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drawings/drawing19.xml" ContentType="application/vnd.openxmlformats-officedocument.drawingml.chartshapes+xml"/>
  <Override PartName="/xl/charts/chart24.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charts/chart26.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2.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23.xml" ContentType="application/vnd.openxmlformats-officedocument.drawing+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charts/chart3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4.xml" ContentType="application/vnd.openxmlformats-officedocument.drawing+xml"/>
  <Override PartName="/xl/charts/chart3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5.xml" ContentType="application/vnd.openxmlformats-officedocument.drawingml.chartshapes+xml"/>
  <Override PartName="/xl/charts/chart3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8.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29.xml" ContentType="application/vnd.openxmlformats-officedocument.drawing+xml"/>
  <Override PartName="/xl/charts/chart37.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30.xml" ContentType="application/vnd.openxmlformats-officedocument.drawingml.chartshapes+xml"/>
  <Override PartName="/xl/charts/chart38.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39.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33.xml" ContentType="application/vnd.openxmlformats-officedocument.drawingml.chartshapes+xml"/>
  <Override PartName="/xl/charts/chart40.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4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36.xml" ContentType="application/vnd.openxmlformats-officedocument.drawingml.chartshapes+xml"/>
  <Override PartName="/xl/charts/chart42.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charts/chart43.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9.xml" ContentType="application/vnd.openxmlformats-officedocument.drawingml.chartshapes+xml"/>
  <Override PartName="/xl/charts/chart44.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45.xml" ContentType="application/vnd.openxmlformats-officedocument.drawingml.chart+xml"/>
  <Override PartName="/xl/charts/style31.xml" ContentType="application/vnd.ms-office.chartstyle+xml"/>
  <Override PartName="/xl/charts/colors31.xml" ContentType="application/vnd.ms-office.chartcolorstyle+xml"/>
  <Override PartName="/xl/charts/chart46.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42.xml" ContentType="application/vnd.openxmlformats-officedocument.drawing+xml"/>
  <Override PartName="/xl/charts/chart47.xml" ContentType="application/vnd.openxmlformats-officedocument.drawingml.chart+xml"/>
  <Override PartName="/xl/charts/style33.xml" ContentType="application/vnd.ms-office.chartstyle+xml"/>
  <Override PartName="/xl/charts/colors33.xml" ContentType="application/vnd.ms-office.chartcolorstyle+xml"/>
  <Override PartName="/xl/charts/chart48.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43.xml" ContentType="application/vnd.openxmlformats-officedocument.drawing+xml"/>
  <Override PartName="/xl/charts/chart49.xml" ContentType="application/vnd.openxmlformats-officedocument.drawingml.chart+xml"/>
  <Override PartName="/xl/charts/style35.xml" ContentType="application/vnd.ms-office.chartstyle+xml"/>
  <Override PartName="/xl/charts/colors35.xml" ContentType="application/vnd.ms-office.chartcolorstyle+xml"/>
  <Override PartName="/xl/charts/chart50.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4.xml" ContentType="application/vnd.openxmlformats-officedocument.drawing+xml"/>
  <Override PartName="/xl/charts/chart51.xml" ContentType="application/vnd.openxmlformats-officedocument.drawingml.chart+xml"/>
  <Override PartName="/xl/charts/style37.xml" ContentType="application/vnd.ms-office.chartstyle+xml"/>
  <Override PartName="/xl/charts/colors37.xml" ContentType="application/vnd.ms-office.chartcolorstyle+xml"/>
  <Override PartName="/xl/charts/chart52.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45.xml" ContentType="application/vnd.openxmlformats-officedocument.drawing+xml"/>
  <Override PartName="/xl/charts/chart53.xml" ContentType="application/vnd.openxmlformats-officedocument.drawingml.chart+xml"/>
  <Override PartName="/xl/charts/style39.xml" ContentType="application/vnd.ms-office.chartstyle+xml"/>
  <Override PartName="/xl/charts/colors39.xml" ContentType="application/vnd.ms-office.chartcolorstyle+xml"/>
  <Override PartName="/xl/charts/chart54.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6.xml" ContentType="application/vnd.openxmlformats-officedocument.drawing+xml"/>
  <Override PartName="/xl/charts/chart55.xml" ContentType="application/vnd.openxmlformats-officedocument.drawingml.chart+xml"/>
  <Override PartName="/xl/charts/style41.xml" ContentType="application/vnd.ms-office.chartstyle+xml"/>
  <Override PartName="/xl/charts/colors41.xml" ContentType="application/vnd.ms-office.chartcolorstyle+xml"/>
  <Override PartName="/xl/charts/chart56.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47.xml" ContentType="application/vnd.openxmlformats-officedocument.drawing+xml"/>
  <Override PartName="/xl/charts/chart57.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48.xml" ContentType="application/vnd.openxmlformats-officedocument.drawingml.chartshapes+xml"/>
  <Override PartName="/xl/charts/chart58.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49.xml" ContentType="application/vnd.openxmlformats-officedocument.drawingml.chartshapes+xml"/>
  <Override PartName="/xl/drawings/drawing50.xml" ContentType="application/vnd.openxmlformats-officedocument.drawing+xml"/>
  <Override PartName="/xl/charts/chart59.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51.xml" ContentType="application/vnd.openxmlformats-officedocument.drawingml.chartshapes+xml"/>
  <Override PartName="/xl/charts/chart60.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61.xml" ContentType="application/vnd.openxmlformats-officedocument.drawingml.chart+xml"/>
  <Override PartName="/xl/charts/style47.xml" ContentType="application/vnd.ms-office.chartstyle+xml"/>
  <Override PartName="/xl/charts/colors47.xml" ContentType="application/vnd.ms-office.chartcolorstyle+xml"/>
  <Override PartName="/xl/charts/chart62.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54.xml" ContentType="application/vnd.openxmlformats-officedocument.drawing+xml"/>
  <Override PartName="/xl/charts/chart63.xml" ContentType="application/vnd.openxmlformats-officedocument.drawingml.chart+xml"/>
  <Override PartName="/xl/charts/style49.xml" ContentType="application/vnd.ms-office.chartstyle+xml"/>
  <Override PartName="/xl/charts/colors49.xml" ContentType="application/vnd.ms-office.chartcolorstyle+xml"/>
  <Override PartName="/xl/charts/chart64.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55.xml" ContentType="application/vnd.openxmlformats-officedocument.drawing+xml"/>
  <Override PartName="/xl/charts/chart65.xml" ContentType="application/vnd.openxmlformats-officedocument.drawingml.chart+xml"/>
  <Override PartName="/xl/charts/style51.xml" ContentType="application/vnd.ms-office.chartstyle+xml"/>
  <Override PartName="/xl/charts/colors51.xml" ContentType="application/vnd.ms-office.chartcolorstyle+xml"/>
  <Override PartName="/xl/charts/chart66.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56.xml" ContentType="application/vnd.openxmlformats-officedocument.drawing+xml"/>
  <Override PartName="/xl/charts/chart67.xml" ContentType="application/vnd.openxmlformats-officedocument.drawingml.chart+xml"/>
  <Override PartName="/xl/charts/style53.xml" ContentType="application/vnd.ms-office.chartstyle+xml"/>
  <Override PartName="/xl/charts/colors53.xml" ContentType="application/vnd.ms-office.chartcolorstyle+xml"/>
  <Override PartName="/xl/charts/chart68.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57.xml" ContentType="application/vnd.openxmlformats-officedocument.drawing+xml"/>
  <Override PartName="/xl/charts/chart69.xml" ContentType="application/vnd.openxmlformats-officedocument.drawingml.chart+xml"/>
  <Override PartName="/xl/charts/style55.xml" ContentType="application/vnd.ms-office.chartstyle+xml"/>
  <Override PartName="/xl/charts/colors55.xml" ContentType="application/vnd.ms-office.chartcolorstyle+xml"/>
  <Override PartName="/xl/charts/chart70.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58.xml" ContentType="application/vnd.openxmlformats-officedocument.drawing+xml"/>
  <Override PartName="/xl/charts/chart71.xml" ContentType="application/vnd.openxmlformats-officedocument.drawingml.chart+xml"/>
  <Override PartName="/xl/charts/style57.xml" ContentType="application/vnd.ms-office.chartstyle+xml"/>
  <Override PartName="/xl/charts/colors57.xml" ContentType="application/vnd.ms-office.chartcolorstyle+xml"/>
  <Override PartName="/xl/charts/chart72.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59.xml" ContentType="application/vnd.openxmlformats-officedocument.drawing+xml"/>
  <Override PartName="/xl/charts/chart73.xml" ContentType="application/vnd.openxmlformats-officedocument.drawingml.chart+xml"/>
  <Override PartName="/xl/charts/style59.xml" ContentType="application/vnd.ms-office.chartstyle+xml"/>
  <Override PartName="/xl/charts/colors59.xml" ContentType="application/vnd.ms-office.chartcolorstyle+xml"/>
  <Override PartName="/xl/charts/chart74.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60.xml" ContentType="application/vnd.openxmlformats-officedocument.drawing+xml"/>
  <Override PartName="/xl/charts/chart75.xml" ContentType="application/vnd.openxmlformats-officedocument.drawingml.chart+xml"/>
  <Override PartName="/xl/charts/style61.xml" ContentType="application/vnd.ms-office.chartstyle+xml"/>
  <Override PartName="/xl/charts/colors61.xml" ContentType="application/vnd.ms-office.chartcolorstyle+xml"/>
  <Override PartName="/xl/charts/chart76.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61.xml" ContentType="application/vnd.openxmlformats-officedocument.drawing+xml"/>
  <Override PartName="/xl/charts/chart77.xml" ContentType="application/vnd.openxmlformats-officedocument.drawingml.chart+xml"/>
  <Override PartName="/xl/charts/style63.xml" ContentType="application/vnd.ms-office.chartstyle+xml"/>
  <Override PartName="/xl/charts/colors63.xml" ContentType="application/vnd.ms-office.chartcolorstyle+xml"/>
  <Override PartName="/xl/charts/chart78.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62.xml" ContentType="application/vnd.openxmlformats-officedocument.drawing+xml"/>
  <Override PartName="/xl/charts/chart79.xml" ContentType="application/vnd.openxmlformats-officedocument.drawingml.chart+xml"/>
  <Override PartName="/xl/charts/style65.xml" ContentType="application/vnd.ms-office.chartstyle+xml"/>
  <Override PartName="/xl/charts/colors65.xml" ContentType="application/vnd.ms-office.chartcolorstyle+xml"/>
  <Override PartName="/xl/charts/chart80.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63.xml" ContentType="application/vnd.openxmlformats-officedocument.drawing+xml"/>
  <Override PartName="/xl/charts/chart81.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64.xml" ContentType="application/vnd.openxmlformats-officedocument.drawingml.chartshapes+xml"/>
  <Override PartName="/xl/charts/chart82.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65.xml" ContentType="application/vnd.openxmlformats-officedocument.drawingml.chartshapes+xml"/>
  <Override PartName="/xl/drawings/drawing66.xml" ContentType="application/vnd.openxmlformats-officedocument.drawing+xml"/>
  <Override PartName="/xl/charts/chart83.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67.xml" ContentType="application/vnd.openxmlformats-officedocument.drawingml.chartshapes+xml"/>
  <Override PartName="/xl/charts/chart84.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85.xml" ContentType="application/vnd.openxmlformats-officedocument.drawingml.chart+xml"/>
  <Override PartName="/xl/charts/style71.xml" ContentType="application/vnd.ms-office.chartstyle+xml"/>
  <Override PartName="/xl/charts/colors71.xml" ContentType="application/vnd.ms-office.chartcolorstyle+xml"/>
  <Override PartName="/xl/charts/chart86.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70.xml" ContentType="application/vnd.openxmlformats-officedocument.drawing+xml"/>
  <Override PartName="/xl/charts/chart87.xml" ContentType="application/vnd.openxmlformats-officedocument.drawingml.chart+xml"/>
  <Override PartName="/xl/charts/style73.xml" ContentType="application/vnd.ms-office.chartstyle+xml"/>
  <Override PartName="/xl/charts/colors73.xml" ContentType="application/vnd.ms-office.chartcolorstyle+xml"/>
  <Override PartName="/xl/charts/chart88.xml" ContentType="application/vnd.openxmlformats-officedocument.drawingml.chart+xml"/>
  <Override PartName="/xl/charts/style74.xml" ContentType="application/vnd.ms-office.chartstyle+xml"/>
  <Override PartName="/xl/charts/colors74.xml" ContentType="application/vnd.ms-office.chartcolorstyle+xml"/>
  <Override PartName="/xl/drawings/drawing71.xml" ContentType="application/vnd.openxmlformats-officedocument.drawing+xml"/>
  <Override PartName="/xl/charts/chart89.xml" ContentType="application/vnd.openxmlformats-officedocument.drawingml.chart+xml"/>
  <Override PartName="/xl/charts/style75.xml" ContentType="application/vnd.ms-office.chartstyle+xml"/>
  <Override PartName="/xl/charts/colors75.xml" ContentType="application/vnd.ms-office.chartcolorstyle+xml"/>
  <Override PartName="/xl/charts/chart90.xml" ContentType="application/vnd.openxmlformats-officedocument.drawingml.chart+xml"/>
  <Override PartName="/xl/charts/style76.xml" ContentType="application/vnd.ms-office.chartstyle+xml"/>
  <Override PartName="/xl/charts/colors76.xml" ContentType="application/vnd.ms-office.chartcolorstyle+xml"/>
  <Override PartName="/xl/drawings/drawing72.xml" ContentType="application/vnd.openxmlformats-officedocument.drawing+xml"/>
  <Override PartName="/xl/charts/chart91.xml" ContentType="application/vnd.openxmlformats-officedocument.drawingml.chart+xml"/>
  <Override PartName="/xl/charts/style77.xml" ContentType="application/vnd.ms-office.chartstyle+xml"/>
  <Override PartName="/xl/charts/colors77.xml" ContentType="application/vnd.ms-office.chartcolorstyle+xml"/>
  <Override PartName="/xl/charts/chart92.xml" ContentType="application/vnd.openxmlformats-officedocument.drawingml.chart+xml"/>
  <Override PartName="/xl/charts/style78.xml" ContentType="application/vnd.ms-office.chartstyle+xml"/>
  <Override PartName="/xl/charts/colors78.xml" ContentType="application/vnd.ms-office.chartcolorstyle+xml"/>
  <Override PartName="/xl/drawings/drawing73.xml" ContentType="application/vnd.openxmlformats-officedocument.drawing+xml"/>
  <Override PartName="/xl/charts/chart93.xml" ContentType="application/vnd.openxmlformats-officedocument.drawingml.chart+xml"/>
  <Override PartName="/xl/charts/style79.xml" ContentType="application/vnd.ms-office.chartstyle+xml"/>
  <Override PartName="/xl/charts/colors79.xml" ContentType="application/vnd.ms-office.chartcolorstyle+xml"/>
  <Override PartName="/xl/drawings/drawing74.xml" ContentType="application/vnd.openxmlformats-officedocument.drawingml.chartshapes+xml"/>
  <Override PartName="/xl/charts/chart94.xml" ContentType="application/vnd.openxmlformats-officedocument.drawingml.chart+xml"/>
  <Override PartName="/xl/charts/style80.xml" ContentType="application/vnd.ms-office.chartstyle+xml"/>
  <Override PartName="/xl/charts/colors80.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95.xml" ContentType="application/vnd.openxmlformats-officedocument.drawingml.chart+xml"/>
  <Override PartName="/xl/charts/style81.xml" ContentType="application/vnd.ms-office.chartstyle+xml"/>
  <Override PartName="/xl/charts/colors81.xml" ContentType="application/vnd.ms-office.chartcolorstyle+xml"/>
  <Override PartName="/xl/drawings/drawing77.xml" ContentType="application/vnd.openxmlformats-officedocument.drawingml.chartshapes+xml"/>
  <Override PartName="/xl/charts/chart96.xml" ContentType="application/vnd.openxmlformats-officedocument.drawingml.chart+xml"/>
  <Override PartName="/xl/charts/style82.xml" ContentType="application/vnd.ms-office.chartstyle+xml"/>
  <Override PartName="/xl/charts/colors82.xml" ContentType="application/vnd.ms-office.chartcolorstyle+xml"/>
  <Override PartName="/xl/drawings/drawing7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ЦяКнига"/>
  <mc:AlternateContent xmlns:mc="http://schemas.openxmlformats.org/markup-compatibility/2006">
    <mc:Choice Requires="x15">
      <x15ac:absPath xmlns:x15ac="http://schemas.microsoft.com/office/spreadsheetml/2010/11/ac" url="\\nbu.bank.gov.ua\docs\DFS\!NonBanking_Report\#20_2q25\"/>
    </mc:Choice>
  </mc:AlternateContent>
  <bookViews>
    <workbookView xWindow="-108" yWindow="-108" windowWidth="23256" windowHeight="13896" tabRatio="843"/>
  </bookViews>
  <sheets>
    <sheet name="Перелік_Index" sheetId="130" r:id="rId1"/>
    <sheet name="1" sheetId="48" r:id="rId2"/>
    <sheet name="2" sheetId="49" r:id="rId3"/>
    <sheet name="3" sheetId="131" r:id="rId4"/>
    <sheet name="4" sheetId="120" r:id="rId5"/>
    <sheet name="5" sheetId="166" r:id="rId6"/>
    <sheet name="6" sheetId="167" r:id="rId7"/>
    <sheet name="7" sheetId="168" r:id="rId8"/>
    <sheet name="8" sheetId="169" r:id="rId9"/>
    <sheet name="9" sheetId="170" r:id="rId10"/>
    <sheet name="10" sheetId="171" r:id="rId11"/>
    <sheet name="11" sheetId="172" r:id="rId12"/>
    <sheet name="12" sheetId="173" r:id="rId13"/>
    <sheet name="13" sheetId="174" r:id="rId14"/>
    <sheet name="14" sheetId="175" r:id="rId15"/>
    <sheet name="15" sheetId="176" r:id="rId16"/>
    <sheet name="16" sheetId="177" r:id="rId17"/>
    <sheet name="17" sheetId="178" r:id="rId18"/>
    <sheet name="18" sheetId="179" r:id="rId19"/>
    <sheet name="19" sheetId="180" r:id="rId20"/>
    <sheet name="20" sheetId="181" r:id="rId21"/>
    <sheet name="21" sheetId="182" r:id="rId22"/>
    <sheet name="22" sheetId="183" r:id="rId23"/>
    <sheet name="23" sheetId="184" r:id="rId24"/>
    <sheet name="24" sheetId="185" r:id="rId25"/>
    <sheet name="25" sheetId="186" r:id="rId26"/>
    <sheet name="26" sheetId="187" r:id="rId27"/>
    <sheet name="27" sheetId="188" r:id="rId28"/>
    <sheet name="28" sheetId="189" r:id="rId29"/>
    <sheet name="29" sheetId="190" r:id="rId30"/>
    <sheet name="30" sheetId="191" r:id="rId31"/>
    <sheet name="31" sheetId="72" r:id="rId32"/>
    <sheet name="32" sheetId="73" r:id="rId33"/>
    <sheet name="33" sheetId="104" r:id="rId34"/>
    <sheet name="34" sheetId="158" r:id="rId35"/>
    <sheet name="35" sheetId="106" r:id="rId36"/>
    <sheet name="36" sheetId="107" r:id="rId37"/>
    <sheet name="37" sheetId="122" r:id="rId38"/>
    <sheet name="38" sheetId="108" r:id="rId39"/>
    <sheet name="39" sheetId="109" r:id="rId40"/>
    <sheet name="40" sheetId="165" r:id="rId41"/>
    <sheet name="41" sheetId="160" r:id="rId42"/>
    <sheet name="42" sheetId="161" r:id="rId43"/>
    <sheet name="43" sheetId="84" r:id="rId44"/>
    <sheet name="44" sheetId="103" r:id="rId45"/>
    <sheet name="45" sheetId="114" r:id="rId46"/>
    <sheet name="46" sheetId="115" r:id="rId47"/>
    <sheet name="47" sheetId="162" r:id="rId48"/>
    <sheet name="48" sheetId="163" r:id="rId49"/>
    <sheet name="ABR UKR" sheetId="154" r:id="rId50"/>
    <sheet name="ABR ENG" sheetId="192" r:id="rId5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71" l="1"/>
  <c r="N22" i="171"/>
  <c r="N21" i="171"/>
  <c r="N20" i="171"/>
  <c r="N19" i="171"/>
  <c r="N18" i="171"/>
  <c r="N17" i="171"/>
  <c r="N16" i="171"/>
  <c r="N15" i="171"/>
  <c r="N14" i="171"/>
  <c r="N13" i="171"/>
  <c r="N11" i="171"/>
  <c r="N10" i="171"/>
  <c r="N9" i="171"/>
  <c r="R14" i="109" l="1"/>
  <c r="S14" i="109"/>
  <c r="T14" i="109"/>
  <c r="U14" i="109"/>
  <c r="V14" i="109"/>
  <c r="W14" i="109"/>
  <c r="B49" i="130"/>
  <c r="B48" i="130"/>
  <c r="C49" i="130"/>
  <c r="C48" i="130"/>
  <c r="X11" i="162" l="1"/>
  <c r="X12" i="162"/>
  <c r="X13" i="162"/>
  <c r="X14" i="162"/>
  <c r="X15" i="162"/>
  <c r="X10" i="162"/>
  <c r="N15" i="122" l="1"/>
  <c r="N16" i="122"/>
  <c r="N14" i="122"/>
  <c r="N13" i="122"/>
  <c r="O13" i="122"/>
  <c r="O14" i="122" s="1"/>
  <c r="P13" i="73"/>
  <c r="P14" i="73"/>
  <c r="P15" i="73"/>
  <c r="P16" i="73"/>
  <c r="P17" i="73"/>
  <c r="P18" i="73"/>
  <c r="P12" i="73"/>
  <c r="N18" i="73"/>
  <c r="O18" i="73"/>
  <c r="Q12" i="73" s="1"/>
  <c r="P12" i="72"/>
  <c r="P13" i="72"/>
  <c r="P14" i="72"/>
  <c r="P15" i="72"/>
  <c r="P11" i="72"/>
  <c r="N16" i="72"/>
  <c r="O16" i="72"/>
  <c r="Q11" i="72" s="1"/>
  <c r="O16" i="122" l="1"/>
  <c r="O15" i="122"/>
  <c r="Q16" i="73"/>
  <c r="Q18" i="73"/>
  <c r="Q14" i="73"/>
  <c r="Q15" i="73"/>
  <c r="Q13" i="73"/>
  <c r="Q17" i="73"/>
  <c r="Q15" i="72"/>
  <c r="Q13" i="72"/>
  <c r="Q14" i="72"/>
  <c r="Q12" i="72"/>
  <c r="N14" i="84"/>
  <c r="O14" i="84"/>
  <c r="O14" i="103"/>
  <c r="N14" i="103"/>
  <c r="C30" i="130"/>
  <c r="B25" i="130"/>
  <c r="B34" i="130"/>
  <c r="C43" i="130"/>
  <c r="B47" i="130"/>
  <c r="C19" i="130"/>
  <c r="C35" i="130"/>
  <c r="C15" i="130"/>
  <c r="B26" i="130"/>
  <c r="B16" i="130"/>
  <c r="C18" i="130"/>
  <c r="C29" i="130"/>
  <c r="B14" i="130"/>
  <c r="C14" i="130"/>
  <c r="B12" i="130"/>
  <c r="C44" i="130"/>
  <c r="C10" i="130"/>
  <c r="B13" i="130"/>
  <c r="B15" i="130"/>
  <c r="C20" i="130"/>
  <c r="B4" i="130"/>
  <c r="B24" i="130"/>
  <c r="C23" i="130"/>
  <c r="C17" i="130"/>
  <c r="C31" i="130"/>
  <c r="C40" i="130"/>
  <c r="B31" i="130"/>
  <c r="B36" i="130"/>
  <c r="C12" i="130"/>
  <c r="C5" i="130"/>
  <c r="B5" i="130"/>
  <c r="B11" i="130"/>
  <c r="C42" i="130"/>
  <c r="C22" i="130"/>
  <c r="B46" i="130"/>
  <c r="C7" i="130"/>
  <c r="C24" i="130"/>
  <c r="B41" i="130"/>
  <c r="B29" i="130"/>
  <c r="C27" i="130"/>
  <c r="C4" i="130"/>
  <c r="B37" i="130"/>
  <c r="B17" i="130"/>
  <c r="C45" i="130"/>
  <c r="B42" i="130"/>
  <c r="B20" i="130"/>
  <c r="B30" i="130"/>
  <c r="B45" i="130"/>
  <c r="B28" i="130"/>
  <c r="C34" i="130"/>
  <c r="B43" i="130"/>
  <c r="C38" i="130"/>
  <c r="B35" i="130"/>
  <c r="C21" i="130"/>
  <c r="B21" i="130"/>
  <c r="C13" i="130"/>
  <c r="C11" i="130"/>
  <c r="B2" i="130"/>
  <c r="C9" i="130"/>
  <c r="B7" i="130"/>
  <c r="B39" i="130"/>
  <c r="B44" i="130"/>
  <c r="B23" i="130"/>
  <c r="B33" i="130"/>
  <c r="C47" i="130"/>
  <c r="C6" i="130"/>
  <c r="C28" i="130"/>
  <c r="B3" i="130"/>
  <c r="C26" i="130"/>
  <c r="C32" i="130"/>
  <c r="B19" i="130"/>
  <c r="C46" i="130"/>
  <c r="B22" i="130"/>
  <c r="B6" i="130"/>
  <c r="C16" i="130"/>
  <c r="B40" i="130"/>
  <c r="C33" i="130"/>
  <c r="B27" i="130"/>
  <c r="C25" i="130"/>
  <c r="C41" i="130"/>
  <c r="B38" i="130"/>
  <c r="B18" i="130"/>
  <c r="B10" i="130"/>
  <c r="C8" i="130"/>
  <c r="B32" i="130"/>
  <c r="B9" i="130"/>
  <c r="C3" i="130"/>
  <c r="C39" i="130"/>
  <c r="C36" i="130"/>
  <c r="B8" i="130"/>
  <c r="C37" i="130"/>
  <c r="C2" i="130"/>
</calcChain>
</file>

<file path=xl/sharedStrings.xml><?xml version="1.0" encoding="utf-8"?>
<sst xmlns="http://schemas.openxmlformats.org/spreadsheetml/2006/main" count="1726" uniqueCount="673">
  <si>
    <t>Банки</t>
  </si>
  <si>
    <t>Фінансові компанії</t>
  </si>
  <si>
    <t>ЮО-лізингодавці*</t>
  </si>
  <si>
    <t>Кредитні спілки</t>
  </si>
  <si>
    <t>Ломбарди</t>
  </si>
  <si>
    <t>Гроші (рахунки в банках)</t>
  </si>
  <si>
    <t>Основні засоби</t>
  </si>
  <si>
    <t>Фінансові інвестиції</t>
  </si>
  <si>
    <t>Дебіторська заборгованість</t>
  </si>
  <si>
    <t>Інші активи</t>
  </si>
  <si>
    <t>Кредиторська заборгованість</t>
  </si>
  <si>
    <t>Інші зобов’язання</t>
  </si>
  <si>
    <t>Капітал</t>
  </si>
  <si>
    <t>Факторинг</t>
  </si>
  <si>
    <t>Кредити</t>
  </si>
  <si>
    <t>Юридичні особи</t>
  </si>
  <si>
    <t>Фізичні особи*</t>
  </si>
  <si>
    <t>Прибуток</t>
  </si>
  <si>
    <t>Збиток</t>
  </si>
  <si>
    <t>Більше 3 років</t>
  </si>
  <si>
    <t>Від 1 до 2 років</t>
  </si>
  <si>
    <t>Кількість договорів, тис. од. (п. ш.)</t>
  </si>
  <si>
    <t>Чистий фінансовий результат, млрд грн</t>
  </si>
  <si>
    <t>ROA (п. ш.)</t>
  </si>
  <si>
    <t>ROE (п. ш.)</t>
  </si>
  <si>
    <t>Banks</t>
  </si>
  <si>
    <t>Credit unions</t>
  </si>
  <si>
    <t>Pawnshops</t>
  </si>
  <si>
    <t>LE-lessors*</t>
  </si>
  <si>
    <t>Fixed assets</t>
  </si>
  <si>
    <t>Financial investments</t>
  </si>
  <si>
    <t>Receivables</t>
  </si>
  <si>
    <t>Other assets</t>
  </si>
  <si>
    <t>Cash (bank accounts)</t>
  </si>
  <si>
    <t>Other liabilities</t>
  </si>
  <si>
    <t>Loans</t>
  </si>
  <si>
    <t>Factoring</t>
  </si>
  <si>
    <t>From 1 to 2 years</t>
  </si>
  <si>
    <t>From 2 to 3 years</t>
  </si>
  <si>
    <t>Over 3 years</t>
  </si>
  <si>
    <t>Number of contracts, thousands (r.h.s.)</t>
  </si>
  <si>
    <t>Profit</t>
  </si>
  <si>
    <t>Loss</t>
  </si>
  <si>
    <t>ROE (r.h.s.)</t>
  </si>
  <si>
    <t>ROA (r.h.s.)</t>
  </si>
  <si>
    <t>Accounts payable</t>
  </si>
  <si>
    <t>Equity</t>
  </si>
  <si>
    <t>Finance companies</t>
  </si>
  <si>
    <t>Назва:</t>
  </si>
  <si>
    <t>Структура активів фінансового сектору, млрд грн</t>
  </si>
  <si>
    <t>Повернутися до переліку / Return to the Index</t>
  </si>
  <si>
    <t>Title:</t>
  </si>
  <si>
    <t>Джерело:</t>
  </si>
  <si>
    <t>НБУ</t>
  </si>
  <si>
    <t>Source:</t>
  </si>
  <si>
    <t>NBU</t>
  </si>
  <si>
    <t>Примітка:</t>
  </si>
  <si>
    <t>Note:</t>
  </si>
  <si>
    <t>Кількість надавачів фінансових послуг</t>
  </si>
  <si>
    <t>Number of financial service providers</t>
  </si>
  <si>
    <t>Insurers</t>
  </si>
  <si>
    <t>Страховики</t>
  </si>
  <si>
    <t>Фінансовий результат фінансових компаній наростаючим підсумком, млрд грн</t>
  </si>
  <si>
    <t>Financial performance of finance companies on cumulative basis, UAH billions</t>
  </si>
  <si>
    <t>Corporates</t>
  </si>
  <si>
    <t>Individuals*</t>
  </si>
  <si>
    <t>До 31 дня</t>
  </si>
  <si>
    <t>Від 32 до 92 днів</t>
  </si>
  <si>
    <t>Від 93 днів до 1 року</t>
  </si>
  <si>
    <t>Up to 31 days</t>
  </si>
  <si>
    <t>From 32 to 92 days</t>
  </si>
  <si>
    <t>From 93 days to 1 year</t>
  </si>
  <si>
    <t>Кредитні спілки (п. ш.)</t>
  </si>
  <si>
    <t>Ломбарди (п. ш.)</t>
  </si>
  <si>
    <t>Credit unions (r.h.s.)</t>
  </si>
  <si>
    <t>Pawnshops (r.h.s.)</t>
  </si>
  <si>
    <t>Q1.22</t>
  </si>
  <si>
    <t>І.22</t>
  </si>
  <si>
    <t>Структура активів фінансових компаній, млрд грн</t>
  </si>
  <si>
    <t>Finance companies’ asset structure, UAH billions</t>
  </si>
  <si>
    <t>Структура зобов’язань фінансових компаній, млрд грн</t>
  </si>
  <si>
    <t>Composition of finance companies’ equity and liabilities, UAH billions</t>
  </si>
  <si>
    <t>Кредиторська заборг.</t>
  </si>
  <si>
    <t>Обсяги наданих фінансових послуг фінансовими компаніями за видами послуг (за квартал), млрд грн</t>
  </si>
  <si>
    <t>Financial services provided by finance companies, by type of service (quarterly data), UAH billions</t>
  </si>
  <si>
    <t>* Включаючи ФОП.</t>
  </si>
  <si>
    <t>* Including sole proprietors.</t>
  </si>
  <si>
    <t>Від 2 до 3 років</t>
  </si>
  <si>
    <t>Volume and number of factoring agreements</t>
  </si>
  <si>
    <t>Фінансовий результат (наростаючим підсумком) та показники рентабельності фінансових компаній</t>
  </si>
  <si>
    <t>Financial performance of finance companies (on cumulative basis) and their return ratios</t>
  </si>
  <si>
    <t>Структура активів ломбардів, млрд грн</t>
  </si>
  <si>
    <t>Грошові кошти  </t>
  </si>
  <si>
    <t xml:space="preserve">Cash </t>
  </si>
  <si>
    <t>Інше</t>
  </si>
  <si>
    <t>Other</t>
  </si>
  <si>
    <t>Структура пасивів ломбардів, млрд грн</t>
  </si>
  <si>
    <t>Власний капітал</t>
  </si>
  <si>
    <t>Коефіцієнт покриття заставою, % (п. ш.)</t>
  </si>
  <si>
    <t>Сollateral coverage ratio, % (r.h.s.)</t>
  </si>
  <si>
    <t>Кредити, млрд грн</t>
  </si>
  <si>
    <t>Loans, UAH billions</t>
  </si>
  <si>
    <t>Вироби із дорогоцінних металів та дорогоцінного каміння </t>
  </si>
  <si>
    <t> Jewelry</t>
  </si>
  <si>
    <t>Побутова техніка </t>
  </si>
  <si>
    <t>Appliances</t>
  </si>
  <si>
    <t>Автомобілі, нерухомість, інше</t>
  </si>
  <si>
    <t>Cars, real estate, others</t>
  </si>
  <si>
    <t>Структура доходів та витрат ломбардів, млрд грн</t>
  </si>
  <si>
    <t>Structure of income and expenses of pawnshops, UAH billions</t>
  </si>
  <si>
    <t>Other income</t>
  </si>
  <si>
    <t>Витрати на оренду</t>
  </si>
  <si>
    <t>Rental costs</t>
  </si>
  <si>
    <t>Інші витрати*</t>
  </si>
  <si>
    <t>Other costs*</t>
  </si>
  <si>
    <t>Показники фінансової діяльності ломбардів</t>
  </si>
  <si>
    <t>Financial performance indicators of pawnshops</t>
  </si>
  <si>
    <t>Чистий прибуток, млн грн</t>
  </si>
  <si>
    <t>Обсяги наданих фінансових послуг фінансовими компаніями за видами послуг, ІV кв. 2021 = 100%</t>
  </si>
  <si>
    <t>Financial services provided by finance companies, by type of service (quarterly data), Q4 2021 = 100%</t>
  </si>
  <si>
    <t>Pawnshop’s assets, UAH billions</t>
  </si>
  <si>
    <t>* Including expenses related to selling and maintaining pledged property.</t>
  </si>
  <si>
    <t>Pawnshops’ liabilities and equity, UAH billions</t>
  </si>
  <si>
    <t>Обсяг наданих протягом кварталу кредитів фінансовими компаніями за видами позичальників, млрд грн</t>
  </si>
  <si>
    <t>Loans issued during quarter by financial companies, by borrower category, UAH billions</t>
  </si>
  <si>
    <t>Breakdown of loans issued during quarter, by financial companies by maturity and client’s type</t>
  </si>
  <si>
    <t>Обсяг наданих кредитів ломбардами (за квартал) та рівень покриття заставою</t>
  </si>
  <si>
    <t>Amount of loans issued by pawnshops during the quarter and collateral coverage ratio</t>
  </si>
  <si>
    <t>Структура обсягу наданих кредитів ломбардами за видами застави</t>
  </si>
  <si>
    <t>Pawnshop’s loan portfolio structure by type of collateral</t>
  </si>
  <si>
    <t>Q3.22</t>
  </si>
  <si>
    <t>Q4.22</t>
  </si>
  <si>
    <t>IV.22</t>
  </si>
  <si>
    <t>Q1.23</t>
  </si>
  <si>
    <t>І.23</t>
  </si>
  <si>
    <t>Частка активів десяти найбільших установ у сегментах</t>
  </si>
  <si>
    <t>Q2.23</t>
  </si>
  <si>
    <t>ІІ.23</t>
  </si>
  <si>
    <t>Q3.23</t>
  </si>
  <si>
    <t>ІІІ.23</t>
  </si>
  <si>
    <t>Назва</t>
  </si>
  <si>
    <t>ABR</t>
  </si>
  <si>
    <t>Перелік скорочень</t>
  </si>
  <si>
    <t>Abbreviations</t>
  </si>
  <si>
    <t>Чистий фінансовий результат надавачів небанківських фінансових послуг, млн грн</t>
  </si>
  <si>
    <t>CIR</t>
  </si>
  <si>
    <t>ROA</t>
  </si>
  <si>
    <t>ROE</t>
  </si>
  <si>
    <t>IV.23</t>
  </si>
  <si>
    <t>Q4.23</t>
  </si>
  <si>
    <t>Guarantees</t>
  </si>
  <si>
    <t>Гарантії</t>
  </si>
  <si>
    <t>Leasing*</t>
  </si>
  <si>
    <t>Фінансовий лізинг*</t>
  </si>
  <si>
    <t>Q1.24</t>
  </si>
  <si>
    <t>I.24</t>
  </si>
  <si>
    <t>Q2.24</t>
  </si>
  <si>
    <t>ІІ.24</t>
  </si>
  <si>
    <t>Субординований борг</t>
  </si>
  <si>
    <t>Залучені кошти</t>
  </si>
  <si>
    <t>Забезпечення</t>
  </si>
  <si>
    <t>І.24</t>
  </si>
  <si>
    <t>Паперова форма</t>
  </si>
  <si>
    <t>Форма електронного документа</t>
  </si>
  <si>
    <t xml:space="preserve">Електронний договір </t>
  </si>
  <si>
    <t>Дохід від реалізації застави</t>
  </si>
  <si>
    <t>Інші доходи</t>
  </si>
  <si>
    <t>Дохід від надання фінпослуг</t>
  </si>
  <si>
    <t>Адміністративні витрати</t>
  </si>
  <si>
    <t>Зобов’язання до 01.01.2024</t>
  </si>
  <si>
    <t>За сумами</t>
  </si>
  <si>
    <t>За кількістю</t>
  </si>
  <si>
    <t>Факторинг класичний</t>
  </si>
  <si>
    <t>Факторинг інший, ніж класичний</t>
  </si>
  <si>
    <t>Страховики*</t>
  </si>
  <si>
    <t>Insurers*</t>
  </si>
  <si>
    <t>Volume and number of financial leasing agreements</t>
  </si>
  <si>
    <t>Обсяг операцій фінансового лізингу, млрд грн</t>
  </si>
  <si>
    <t>Volume of financial leasing agreements, UAH billions</t>
  </si>
  <si>
    <t>* Починаючи з 1 січня 2024 року ЮО-лізингодавці набули статусу фінансової компанії.</t>
  </si>
  <si>
    <t>Частки кредитних угод фінансових компаній, укладених упродовж кварталу, за способом укладення</t>
  </si>
  <si>
    <t>Структура обсягу кредитів, наданих упродовж кварталу, фінансовими компаніями за строковістю і типом клієнтів</t>
  </si>
  <si>
    <t>Обсяг та кількість договорів факторингу*</t>
  </si>
  <si>
    <t>* До 2024 року операції факторингу в статистиці не поділялися за видами. Із 2024 року класичний факторинг – фінансування дебіторської заборгованості підприємства, інший – відступлення права вимоги (цесія), зазвичай купівля проблемної заборгованості за кредитами.</t>
  </si>
  <si>
    <t>* Починаючи з 1 січня 2024 року операції фінансового лізингу здійснюються виключно фінансовими компаніями.</t>
  </si>
  <si>
    <t>Обсяг та кількість договорів фінансового лізингу*</t>
  </si>
  <si>
    <t>Subordinated debt</t>
  </si>
  <si>
    <t xml:space="preserve">By quantity </t>
  </si>
  <si>
    <t>Electronic document form</t>
  </si>
  <si>
    <t>Classical factoring</t>
  </si>
  <si>
    <t>Other factoring</t>
  </si>
  <si>
    <t>Administrative costs</t>
  </si>
  <si>
    <t>Страховики життя</t>
  </si>
  <si>
    <t>Ризикові страховики</t>
  </si>
  <si>
    <t>КАСКО</t>
  </si>
  <si>
    <t>ОСЦПВ</t>
  </si>
  <si>
    <t>* Дані регуляторної звітності відображають обсяги активів та зобов’язань страховика з відображенням обсягів окремих складових за пруденційними вимогами, передусім резервів.</t>
  </si>
  <si>
    <t>До 1 січня 2024 року в сірій колонці відображено згруповані зобов’язання установ.</t>
  </si>
  <si>
    <t xml:space="preserve">Обсяг заборгованості за договорами з надання коштів у позику, на кінець періоду, млрд грн </t>
  </si>
  <si>
    <t>* Включають витрати, пов’язані з реалізацією та утриманням заставного майна.</t>
  </si>
  <si>
    <t>Страхування наземного транспорту (включно з залізничним)</t>
  </si>
  <si>
    <t>Коефіцієнт утримання</t>
  </si>
  <si>
    <t>Відношення чистих премій до валових премій</t>
  </si>
  <si>
    <t>КС</t>
  </si>
  <si>
    <t>Кредитна спілка</t>
  </si>
  <si>
    <t>МТСБУ</t>
  </si>
  <si>
    <t>Моторне (транспортне) страхове бюро України</t>
  </si>
  <si>
    <t>Національний банк України</t>
  </si>
  <si>
    <t>НБФУ</t>
  </si>
  <si>
    <t>Небанківські фінансові установи</t>
  </si>
  <si>
    <t>Нетто-основа</t>
  </si>
  <si>
    <t>З урахуванням впливу перестрахування</t>
  </si>
  <si>
    <t>ОВДП</t>
  </si>
  <si>
    <t>Облігації внутрішньої державної позики</t>
  </si>
  <si>
    <t>Обов’язкове страхування цивільно-правової відповідальності власників наземних транспортних засобів</t>
  </si>
  <si>
    <t>Реєстр</t>
  </si>
  <si>
    <t>Державний реєстр фінансових установ</t>
  </si>
  <si>
    <t>Страховики, які займаються видами страхування іншими, ніж страхування життя</t>
  </si>
  <si>
    <t>Рівень виплат</t>
  </si>
  <si>
    <t>Співвідношення виплат і премій за чотири квартали, що передують даті оцінки</t>
  </si>
  <si>
    <t>Страховики, які займаються страхуванням життя</t>
  </si>
  <si>
    <t>Cost-to-Income Ratio. Співвідношення операційних витрат і операційних доходів</t>
  </si>
  <si>
    <t>MCR</t>
  </si>
  <si>
    <t>Нормативне значення мінімального капіталу страховика</t>
  </si>
  <si>
    <t>Net combined ratio, нетто-комбінований коефіцієнт</t>
  </si>
  <si>
    <t>Net investment ratio, коефіцієнт нетто-інвестиційного доходу</t>
  </si>
  <si>
    <t>Співвідношення суми інвестиційних доходів та доходів від розміщення коштів у централізованих страхових резервних фондах МТСБУ за вирахуванням витрат на управління інвестиціями до чистих зароблених премій</t>
  </si>
  <si>
    <t>Net loss ratio, коефіцієнт нетто-збитковості</t>
  </si>
  <si>
    <t>Net operating ratio, коефіцієнт нетто-ефективності діяльності</t>
  </si>
  <si>
    <t>Різниця між Net combined ratio та Net investment ratio</t>
  </si>
  <si>
    <t>Return on assets. Рентабельність активів</t>
  </si>
  <si>
    <t>Return on equity. Рентабельність власного капіталу</t>
  </si>
  <si>
    <t>SCR</t>
  </si>
  <si>
    <t>Нормативне значення капіталу платоспроможності страховика</t>
  </si>
  <si>
    <t>в. п.</t>
  </si>
  <si>
    <t>Відсотковий пункт</t>
  </si>
  <si>
    <t>грн</t>
  </si>
  <si>
    <t>Гривня</t>
  </si>
  <si>
    <t>кв/кв</t>
  </si>
  <si>
    <t>Порівняно з попереднім кварталом</t>
  </si>
  <si>
    <t>млн</t>
  </si>
  <si>
    <t>Мільйон</t>
  </si>
  <si>
    <t>млрд</t>
  </si>
  <si>
    <t>Мільярд</t>
  </si>
  <si>
    <t>п. ш.</t>
  </si>
  <si>
    <t>Права шкала</t>
  </si>
  <si>
    <t>р/р</t>
  </si>
  <si>
    <t>Порівняно з аналогічною датою / аналогічним періодом попереднього року</t>
  </si>
  <si>
    <t>тис.</t>
  </si>
  <si>
    <t>Тисяча</t>
  </si>
  <si>
    <t>Income from fin. services</t>
  </si>
  <si>
    <t>Deposits taken</t>
  </si>
  <si>
    <t>Liabilities until 1 Jan 2024</t>
  </si>
  <si>
    <t>Amount of outstanding loans, end of the period, UAH billions</t>
  </si>
  <si>
    <t>Hard copy</t>
  </si>
  <si>
    <t>E-contract</t>
  </si>
  <si>
    <t>By amount</t>
  </si>
  <si>
    <t>Title</t>
  </si>
  <si>
    <t>Income from collateral selling</t>
  </si>
  <si>
    <t>Provisions</t>
  </si>
  <si>
    <t>Financial sector asset structure, UAH billions</t>
  </si>
  <si>
    <t>Net profit or loss of non-bank financial services providers, UAH millions</t>
  </si>
  <si>
    <t>* Regulatory reporting data reflect the amount of assets and liabilities of an insurer, including the amount of certain components according to prudential requirements, primarily reserves.</t>
  </si>
  <si>
    <t>* Until 2024, factoring transactions were not broken down by type in the statistics. From 2024 onward, classical factoring refers to financing a company’s accounts receivable, and other factoring refers to the assignment of claims (cession), which is usually the purchase of bad debts on loans.</t>
  </si>
  <si>
    <t>* Starting from 1 January 2024, financial leasing transactions are carried out exclusively by finance companies.</t>
  </si>
  <si>
    <t>Q3.24</t>
  </si>
  <si>
    <t>IIІ.24</t>
  </si>
  <si>
    <t>IIІ.23</t>
  </si>
  <si>
    <t>Q4.21</t>
  </si>
  <si>
    <t>Q2.22</t>
  </si>
  <si>
    <t>IV.21</t>
  </si>
  <si>
    <t>IIІ.22</t>
  </si>
  <si>
    <t>III.24</t>
  </si>
  <si>
    <t>ІІІ.24</t>
  </si>
  <si>
    <t>Q4.24</t>
  </si>
  <si>
    <t>IV.24</t>
  </si>
  <si>
    <t>Legal entities</t>
  </si>
  <si>
    <t>Net loss ratio збільшений на співвідношення суми комісійних винагород, аквізиційних витрат, податку на дохід, податків під час здійснення операцій з перестрахування з перестраховиками-нерезидентами, відрахувань до інших фондів МТСБУ, інших витрат страхової діяльності за вирахуванням комісійних доходів від інших страховиків та перестраховиків та зміни обсягу коштів у МТСБУ до чистих зароблених премій</t>
  </si>
  <si>
    <t>Співвідношення суми страхових виплат, витрат на врегулювання збитків та зміни резерву збитків за вирахуванням доходів від регресів і суброгацій, доходів від компенсації витрат, пов’язаних із врегулюванням збитків перестраховиком, та зміни резерву збитків за вимогами вихідного перестрахування до чистих зароблених премій</t>
  </si>
  <si>
    <t>Share of assets of the TOP 10 institutions by segment</t>
  </si>
  <si>
    <t>For the period of up to 1 January 2024, the gray column shows the aggregated liabilities of institutions.</t>
  </si>
  <si>
    <t>* From 1 January 2024, legal-entity lessors received the status of finance companies.</t>
  </si>
  <si>
    <t>Net profit or loss, UAH billions</t>
  </si>
  <si>
    <t>Net profit or loss, UAH millions</t>
  </si>
  <si>
    <t>Q1.25</t>
  </si>
  <si>
    <t>І.25</t>
  </si>
  <si>
    <t>I.25</t>
  </si>
  <si>
    <t>Січень – червень 2024 року</t>
  </si>
  <si>
    <t>Січень – червень 2025 року</t>
  </si>
  <si>
    <t>January – June 2024</t>
  </si>
  <si>
    <t>January – June 2025</t>
  </si>
  <si>
    <t>Q2.25</t>
  </si>
  <si>
    <t>ІІ.25</t>
  </si>
  <si>
    <t>IІ.22</t>
  </si>
  <si>
    <t>IІ.23</t>
  </si>
  <si>
    <t>IІ.24</t>
  </si>
  <si>
    <t>IІ.25</t>
  </si>
  <si>
    <t>Частка кредитів, заставою за якими є автомобілі, нерухомість та інші види активів, становить 2.42%.</t>
  </si>
  <si>
    <t>The share of loans secured with cars, real estate, and other assets was 2.42%.</t>
  </si>
  <si>
    <t>Обсяг активів страховиків та їхня кількість, млрд грн</t>
  </si>
  <si>
    <t>Number of insurers and their assets, UAH billions</t>
  </si>
  <si>
    <t>* Дані регуляторної звітності відображають обсяги активів та зобов’язань страховика з відображенням обсягів окремих складових за пруденційними вимогами, передусім технічних резервів.</t>
  </si>
  <si>
    <t>Reporting under IFRS</t>
  </si>
  <si>
    <t>Reporting under regulatory requirements*</t>
  </si>
  <si>
    <t>Звітність за МСФЗ</t>
  </si>
  <si>
    <t>Регуляторна звітність*</t>
  </si>
  <si>
    <t>12.22</t>
  </si>
  <si>
    <t>12.23</t>
  </si>
  <si>
    <t>12.24</t>
  </si>
  <si>
    <t>03.25</t>
  </si>
  <si>
    <t>06.25</t>
  </si>
  <si>
    <t>Assets of non-life insurers</t>
  </si>
  <si>
    <t>Активи ризикових страховиків</t>
  </si>
  <si>
    <t>Assets of life insurers</t>
  </si>
  <si>
    <t>Активи страховиків життя</t>
  </si>
  <si>
    <t>Number of insurers (r.h.s.)</t>
  </si>
  <si>
    <t>Кількість компаній (п. ш.)</t>
  </si>
  <si>
    <t>Рівень концентрації страхового ринку за показником HHI*</t>
  </si>
  <si>
    <t>Insurance sector concentration by HHI*</t>
  </si>
  <si>
    <t>* Індекс Херфіндаля – Хіршмана (HHI) – індикатор концентрації на страховому ринку. Розраховується як сума квадратів часток окремих страховиків у загальному обсязі. Може набувати значень від 0 до 10 000 (до 1 000 – ринок є слабко концентрованим).</t>
  </si>
  <si>
    <t>* The Herfindahl-Hirschman Index (HHI) is an indicator of insurance sector
concentration. It is calculated by summing the squared market shares of
individual insurers. The index ranges from 0 to 10,000, with values below
1,000 indicating low market concentration.</t>
  </si>
  <si>
    <t xml:space="preserve"> </t>
  </si>
  <si>
    <t>Life insurers</t>
  </si>
  <si>
    <t>Non-life insurers</t>
  </si>
  <si>
    <t>03.24</t>
  </si>
  <si>
    <t>Assets</t>
  </si>
  <si>
    <t>Активи</t>
  </si>
  <si>
    <t>Gross premiums</t>
  </si>
  <si>
    <t>Валові премії</t>
  </si>
  <si>
    <t>Technical provisions</t>
  </si>
  <si>
    <t>Технічні резерви</t>
  </si>
  <si>
    <t>Структура активів та пасивів* страховиків життя</t>
  </si>
  <si>
    <t>Assets and liabilities* of life insurers</t>
  </si>
  <si>
    <t>* Дані регуляторної звітності відображають обсяги активів та зобов’язань страховика з відображенням обсягів окремих складових за пруденційними вимогами, передусім резервів.
** Технічні резерви за договорами вихідного перестрахування</t>
  </si>
  <si>
    <t>Equity and Liabilities</t>
  </si>
  <si>
    <t>Пасиви</t>
  </si>
  <si>
    <t>Real estate</t>
  </si>
  <si>
    <t>Нерухоме майно</t>
  </si>
  <si>
    <t>Bonds</t>
  </si>
  <si>
    <t>Облігації</t>
  </si>
  <si>
    <t>Reinsurance reserves**</t>
  </si>
  <si>
    <t>Резерви перестрахування**</t>
  </si>
  <si>
    <t>Balances at MTIBU*</t>
  </si>
  <si>
    <t>Залишки в МТСБУ</t>
  </si>
  <si>
    <t>Current accounts and cash</t>
  </si>
  <si>
    <t>Поточні рахунки та готівка</t>
  </si>
  <si>
    <t>Deposits</t>
  </si>
  <si>
    <t>Депозити</t>
  </si>
  <si>
    <t>Matching reserve</t>
  </si>
  <si>
    <t>Резерв узгодження</t>
  </si>
  <si>
    <t>Структура активів та пасивів* ризикових страховиків</t>
  </si>
  <si>
    <t>Assets and liabilities* of non-life insurers</t>
  </si>
  <si>
    <t>Структура прийнятних активів на покриття технічних резервів страховиків станом на 1 липня 2025 року, млрд грн</t>
  </si>
  <si>
    <t>Structure of assets eligible to cover insurers’ technical provisions as of 1 July 2025, UAH billions</t>
  </si>
  <si>
    <t>* Технічні резерви за договорами вихідного перестрахування</t>
  </si>
  <si>
    <t>Deposits at banks</t>
  </si>
  <si>
    <t>Грошові кошти в банках</t>
  </si>
  <si>
    <t>Government securities</t>
  </si>
  <si>
    <t>Державні цінні папери</t>
  </si>
  <si>
    <t>Reinsurance claims*</t>
  </si>
  <si>
    <t>Резерви перестрахування*</t>
  </si>
  <si>
    <t>Balances at MTIBU</t>
  </si>
  <si>
    <t xml:space="preserve">Залишок коштів у МТСБУ </t>
  </si>
  <si>
    <t>Інші</t>
  </si>
  <si>
    <t>Співвідношення страхових премій і ВВП у 2024 році</t>
  </si>
  <si>
    <t>Ratio of insurance premiums to GDP in 2024</t>
  </si>
  <si>
    <t>Allianz, розрахунки НБУ</t>
  </si>
  <si>
    <t>Allianz, NBU's calculations</t>
  </si>
  <si>
    <t>Non-life</t>
  </si>
  <si>
    <t>Life</t>
  </si>
  <si>
    <t>Total</t>
  </si>
  <si>
    <t>Усього</t>
  </si>
  <si>
    <t>Сума</t>
  </si>
  <si>
    <t>United Kingdom</t>
  </si>
  <si>
    <t>Велика Британія</t>
  </si>
  <si>
    <t>United States</t>
  </si>
  <si>
    <t>Сполучені Штати</t>
  </si>
  <si>
    <t>Japan</t>
  </si>
  <si>
    <t>Японія</t>
  </si>
  <si>
    <t>World</t>
  </si>
  <si>
    <t>Світ</t>
  </si>
  <si>
    <t>Switzerland</t>
  </si>
  <si>
    <t>Швейцарія</t>
  </si>
  <si>
    <t>Germany</t>
  </si>
  <si>
    <t>Німеччина</t>
  </si>
  <si>
    <t>India</t>
  </si>
  <si>
    <t>Індія</t>
  </si>
  <si>
    <t>Czech Republic</t>
  </si>
  <si>
    <t>Чехія</t>
  </si>
  <si>
    <t>Türkiye</t>
  </si>
  <si>
    <t>Туреччина</t>
  </si>
  <si>
    <t>Hungary</t>
  </si>
  <si>
    <t>Угорщина</t>
  </si>
  <si>
    <t>Poland</t>
  </si>
  <si>
    <t>Польша</t>
  </si>
  <si>
    <t>Slovakia</t>
  </si>
  <si>
    <t>Словаччина</t>
  </si>
  <si>
    <t>Kazakhstan</t>
  </si>
  <si>
    <t>Казахстан</t>
  </si>
  <si>
    <t>Egypt</t>
  </si>
  <si>
    <t>Єгипет</t>
  </si>
  <si>
    <t>Ukraine</t>
  </si>
  <si>
    <t>Україна</t>
  </si>
  <si>
    <t>Премії, належні перестраховикам, рівень виплат та коефіцієнт утримання, млрд грн</t>
  </si>
  <si>
    <t>Premiums due to reinsurers, ratio of claims paid, and retention ratio, UAH billions</t>
  </si>
  <si>
    <t>130+110</t>
  </si>
  <si>
    <t>* Рівень виплат розраховано в річному вимірі. ** Співвідношення чистих премій страховиків до валових премій.</t>
  </si>
  <si>
    <t>021+031</t>
  </si>
  <si>
    <t>* Annualized ratios of claims paid. ** The ratio of net premiums to gross premiums.</t>
  </si>
  <si>
    <t>020+030+020</t>
  </si>
  <si>
    <t>030-031</t>
  </si>
  <si>
    <t>I.22</t>
  </si>
  <si>
    <t>ІV.22</t>
  </si>
  <si>
    <t>ІV.23</t>
  </si>
  <si>
    <t>ІV.24</t>
  </si>
  <si>
    <t>Premiums ceded to non-resident reinsurers</t>
  </si>
  <si>
    <t>Премії, належні перестраховикам-нерезидентам</t>
  </si>
  <si>
    <t>Premiums ceded to resident reinsurers</t>
  </si>
  <si>
    <t>Премії, належні перестраховикам-резидентам</t>
  </si>
  <si>
    <t>Retention ratio** (r.h.s.)</t>
  </si>
  <si>
    <t>Коефіцієнт утримання** (п. ш.)</t>
  </si>
  <si>
    <t xml:space="preserve">Ratio of claims paid* (r.h.s.) </t>
  </si>
  <si>
    <t>Рівень виплат* (п. ш.)</t>
  </si>
  <si>
    <t>Премії та рівень виплат за видами страхування, млрд грн</t>
  </si>
  <si>
    <t xml:space="preserve">Premiums and ratios of claims paid by type of insurance, 
UAH billions
</t>
  </si>
  <si>
    <t>Валові страхові премії страхування життя</t>
  </si>
  <si>
    <t>Gross life insurance premiums</t>
  </si>
  <si>
    <t>Валові страхові премії ризикового страхування</t>
  </si>
  <si>
    <t>Gross non-life insurance premiums</t>
  </si>
  <si>
    <t>Рівень виплат страхування життя (п. ш.)</t>
  </si>
  <si>
    <t>Ratio of life claims paid  (r.h.s.)</t>
  </si>
  <si>
    <t>Рівень виплат ризикового страхування (п. ш.)</t>
  </si>
  <si>
    <t>Ratio of non-life claims paid (r.h.s.)</t>
  </si>
  <si>
    <t>Структура валових страхових премій за найбільшими страховими продуктами в розрізі каналів продажу в січні – червні 2025 року</t>
  </si>
  <si>
    <t>Structure of gross insurance premiums by major insurance products by sales channels in January-June 2025</t>
  </si>
  <si>
    <t xml:space="preserve"> * From 1 January 2024, the class of accident insurance is included in health insurance. **C&amp;C – comprehensive and collision car insurance *** Compulsory motor third party liability insurance **** International Motor Insurance Card System.</t>
  </si>
  <si>
    <t>Agency network</t>
  </si>
  <si>
    <t>Direct sales</t>
  </si>
  <si>
    <t>Bank</t>
  </si>
  <si>
    <t>Online aggregators</t>
  </si>
  <si>
    <t>Broker</t>
  </si>
  <si>
    <t xml:space="preserve">Агентська мережа </t>
  </si>
  <si>
    <t xml:space="preserve">Прямі продажі </t>
  </si>
  <si>
    <t xml:space="preserve">Банк </t>
  </si>
  <si>
    <t xml:space="preserve">Онлайн-агрегатори </t>
  </si>
  <si>
    <t>Брокер</t>
  </si>
  <si>
    <t>Автосалон</t>
  </si>
  <si>
    <t>Життя</t>
  </si>
  <si>
    <t>Health*</t>
  </si>
  <si>
    <t>Здоров’я</t>
  </si>
  <si>
    <t>Green Card****</t>
  </si>
  <si>
    <t>“Зелена картка”</t>
  </si>
  <si>
    <t>MTPL***</t>
  </si>
  <si>
    <t>C&amp;C**</t>
  </si>
  <si>
    <t>Страхові премії та виплати за найпоширенішими лініями бізнесу за січень-червень 2025 року, млрд грн</t>
  </si>
  <si>
    <t>Insurance premiums and claims paid by most common business lines in January-July 2025, UAH billions</t>
  </si>
  <si>
    <t xml:space="preserve">Значення у відсотках свідчать про рівень виплат відповідного виду. </t>
  </si>
  <si>
    <t>Premiums</t>
  </si>
  <si>
    <t>Claims</t>
  </si>
  <si>
    <t>Премії</t>
  </si>
  <si>
    <t>Виплати</t>
  </si>
  <si>
    <t>Health insurance</t>
  </si>
  <si>
    <t>Life insurance</t>
  </si>
  <si>
    <t>Property and fire risks</t>
  </si>
  <si>
    <t>Майно та вогн. ризики</t>
  </si>
  <si>
    <t>Liability</t>
  </si>
  <si>
    <t>Відповідальність</t>
  </si>
  <si>
    <t>Cargo and luggage</t>
  </si>
  <si>
    <t>Вантажі та багаж</t>
  </si>
  <si>
    <t>Assistance</t>
  </si>
  <si>
    <t>Асистанс</t>
  </si>
  <si>
    <t>Financial exposure</t>
  </si>
  <si>
    <t>Фінансові ризики</t>
  </si>
  <si>
    <t>Страхові премії за найбільшими лініями бізнесу, І  квартал 2022 року = 100%</t>
  </si>
  <si>
    <t>Insurance premiums by insurers’ largest business lines, Q1 2022 = 100%</t>
  </si>
  <si>
    <t>* C&amp;C – сomprehensive and collision car insurance; C&amp;C includes insurance of railway rolling stock that constitute 1% of gross premiums. ** Compulsory motor third party liability insurance. *** International Motor Insurance Card System.</t>
  </si>
  <si>
    <t>C&amp;C*</t>
  </si>
  <si>
    <t>MTPL**</t>
  </si>
  <si>
    <t>Green Card***</t>
  </si>
  <si>
    <t>Структура страхових премій за основними бізнес-лініями бізнесу страхування, млрд грн</t>
  </si>
  <si>
    <t>Structure of insurance premiums by main lines of insurance business, UAH billions</t>
  </si>
  <si>
    <t xml:space="preserve">* КАСКО, ОСЦПВ, “Зелена картка”. ** Життя, здоров’я, асистанс. </t>
  </si>
  <si>
    <t>Транспортне*</t>
  </si>
  <si>
    <t>Motor*</t>
  </si>
  <si>
    <t>Особисте**</t>
  </si>
  <si>
    <t>Personal**</t>
  </si>
  <si>
    <t>Від нещасних випадків</t>
  </si>
  <si>
    <t>Accident insurance</t>
  </si>
  <si>
    <t>Валові страхові премії за видами страхування (без вхідного перестрахування), І квартал 2022 року = 100%</t>
  </si>
  <si>
    <t>Gross insurance premiums by type of insurance (excluding inward reinsurance), Q1 2022 = 100%</t>
  </si>
  <si>
    <t>Non-Life</t>
  </si>
  <si>
    <t>Премії з ризикового страхування в розрізі типів страхувальників, І квартал 2022 року = 100%</t>
  </si>
  <si>
    <t>Non-life insurance premiums by type of policyholder, Q1 2022 = 100%</t>
  </si>
  <si>
    <t>Individuals</t>
  </si>
  <si>
    <t>Фізичні особи</t>
  </si>
  <si>
    <t>Фінансовий результат наростаючим підсумком і показники діяльності ризикових страховиків у нетто-вимірі, млрд грн</t>
  </si>
  <si>
    <t>Cumulative profit or loss and performance indicators of non-life insurers on a net basis, UAH billions</t>
  </si>
  <si>
    <t>Показники операційної діяльності до 2023 року включно ануалізовано, у 2024 році розраховано наростаючим підсумком із початку року через зміну підходу до розрахунку.</t>
  </si>
  <si>
    <t>Operating performance indicators for 2024 were annualized on a cumulative basis from the start of the year due to a change in the calculation approach.</t>
  </si>
  <si>
    <t>Net profit or loss</t>
  </si>
  <si>
    <t>Фінансовий результат</t>
  </si>
  <si>
    <t>Net loss ratio (r.h.s.)</t>
  </si>
  <si>
    <t>Net loss ratio (п. ш.)</t>
  </si>
  <si>
    <t>Net combined ratio (r.h.s.)</t>
  </si>
  <si>
    <t>Net combined ratio (п. ш.)</t>
  </si>
  <si>
    <t>Net operating ratio (r.h.s.)</t>
  </si>
  <si>
    <t>Net operating ratio (п. ш.)</t>
  </si>
  <si>
    <t>Коефіцієнти резервування ризикового страхування</t>
  </si>
  <si>
    <t>Loss reserve ratios of non-life insurance</t>
  </si>
  <si>
    <t>Loss reserves, UAH billions</t>
  </si>
  <si>
    <t>Резерв збитків, млрд грн</t>
  </si>
  <si>
    <t>Loss reserves to net premiums ratio (r.h.s.)</t>
  </si>
  <si>
    <t>Резерви збитків до чистих премій (п. ш.)</t>
  </si>
  <si>
    <t>Loss reserves to net claims ratio (r.h.s.)</t>
  </si>
  <si>
    <t>Резерви збитків до чистих виплат (п. ш.)</t>
  </si>
  <si>
    <t>Фінансовий результат страховиків життя наростаючим підсумком, млрд грн</t>
  </si>
  <si>
    <t>Financial performance of life insurers on a cumulative basis, UAH billions</t>
  </si>
  <si>
    <t>Фінансовий результат наростаючим підсумком і прибутковість ризикових страховиків, млрд грн</t>
  </si>
  <si>
    <t>Financial performance of non-life insurers on a cumulative basis, UAH billions</t>
  </si>
  <si>
    <t>Розподіл кількості і розміру активів страховиків* за співвідношенням прийнятного капіталу для виконання SCR та SCR на 1 липня 2025 року</t>
  </si>
  <si>
    <t>Distribution of number of insurers and their assets size* by proportion of capital eligible to meet the SCR, and the SCR as of 1 July 2025</t>
  </si>
  <si>
    <t>* Графік побудовано з використанням даних 61 компанії.</t>
  </si>
  <si>
    <t>* This figure is based on data from 61 companies.</t>
  </si>
  <si>
    <t>Number of companies (r.h.s.)</t>
  </si>
  <si>
    <t>Assets, UAH billions</t>
  </si>
  <si>
    <t>Активи, млрд грн</t>
  </si>
  <si>
    <t>&lt;100%</t>
  </si>
  <si>
    <t>100–119%</t>
  </si>
  <si>
    <t>120–149%</t>
  </si>
  <si>
    <t>150–200%</t>
  </si>
  <si>
    <t>&gt;200%</t>
  </si>
  <si>
    <t>Розподіл кількості і розміру активів страховиків* за співвідношенням прийнятного капіталу для виконання MCR та MCR на 1 липня 2025 року</t>
  </si>
  <si>
    <t>Distribution of number of insurers and their assets size* by proportion of capital eligible to meet the MCR, and the MCR as of 1 July 2025</t>
  </si>
  <si>
    <t>Загальні активи кредитних спілок, млрд грн</t>
  </si>
  <si>
    <t>Total assets of credit unions, UAH billions</t>
  </si>
  <si>
    <t>12.21</t>
  </si>
  <si>
    <t>Активи КС, що залучають депозити</t>
  </si>
  <si>
    <t>Assets of deposit-taking CUs</t>
  </si>
  <si>
    <t>Активи КС, що не залучають депозити</t>
  </si>
  <si>
    <t>Assets of non-deposit-taking CUs</t>
  </si>
  <si>
    <t>Структура основної суми заборгованості за кредитами членів кредитних спілок, млрд грн</t>
  </si>
  <si>
    <t>Breakdown of outstanding loans principal due from credit union members, UAH billions</t>
  </si>
  <si>
    <t xml:space="preserve">Споживчі кредити </t>
  </si>
  <si>
    <t>Consumer loans</t>
  </si>
  <si>
    <t>На придбання, будівництво, ремонт нерухомості ФО</t>
  </si>
  <si>
    <t>Бізнес-кредити ФОП</t>
  </si>
  <si>
    <t>Бізнес-кредити ЮО</t>
  </si>
  <si>
    <t>Структура активів та пасивів кредитних спілок</t>
  </si>
  <si>
    <t>Assets and liabilities of credit unions</t>
  </si>
  <si>
    <t>09.24</t>
  </si>
  <si>
    <t xml:space="preserve">Кредити  </t>
  </si>
  <si>
    <t>Cash and cash-like assets</t>
  </si>
  <si>
    <t>Грошові кошти та їх еквів.</t>
  </si>
  <si>
    <t>Financial investment</t>
  </si>
  <si>
    <t>Фінінвестиції</t>
  </si>
  <si>
    <t>Mandatory share contrib.</t>
  </si>
  <si>
    <t>Обов’язкові пайові внески </t>
  </si>
  <si>
    <t>Reserve capital</t>
  </si>
  <si>
    <t>Резервний капітал </t>
  </si>
  <si>
    <t>Additional capital</t>
  </si>
  <si>
    <t>Додатковий капітал</t>
  </si>
  <si>
    <t>Retained earnings</t>
  </si>
  <si>
    <t>Накопичений прибуток / збиток </t>
  </si>
  <si>
    <t xml:space="preserve">Депозити </t>
  </si>
  <si>
    <t>Additional repayable contrib.</t>
  </si>
  <si>
    <t>Додаткові поворотні внески</t>
  </si>
  <si>
    <t xml:space="preserve"> Рівень резервування фінансових активів кредитних спілок з розподілом за рівнем достатності капіталу</t>
  </si>
  <si>
    <t>&lt;7%</t>
  </si>
  <si>
    <t>7–15%</t>
  </si>
  <si>
    <t>15–30%</t>
  </si>
  <si>
    <t>30–50%</t>
  </si>
  <si>
    <t>&gt;50%</t>
  </si>
  <si>
    <t>Резерви за МСФЗ, % до загального кредитного портфеля</t>
  </si>
  <si>
    <t>Резерви за МСФЗ, % до непрацюючих кредитів</t>
  </si>
  <si>
    <t>Кредитний ризик, % до загального кредитного портфеля</t>
  </si>
  <si>
    <t>Кредитний ризик, % до непрацюючих кредитів</t>
  </si>
  <si>
    <t>Операційна ефективність діяльності кредитних спілок (наростаючим підсумком)</t>
  </si>
  <si>
    <t>Operational efficiency of credit unions (on a cumulative basis), UAH millions</t>
  </si>
  <si>
    <t>Чисті процентні доходи за операц. з членами КС</t>
  </si>
  <si>
    <t>Net interest income from transact. with CU members, UAH mln</t>
  </si>
  <si>
    <t>Приріст резервів забезпечення покриття втрат</t>
  </si>
  <si>
    <t>Increase in provisions for losses, UAH mln</t>
  </si>
  <si>
    <t>Чистий фінансовий результат</t>
  </si>
  <si>
    <t>Net financial result, UAH mln</t>
  </si>
  <si>
    <t>CIR, % (п. ш.)</t>
  </si>
  <si>
    <t>CIR, % (r.h.s.)</t>
  </si>
  <si>
    <t xml:space="preserve">На 1.01.2025 використано основний капітал, з січня 2025 року впроваджено регулятивний капітал для оцінки нормативу Н1. </t>
  </si>
  <si>
    <t>7-15%</t>
  </si>
  <si>
    <t>15-30%</t>
  </si>
  <si>
    <t>30-50%</t>
  </si>
  <si>
    <t xml:space="preserve">Number of credit unions </t>
  </si>
  <si>
    <t>Кількість кредитних спілок</t>
  </si>
  <si>
    <t>Активи КС, що залучають депозити, у заг. активах, % (п. ш.)</t>
  </si>
  <si>
    <t>Активи КС, що не залучають депозити, у заг. активах, % (п. ш.)</t>
  </si>
  <si>
    <t>Health insurance*</t>
  </si>
  <si>
    <t>Provisions under the IFRS, % of total loan portfolio</t>
  </si>
  <si>
    <t>Provisions under the IFRS, % of NPL portfolio</t>
  </si>
  <si>
    <t>Prudential provisions, % of total loan portfolio</t>
  </si>
  <si>
    <t>Prudential provisions, % of NPL portfolio</t>
  </si>
  <si>
    <t>* Technical provisions under ceded reinsurance agreements.</t>
  </si>
  <si>
    <t>Percentage values indicate the claims paid ratio for the respective type of insurance. * From 1 January 2024, the class of accident insurance is included in health insurance. **C&amp;C – comprehensive and collision car insurance *** Compulsory motor third party liability insurance **** International Motor Insurance Card System.</t>
  </si>
  <si>
    <t xml:space="preserve">* C&amp;C, MTPL, Green Card.
** Life, health, assisstance.
</t>
  </si>
  <si>
    <t>Loans to households for purchase, construction, repair of real estate</t>
  </si>
  <si>
    <t xml:space="preserve">Business loans to sole proprietors </t>
  </si>
  <si>
    <t>Corporate business loans</t>
  </si>
  <si>
    <t>Provisioning ratio of financial assets of credit unions by cpapital adequacy ratio</t>
  </si>
  <si>
    <t>Розподіл нормативів достатності капіталу* за часткою активів кредитних спілок</t>
  </si>
  <si>
    <t>Distribution of capital* adequacy ratios by share of credit unions’ assets</t>
  </si>
  <si>
    <t>Share of deposit-taking credit unions in total assets, % (r.h.s.)</t>
  </si>
  <si>
    <t>Share of non-deposit-taking credit unions in total assets, % (r.h.s.)</t>
  </si>
  <si>
    <t>The core capital was used as of 1 January 2025, and regulatory capital was introduced to assess the N1 ratio from January 2025 onward.</t>
  </si>
  <si>
    <t>Shares of finance companies’ loan agreements concluded during the quarter, by form of conclusion</t>
  </si>
  <si>
    <t>C&amp;C</t>
  </si>
  <si>
    <t>Comprehensive and collision insurance – insurance of land transport (including railway transport)</t>
  </si>
  <si>
    <t>Retention ratio</t>
  </si>
  <si>
    <t>The ratio of net premiums to gross premiums</t>
  </si>
  <si>
    <t>CU</t>
  </si>
  <si>
    <t>Credit union</t>
  </si>
  <si>
    <t>MTIBU</t>
  </si>
  <si>
    <t>Motor (Transport) Insurance Bureau of Ukraine</t>
  </si>
  <si>
    <t>National Bank of Ukraine</t>
  </si>
  <si>
    <t>NBFIs</t>
  </si>
  <si>
    <t>Non-bank financial institutions</t>
  </si>
  <si>
    <t>Net-based</t>
  </si>
  <si>
    <t>Including the impact of reinsurance</t>
  </si>
  <si>
    <t>NPL</t>
  </si>
  <si>
    <t>Non-performing loan</t>
  </si>
  <si>
    <t>MTPL</t>
  </si>
  <si>
    <t>Compulsory Motor Third Party Liability Insurance</t>
  </si>
  <si>
    <t>Register</t>
  </si>
  <si>
    <t>State Register of Financial Institutions</t>
  </si>
  <si>
    <t>Insurers engaged in types of insurance other than life insurance</t>
  </si>
  <si>
    <t>Ratio of claims paid</t>
  </si>
  <si>
    <t>The ratio of claim payments to premiums for four quarters preceding the estimate date</t>
  </si>
  <si>
    <t>Insurers engaged in life insurance</t>
  </si>
  <si>
    <t>Cost-to-income ratio. The ratio of operating expenses to operating income</t>
  </si>
  <si>
    <t>The minimum capital requirement for an insurer</t>
  </si>
  <si>
    <t>Net combined ratio</t>
  </si>
  <si>
    <t>The net loss ratio increased by the ratio of the sum of commissions, acquisition expenses, income tax, commission income received from other insurers and reinsurers, taxes on reinsurance transactions with non-resident reinsurers, and changes in the amount of funds with the MTIBU to net premiums earned</t>
  </si>
  <si>
    <t>Net investment ratio</t>
  </si>
  <si>
    <t>The ratio of the sum of investment income and income from placement of funds in the centralized insurance reserve funds of the MTIBU, net of investment management expenses, to net premiums earned</t>
  </si>
  <si>
    <t>Net loss ratio</t>
  </si>
  <si>
    <t>The ratio of the sum of claims paid, loss adjustment expenses, and changes in loss reserves, net of income from recourse and subrogations, income from reinsurance claims, and changes in claims against a reinsurer to net premiums earned</t>
  </si>
  <si>
    <t>Net operating ratio</t>
  </si>
  <si>
    <t>The difference between the net combined ratio and the net investment ratio</t>
  </si>
  <si>
    <t>Return on assets</t>
  </si>
  <si>
    <t>Return on equity</t>
  </si>
  <si>
    <t>Solvency capital requirement for an insurer</t>
  </si>
  <si>
    <t>pp</t>
  </si>
  <si>
    <t>Percentage point</t>
  </si>
  <si>
    <t>UAH</t>
  </si>
  <si>
    <t>Ukrainian hryvnia</t>
  </si>
  <si>
    <t>qoq</t>
  </si>
  <si>
    <t>Quarter-on-quarter</t>
  </si>
  <si>
    <t>mln</t>
  </si>
  <si>
    <t>Million</t>
  </si>
  <si>
    <t>bn</t>
  </si>
  <si>
    <t>Billion</t>
  </si>
  <si>
    <t>r.h.s.</t>
  </si>
  <si>
    <t>Right-hand scale</t>
  </si>
  <si>
    <t>yoy</t>
  </si>
  <si>
    <t>Year-on-year</t>
  </si>
  <si>
    <t>H</t>
  </si>
  <si>
    <t>Half of a year</t>
  </si>
  <si>
    <t>Q</t>
  </si>
  <si>
    <t>Quarter</t>
  </si>
  <si>
    <t>Скорочення та абревіатури</t>
  </si>
  <si>
    <t>Terms and Abbreviations:</t>
  </si>
  <si>
    <t>* Regulatory reporting data reflect the amount of assets and liabilities of an insurer, including the amount of certain components according to prudential requirements, primarily technical provisions.</t>
  </si>
  <si>
    <t>*Regulatory reporting data reflect the amount of assets and liabilities of an insurer, including the amount of certain components according to prudential requirements, primarily technical provisions. ** Technical provisions under ceded reinsurance agreements.</t>
  </si>
  <si>
    <t>Insurance provisions</t>
  </si>
  <si>
    <t xml:space="preserve">* Regulatory reporting data reflect the amount of assets and liabilities of an insurer, including the amount of certain components according to prudential requirements, primarily technical provisions. ** Technical provisions under ceded reinsurance agreements.
</t>
  </si>
  <si>
    <t>Car dealers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</si>
</sst>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0.0%"/>
    <numFmt numFmtId="165" formatCode="#,##0.0"/>
    <numFmt numFmtId="166" formatCode="0.0"/>
    <numFmt numFmtId="167" formatCode="#,##0.000"/>
    <numFmt numFmtId="168" formatCode="0.000"/>
    <numFmt numFmtId="169" formatCode="0.000%"/>
    <numFmt numFmtId="170" formatCode="#,##0.0000"/>
    <numFmt numFmtId="171" formatCode="#,##0.000000"/>
    <numFmt numFmtId="172" formatCode="0.00000"/>
    <numFmt numFmtId="173" formatCode="_-* #,##0.0_-;\-* #,##0.0_-;_-* &quot;-&quot;??_-;_-@_-"/>
    <numFmt numFmtId="174" formatCode="_-* #,##0_-;\-* #,##0_-;_-* &quot;-&quot;??_-;_-@_-"/>
    <numFmt numFmtId="175" formatCode="_-* #,##0.0\ _₴_-;\-* #,##0.0\ _₴_-;_-* &quot;-&quot;?\ _₴_-;_-@_-"/>
    <numFmt numFmtId="176" formatCode="_-* #,##0.00\ _₴_-;\-* #,##0.00\ _₴_-;_-* &quot;-&quot;??\ _₴_-;_-@_-"/>
    <numFmt numFmtId="177" formatCode="#,##0.00000"/>
    <numFmt numFmtId="178" formatCode="0.000000"/>
    <numFmt numFmtId="179" formatCode="0.0000"/>
  </numFmts>
  <fonts count="73" x14ac:knownFonts="1">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sz val="10"/>
      <name val="Arial"/>
      <family val="2"/>
      <charset val="204"/>
    </font>
    <font>
      <sz val="11"/>
      <color theme="1"/>
      <name val="Calibri"/>
      <family val="2"/>
      <scheme val="minor"/>
    </font>
    <font>
      <u/>
      <sz val="11"/>
      <color theme="10"/>
      <name val="Calibri"/>
      <family val="2"/>
      <charset val="204"/>
      <scheme val="minor"/>
    </font>
    <font>
      <sz val="10"/>
      <name val="Arial"/>
      <family val="2"/>
      <charset val="238"/>
    </font>
    <font>
      <sz val="12"/>
      <name val="Garamond"/>
      <family val="1"/>
      <charset val="238"/>
    </font>
    <font>
      <b/>
      <i/>
      <sz val="7.5"/>
      <name val="Arial"/>
      <family val="2"/>
      <charset val="204"/>
    </font>
    <font>
      <u/>
      <sz val="11"/>
      <color theme="10"/>
      <name val="Calibri"/>
      <family val="2"/>
      <scheme val="minor"/>
    </font>
    <font>
      <u/>
      <sz val="7.5"/>
      <color theme="10"/>
      <name val="Arial"/>
      <family val="2"/>
      <charset val="204"/>
    </font>
    <font>
      <sz val="7.5"/>
      <name val="Arial"/>
      <family val="2"/>
      <charset val="204"/>
    </font>
    <font>
      <sz val="7.5"/>
      <color theme="1"/>
      <name val="Arial"/>
      <family val="2"/>
      <charset val="204"/>
    </font>
    <font>
      <sz val="7.5"/>
      <color theme="1"/>
      <name val="Calibri"/>
      <family val="2"/>
      <charset val="204"/>
      <scheme val="minor"/>
    </font>
    <font>
      <b/>
      <i/>
      <sz val="7.5"/>
      <color rgb="FF141414"/>
      <name val="Arial"/>
      <family val="2"/>
      <charset val="204"/>
    </font>
    <font>
      <b/>
      <i/>
      <sz val="7.5"/>
      <color theme="1"/>
      <name val="Arial"/>
      <family val="2"/>
      <charset val="204"/>
    </font>
    <font>
      <sz val="7.5"/>
      <color rgb="FF141414"/>
      <name val="Arial"/>
      <family val="2"/>
      <charset val="204"/>
    </font>
    <font>
      <sz val="10"/>
      <color rgb="FF000000"/>
      <name val="Arial"/>
      <family val="2"/>
      <charset val="204"/>
    </font>
    <font>
      <sz val="10"/>
      <color rgb="FF000000"/>
      <name val="Arial"/>
      <family val="2"/>
      <charset val="204"/>
    </font>
    <font>
      <sz val="11"/>
      <color rgb="FF000000"/>
      <name val="Calibri"/>
      <family val="2"/>
      <charset val="204"/>
    </font>
    <font>
      <sz val="10"/>
      <color theme="1"/>
      <name val="Calibri"/>
      <family val="2"/>
      <charset val="238"/>
      <scheme val="minor"/>
    </font>
    <font>
      <sz val="11"/>
      <color rgb="FF000000"/>
      <name val="Calibri"/>
      <family val="2"/>
      <scheme val="minor"/>
    </font>
    <font>
      <sz val="10"/>
      <color rgb="FF000000"/>
      <name val="Arial"/>
      <family val="2"/>
      <charset val="204"/>
    </font>
    <font>
      <sz val="7.5"/>
      <color rgb="FF222222"/>
      <name val="Arial"/>
      <family val="2"/>
      <charset val="204"/>
    </font>
    <font>
      <sz val="9"/>
      <color rgb="FF141414"/>
      <name val="Arial"/>
      <family val="2"/>
      <charset val="204"/>
    </font>
    <font>
      <sz val="10"/>
      <color rgb="FF000000"/>
      <name val="Arial"/>
      <family val="2"/>
      <charset val="204"/>
    </font>
    <font>
      <sz val="7.5"/>
      <color rgb="FF000000"/>
      <name val="Arial"/>
      <family val="2"/>
      <charset val="204"/>
    </font>
    <font>
      <sz val="12"/>
      <name val="Arial Cyr"/>
      <charset val="204"/>
    </font>
    <font>
      <b/>
      <sz val="7.5"/>
      <color theme="1"/>
      <name val="Arial"/>
      <family val="2"/>
      <charset val="204"/>
    </font>
    <font>
      <sz val="7.5"/>
      <color rgb="FFFF0000"/>
      <name val="Arial"/>
      <family val="2"/>
      <charset val="204"/>
    </font>
    <font>
      <b/>
      <sz val="7.5"/>
      <name val="Arial"/>
      <family val="2"/>
      <charset val="204"/>
    </font>
    <font>
      <sz val="11"/>
      <color rgb="FFFF0000"/>
      <name val="Calibri"/>
      <family val="2"/>
      <charset val="204"/>
      <scheme val="minor"/>
    </font>
    <font>
      <sz val="11"/>
      <color theme="0"/>
      <name val="Calibri"/>
      <family val="2"/>
      <charset val="204"/>
      <scheme val="minor"/>
    </font>
    <font>
      <sz val="11"/>
      <name val="Calibri"/>
      <family val="2"/>
      <charset val="204"/>
      <scheme val="minor"/>
    </font>
    <font>
      <sz val="7"/>
      <name val="Arial"/>
      <family val="2"/>
      <charset val="204"/>
    </font>
    <font>
      <sz val="7.5"/>
      <color theme="1" tint="4.9989318521683403E-2"/>
      <name val="Arial"/>
      <family val="2"/>
      <charset val="204"/>
    </font>
    <font>
      <sz val="7.5"/>
      <color theme="0"/>
      <name val="Arial"/>
      <family val="2"/>
      <charset val="204"/>
    </font>
    <font>
      <sz val="10"/>
      <color rgb="FFFF0000"/>
      <name val="Arial"/>
      <family val="2"/>
      <charset val="204"/>
    </font>
    <font>
      <sz val="10"/>
      <color theme="0"/>
      <name val="Arial"/>
      <family val="2"/>
      <charset val="204"/>
    </font>
    <font>
      <sz val="8"/>
      <name val="Arial"/>
      <family val="2"/>
      <charset val="204"/>
    </font>
    <font>
      <sz val="10"/>
      <color theme="1"/>
      <name val="Arial"/>
      <family val="2"/>
      <charset val="204"/>
    </font>
    <font>
      <sz val="11"/>
      <color theme="1" tint="9.9978637043366805E-2"/>
      <name val="Calibri"/>
      <family val="2"/>
      <charset val="204"/>
      <scheme val="minor"/>
    </font>
    <font>
      <b/>
      <sz val="10"/>
      <color rgb="FF000000"/>
      <name val="Arial"/>
      <family val="2"/>
      <charset val="204"/>
    </font>
    <font>
      <sz val="7.5"/>
      <color indexed="61"/>
      <name val="Arial"/>
      <family val="2"/>
      <charset val="204"/>
    </font>
    <font>
      <sz val="10"/>
      <name val="Calibri"/>
      <family val="2"/>
      <charset val="204"/>
    </font>
    <font>
      <b/>
      <sz val="10"/>
      <color rgb="FFFF0000"/>
      <name val="Arial"/>
      <family val="2"/>
      <charset val="204"/>
    </font>
    <font>
      <sz val="12"/>
      <color rgb="FF000000"/>
      <name val="Calibri"/>
      <family val="2"/>
      <charset val="204"/>
      <scheme val="minor"/>
    </font>
    <font>
      <b/>
      <sz val="12"/>
      <color rgb="FF000000"/>
      <name val="Calibri"/>
      <family val="2"/>
      <charset val="204"/>
      <scheme val="minor"/>
    </font>
    <font>
      <sz val="11"/>
      <color rgb="FFFF0000"/>
      <name val="Arial"/>
      <family val="2"/>
      <charset val="204"/>
    </font>
    <font>
      <b/>
      <sz val="12"/>
      <name val="Arial"/>
      <family val="2"/>
      <charset val="204"/>
    </font>
    <font>
      <sz val="8"/>
      <color rgb="FF000000"/>
      <name val="Arial"/>
      <family val="2"/>
      <charset val="204"/>
    </font>
    <font>
      <sz val="11"/>
      <color rgb="FF000000"/>
      <name val="Arial"/>
      <family val="2"/>
      <charset val="204"/>
    </font>
    <font>
      <sz val="12"/>
      <color rgb="FF201F35"/>
      <name val="Arial"/>
      <family val="2"/>
      <charset val="204"/>
    </font>
    <font>
      <sz val="12"/>
      <color rgb="FFFF0000"/>
      <name val="Arial"/>
      <family val="2"/>
      <charset val="204"/>
    </font>
    <font>
      <sz val="12"/>
      <color rgb="FFFF0000"/>
      <name val="Calibri"/>
      <family val="2"/>
      <charset val="204"/>
      <scheme val="minor"/>
    </font>
    <font>
      <sz val="12"/>
      <color rgb="FF000000"/>
      <name val="Arial"/>
      <family val="2"/>
      <charset val="204"/>
    </font>
    <font>
      <i/>
      <sz val="12"/>
      <color rgb="FF000000"/>
      <name val="Calibri"/>
      <family val="2"/>
      <charset val="204"/>
      <scheme val="minor"/>
    </font>
    <font>
      <i/>
      <sz val="7.5"/>
      <color rgb="FF000000"/>
      <name val="Arial"/>
      <family val="2"/>
      <charset val="204"/>
    </font>
    <font>
      <sz val="11"/>
      <color rgb="FF000000"/>
      <name val="Calibri"/>
      <family val="2"/>
      <charset val="204"/>
      <scheme val="minor"/>
    </font>
    <font>
      <i/>
      <sz val="7.5"/>
      <name val="Arial"/>
      <family val="2"/>
      <charset val="204"/>
    </font>
    <font>
      <sz val="9"/>
      <color rgb="FF000000"/>
      <name val="Arial"/>
      <family val="2"/>
      <charset val="204"/>
    </font>
    <font>
      <sz val="10"/>
      <name val="Times New Roman"/>
      <family val="1"/>
      <charset val="204"/>
    </font>
    <font>
      <sz val="11"/>
      <name val="Calibri"/>
      <family val="2"/>
      <charset val="204"/>
    </font>
    <font>
      <b/>
      <sz val="7.5"/>
      <color rgb="FFFF0000"/>
      <name val="Arial"/>
      <family val="2"/>
      <charset val="204"/>
    </font>
    <font>
      <sz val="8"/>
      <name val="Tahoma"/>
      <family val="2"/>
      <charset val="204"/>
    </font>
    <font>
      <b/>
      <sz val="12"/>
      <color rgb="FF000000"/>
      <name val="Arial"/>
      <family val="2"/>
      <charset val="204"/>
    </font>
    <font>
      <b/>
      <sz val="8"/>
      <name val="Tahoma"/>
      <family val="2"/>
      <charset val="204"/>
    </font>
    <font>
      <sz val="11"/>
      <color rgb="FFFF0000"/>
      <name val="Calibri"/>
      <family val="2"/>
      <charset val="204"/>
    </font>
    <font>
      <u/>
      <sz val="7.5"/>
      <name val="Arial"/>
      <family val="2"/>
      <charset val="204"/>
    </font>
    <font>
      <sz val="11"/>
      <name val="Arial"/>
      <family val="2"/>
      <charset val="204"/>
    </font>
    <font>
      <sz val="11"/>
      <color theme="1"/>
      <name val="Arial"/>
      <family val="2"/>
      <charset val="204"/>
    </font>
    <font>
      <sz val="1"/>
      <color rgb="FF141414"/>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theme="0"/>
      </left>
      <right/>
      <top/>
      <bottom/>
      <diagonal/>
    </border>
  </borders>
  <cellStyleXfs count="78">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xf numFmtId="0" fontId="10" fillId="0" borderId="0" applyNumberFormat="0" applyFill="0" applyBorder="0" applyAlignment="0" applyProtection="0"/>
    <xf numFmtId="0" fontId="8" fillId="0" borderId="0"/>
    <xf numFmtId="0" fontId="6" fillId="0" borderId="0" applyNumberFormat="0" applyFill="0" applyBorder="0" applyAlignment="0" applyProtection="0"/>
    <xf numFmtId="0" fontId="3" fillId="0" borderId="0"/>
    <xf numFmtId="0" fontId="19" fillId="0" borderId="0"/>
    <xf numFmtId="0" fontId="20" fillId="0" borderId="0"/>
    <xf numFmtId="0" fontId="5" fillId="0" borderId="0"/>
    <xf numFmtId="0" fontId="1" fillId="0" borderId="0"/>
    <xf numFmtId="0" fontId="20" fillId="0" borderId="0"/>
    <xf numFmtId="0" fontId="21" fillId="0" borderId="0"/>
    <xf numFmtId="0" fontId="1" fillId="0" borderId="0"/>
    <xf numFmtId="0" fontId="1" fillId="0" borderId="0"/>
    <xf numFmtId="0" fontId="18" fillId="0" borderId="0"/>
    <xf numFmtId="0" fontId="22" fillId="0" borderId="0"/>
    <xf numFmtId="0" fontId="18" fillId="0" borderId="0"/>
    <xf numFmtId="9" fontId="22" fillId="0" borderId="0" applyFont="0" applyFill="0" applyBorder="0" applyAlignment="0" applyProtection="0"/>
    <xf numFmtId="9" fontId="20" fillId="0" borderId="0" applyFont="0" applyFill="0" applyBorder="0" applyAlignment="0" applyProtection="0"/>
    <xf numFmtId="0" fontId="20" fillId="0" borderId="0"/>
    <xf numFmtId="0" fontId="3" fillId="0" borderId="0"/>
    <xf numFmtId="0" fontId="1" fillId="0" borderId="0"/>
    <xf numFmtId="0" fontId="1" fillId="0" borderId="0"/>
    <xf numFmtId="0" fontId="20" fillId="0" borderId="0"/>
    <xf numFmtId="0" fontId="20" fillId="0" borderId="0"/>
    <xf numFmtId="0" fontId="1" fillId="0" borderId="0"/>
    <xf numFmtId="0" fontId="20" fillId="0" borderId="0"/>
    <xf numFmtId="0" fontId="3" fillId="0" borderId="0"/>
    <xf numFmtId="0" fontId="3" fillId="0" borderId="0"/>
    <xf numFmtId="9" fontId="3" fillId="0" borderId="0" quotePrefix="1" applyFont="0" applyFill="0" applyBorder="0" applyAlignment="0">
      <protection locked="0"/>
    </xf>
    <xf numFmtId="0" fontId="3" fillId="0" borderId="0"/>
    <xf numFmtId="43" fontId="3" fillId="0" borderId="0" quotePrefix="1" applyFont="0" applyFill="0" applyBorder="0" applyAlignment="0">
      <protection locked="0"/>
    </xf>
    <xf numFmtId="9" fontId="3"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3" fillId="0" borderId="0"/>
    <xf numFmtId="0" fontId="6"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5" fillId="0" borderId="0"/>
    <xf numFmtId="0" fontId="2" fillId="0" borderId="0"/>
    <xf numFmtId="9" fontId="3" fillId="0" borderId="0" quotePrefix="1" applyFont="0" applyFill="0" applyBorder="0" applyAlignment="0">
      <protection locked="0"/>
    </xf>
    <xf numFmtId="0" fontId="23" fillId="0" borderId="0"/>
    <xf numFmtId="0" fontId="18" fillId="0" borderId="0"/>
    <xf numFmtId="0" fontId="26" fillId="0" borderId="0"/>
    <xf numFmtId="0" fontId="28" fillId="0" borderId="0"/>
    <xf numFmtId="0" fontId="28" fillId="0" borderId="0"/>
    <xf numFmtId="0" fontId="3" fillId="0" borderId="0"/>
    <xf numFmtId="9" fontId="18" fillId="0" borderId="0" applyFont="0" applyFill="0" applyBorder="0" applyAlignment="0" applyProtection="0"/>
    <xf numFmtId="0" fontId="1" fillId="0" borderId="0"/>
    <xf numFmtId="0" fontId="1" fillId="0" borderId="0"/>
    <xf numFmtId="0" fontId="5" fillId="0" borderId="0"/>
    <xf numFmtId="0" fontId="5" fillId="0" borderId="0"/>
    <xf numFmtId="9" fontId="5" fillId="0" borderId="0" applyFont="0" applyFill="0" applyBorder="0" applyAlignment="0" applyProtection="0"/>
    <xf numFmtId="9" fontId="1" fillId="0" borderId="0" applyFont="0" applyFill="0" applyBorder="0" applyAlignment="0" applyProtection="0"/>
    <xf numFmtId="0" fontId="1" fillId="0" borderId="0"/>
    <xf numFmtId="0" fontId="10"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cellStyleXfs>
  <cellXfs count="589">
    <xf numFmtId="0" fontId="0" fillId="0" borderId="0" xfId="0"/>
    <xf numFmtId="3" fontId="0" fillId="0" borderId="0" xfId="0" applyNumberFormat="1"/>
    <xf numFmtId="0" fontId="9" fillId="2" borderId="0" xfId="14" applyFont="1" applyFill="1"/>
    <xf numFmtId="0" fontId="12" fillId="2" borderId="0" xfId="14" applyFont="1" applyFill="1"/>
    <xf numFmtId="0" fontId="12" fillId="2" borderId="0" xfId="16" applyFont="1" applyFill="1"/>
    <xf numFmtId="0" fontId="12" fillId="0" borderId="0" xfId="2" applyFont="1"/>
    <xf numFmtId="14" fontId="13" fillId="0" borderId="0" xfId="0" applyNumberFormat="1" applyFont="1" applyAlignment="1">
      <alignment horizontal="center"/>
    </xf>
    <xf numFmtId="3" fontId="12" fillId="0" borderId="0" xfId="2" applyNumberFormat="1" applyFont="1"/>
    <xf numFmtId="0" fontId="13" fillId="0" borderId="0" xfId="0" applyFont="1"/>
    <xf numFmtId="0" fontId="14" fillId="0" borderId="0" xfId="0" applyFont="1"/>
    <xf numFmtId="0" fontId="15" fillId="0" borderId="0" xfId="0" applyFont="1"/>
    <xf numFmtId="0" fontId="13" fillId="0" borderId="0" xfId="0" applyFont="1" applyAlignment="1">
      <alignment horizontal="right"/>
    </xf>
    <xf numFmtId="0" fontId="12" fillId="0" borderId="0" xfId="0" applyFont="1" applyAlignment="1">
      <alignment horizontal="right"/>
    </xf>
    <xf numFmtId="0" fontId="13" fillId="2" borderId="0" xfId="0" applyFont="1" applyFill="1"/>
    <xf numFmtId="3" fontId="13" fillId="0" borderId="0" xfId="0" applyNumberFormat="1" applyFont="1"/>
    <xf numFmtId="166" fontId="13" fillId="0" borderId="0" xfId="0" applyNumberFormat="1" applyFont="1"/>
    <xf numFmtId="165" fontId="13" fillId="0" borderId="0" xfId="1" applyNumberFormat="1" applyFont="1" applyAlignment="1">
      <alignment horizontal="right"/>
    </xf>
    <xf numFmtId="165" fontId="13" fillId="0" borderId="0" xfId="0" applyNumberFormat="1" applyFont="1"/>
    <xf numFmtId="3" fontId="13" fillId="0" borderId="0" xfId="1" applyNumberFormat="1" applyFont="1" applyFill="1" applyAlignment="1">
      <alignment horizontal="right"/>
    </xf>
    <xf numFmtId="165" fontId="0" fillId="0" borderId="0" xfId="0" applyNumberFormat="1"/>
    <xf numFmtId="167" fontId="13" fillId="0" borderId="0" xfId="1" applyNumberFormat="1" applyFont="1" applyAlignment="1">
      <alignment horizontal="right"/>
    </xf>
    <xf numFmtId="167" fontId="13" fillId="0" borderId="0" xfId="1" applyNumberFormat="1" applyFont="1" applyFill="1" applyAlignment="1">
      <alignment horizontal="right"/>
    </xf>
    <xf numFmtId="9" fontId="13" fillId="0" borderId="0" xfId="0" applyNumberFormat="1" applyFont="1"/>
    <xf numFmtId="0" fontId="16" fillId="2" borderId="0" xfId="0" applyFont="1" applyFill="1"/>
    <xf numFmtId="0" fontId="12" fillId="2" borderId="0" xfId="0" applyFont="1" applyFill="1"/>
    <xf numFmtId="9" fontId="13" fillId="2" borderId="0" xfId="1" applyFont="1" applyFill="1"/>
    <xf numFmtId="0" fontId="17" fillId="0" borderId="0" xfId="0" applyFont="1"/>
    <xf numFmtId="165" fontId="12" fillId="0" borderId="0" xfId="1" applyNumberFormat="1" applyFont="1" applyAlignment="1">
      <alignment horizontal="right"/>
    </xf>
    <xf numFmtId="0" fontId="16" fillId="0" borderId="0" xfId="32" applyFont="1"/>
    <xf numFmtId="0" fontId="13" fillId="0" borderId="0" xfId="32" applyFont="1"/>
    <xf numFmtId="0" fontId="13" fillId="0" borderId="0" xfId="21" applyFont="1"/>
    <xf numFmtId="0" fontId="24" fillId="0" borderId="0" xfId="0" applyFont="1" applyAlignment="1">
      <alignment horizontal="left" vertical="center"/>
    </xf>
    <xf numFmtId="0" fontId="25" fillId="0" borderId="0" xfId="0" applyFont="1"/>
    <xf numFmtId="49" fontId="12" fillId="2" borderId="0" xfId="0" applyNumberFormat="1" applyFont="1" applyFill="1" applyAlignment="1">
      <alignment horizontal="left" vertical="center"/>
    </xf>
    <xf numFmtId="0" fontId="9" fillId="0" borderId="0" xfId="32" applyFont="1"/>
    <xf numFmtId="10" fontId="13" fillId="0" borderId="0" xfId="0" applyNumberFormat="1" applyFont="1"/>
    <xf numFmtId="14" fontId="13" fillId="0" borderId="0" xfId="0" applyNumberFormat="1" applyFont="1"/>
    <xf numFmtId="166" fontId="0" fillId="0" borderId="0" xfId="0" applyNumberFormat="1"/>
    <xf numFmtId="1" fontId="13" fillId="0" borderId="0" xfId="1" applyNumberFormat="1" applyFont="1" applyFill="1" applyAlignment="1">
      <alignment horizontal="right"/>
    </xf>
    <xf numFmtId="1" fontId="12" fillId="0" borderId="0" xfId="1" applyNumberFormat="1" applyFont="1" applyFill="1" applyAlignment="1">
      <alignment horizontal="right"/>
    </xf>
    <xf numFmtId="168" fontId="0" fillId="0" borderId="0" xfId="0" applyNumberFormat="1"/>
    <xf numFmtId="0" fontId="12" fillId="0" borderId="0" xfId="14" applyFont="1"/>
    <xf numFmtId="166" fontId="13" fillId="0" borderId="0" xfId="0" applyNumberFormat="1" applyFont="1" applyAlignment="1">
      <alignment horizontal="center"/>
    </xf>
    <xf numFmtId="0" fontId="11" fillId="0" borderId="1" xfId="15" applyFont="1" applyBorder="1" applyAlignment="1"/>
    <xf numFmtId="0" fontId="11" fillId="0" borderId="0" xfId="15" applyFont="1" applyBorder="1" applyAlignment="1"/>
    <xf numFmtId="0" fontId="9" fillId="0" borderId="0" xfId="0" applyFont="1"/>
    <xf numFmtId="9" fontId="13" fillId="0" borderId="0" xfId="1" applyFont="1"/>
    <xf numFmtId="9" fontId="12" fillId="0" borderId="0" xfId="1" applyFont="1"/>
    <xf numFmtId="166" fontId="12" fillId="0" borderId="0" xfId="1" applyNumberFormat="1" applyFont="1" applyFill="1" applyAlignment="1">
      <alignment horizontal="right"/>
    </xf>
    <xf numFmtId="165" fontId="13" fillId="0" borderId="0" xfId="1" applyNumberFormat="1" applyFont="1" applyFill="1" applyAlignment="1">
      <alignment horizontal="right"/>
    </xf>
    <xf numFmtId="166" fontId="12" fillId="0" borderId="0" xfId="0" applyNumberFormat="1" applyFont="1"/>
    <xf numFmtId="0" fontId="27" fillId="0" borderId="0" xfId="0" applyFont="1"/>
    <xf numFmtId="0" fontId="12" fillId="0" borderId="0" xfId="0" applyFont="1" applyAlignment="1">
      <alignment horizontal="left" vertical="center"/>
    </xf>
    <xf numFmtId="9" fontId="13" fillId="0" borderId="0" xfId="1" applyFont="1" applyFill="1"/>
    <xf numFmtId="9" fontId="12" fillId="0" borderId="0" xfId="1" applyFont="1" applyFill="1"/>
    <xf numFmtId="167" fontId="13" fillId="0" borderId="0" xfId="0" applyNumberFormat="1" applyFont="1"/>
    <xf numFmtId="0" fontId="11" fillId="0" borderId="1" xfId="15" applyFont="1" applyBorder="1" applyAlignment="1">
      <alignment horizontal="left"/>
    </xf>
    <xf numFmtId="165" fontId="14" fillId="0" borderId="0" xfId="0" applyNumberFormat="1" applyFont="1"/>
    <xf numFmtId="1" fontId="12" fillId="0" borderId="0" xfId="0" applyNumberFormat="1" applyFont="1" applyAlignment="1">
      <alignment horizontal="center" vertical="center"/>
    </xf>
    <xf numFmtId="10" fontId="13" fillId="0" borderId="0" xfId="1" applyNumberFormat="1" applyFont="1"/>
    <xf numFmtId="10" fontId="12" fillId="0" borderId="0" xfId="1" applyNumberFormat="1" applyFont="1"/>
    <xf numFmtId="0" fontId="12" fillId="0" borderId="0" xfId="0" applyFont="1"/>
    <xf numFmtId="166" fontId="12" fillId="0" borderId="0" xfId="0" applyNumberFormat="1" applyFont="1" applyAlignment="1">
      <alignment horizontal="center" vertical="center"/>
    </xf>
    <xf numFmtId="164" fontId="0" fillId="0" borderId="0" xfId="1" applyNumberFormat="1" applyFont="1"/>
    <xf numFmtId="9" fontId="14" fillId="0" borderId="0" xfId="1" applyFont="1"/>
    <xf numFmtId="168" fontId="12" fillId="0" borderId="0" xfId="1" applyNumberFormat="1" applyFont="1"/>
    <xf numFmtId="9" fontId="0" fillId="0" borderId="0" xfId="1" applyFont="1"/>
    <xf numFmtId="0" fontId="13" fillId="0" borderId="0" xfId="1" applyNumberFormat="1" applyFont="1"/>
    <xf numFmtId="0" fontId="14" fillId="0" borderId="0" xfId="1" applyNumberFormat="1" applyFont="1"/>
    <xf numFmtId="0" fontId="9" fillId="2" borderId="0" xfId="0" applyFont="1" applyFill="1"/>
    <xf numFmtId="164" fontId="12" fillId="0" borderId="0" xfId="1" applyNumberFormat="1" applyFont="1"/>
    <xf numFmtId="3" fontId="12" fillId="0" borderId="0" xfId="1" applyNumberFormat="1" applyFont="1" applyFill="1" applyAlignment="1">
      <alignment horizontal="right"/>
    </xf>
    <xf numFmtId="166" fontId="13" fillId="0" borderId="0" xfId="1" applyNumberFormat="1" applyFont="1" applyFill="1" applyAlignment="1">
      <alignment horizontal="right"/>
    </xf>
    <xf numFmtId="165" fontId="12" fillId="0" borderId="0" xfId="1" applyNumberFormat="1" applyFont="1" applyFill="1" applyAlignment="1">
      <alignment horizontal="right"/>
    </xf>
    <xf numFmtId="164" fontId="12" fillId="0" borderId="0" xfId="1" applyNumberFormat="1" applyFont="1" applyFill="1"/>
    <xf numFmtId="0" fontId="29" fillId="0" borderId="0" xfId="0" applyFont="1" applyAlignment="1">
      <alignment horizontal="center"/>
    </xf>
    <xf numFmtId="0" fontId="11" fillId="0" borderId="0" xfId="15" applyFont="1"/>
    <xf numFmtId="0" fontId="11" fillId="0" borderId="0" xfId="15" applyFont="1" applyAlignment="1">
      <alignment horizontal="right"/>
    </xf>
    <xf numFmtId="165" fontId="13" fillId="2" borderId="0" xfId="0" applyNumberFormat="1" applyFont="1" applyFill="1"/>
    <xf numFmtId="1" fontId="13" fillId="2" borderId="0" xfId="0" applyNumberFormat="1" applyFont="1" applyFill="1"/>
    <xf numFmtId="0" fontId="29" fillId="2" borderId="0" xfId="0" applyFont="1" applyFill="1"/>
    <xf numFmtId="0" fontId="13" fillId="0" borderId="0" xfId="0" applyFont="1" applyAlignment="1">
      <alignment horizontal="center"/>
    </xf>
    <xf numFmtId="0" fontId="12" fillId="0" borderId="0" xfId="14" applyFont="1" applyFill="1"/>
    <xf numFmtId="0" fontId="13" fillId="0" borderId="0" xfId="0" applyFont="1" applyFill="1" applyAlignment="1">
      <alignment horizontal="right"/>
    </xf>
    <xf numFmtId="0" fontId="12" fillId="0" borderId="0" xfId="2" applyFont="1" applyFill="1"/>
    <xf numFmtId="2" fontId="12" fillId="0" borderId="0" xfId="1" applyNumberFormat="1" applyFont="1"/>
    <xf numFmtId="166" fontId="12" fillId="0" borderId="0" xfId="0" applyNumberFormat="1" applyFont="1" applyFill="1"/>
    <xf numFmtId="0" fontId="9" fillId="0" borderId="0" xfId="32" applyFont="1" applyFill="1"/>
    <xf numFmtId="0" fontId="13" fillId="0" borderId="0" xfId="21" applyFont="1" applyFill="1"/>
    <xf numFmtId="0" fontId="11" fillId="0" borderId="1" xfId="12" applyFont="1" applyBorder="1" applyAlignment="1"/>
    <xf numFmtId="164" fontId="13" fillId="0" borderId="0" xfId="1" applyNumberFormat="1" applyFont="1" applyFill="1"/>
    <xf numFmtId="0" fontId="13" fillId="0" borderId="0" xfId="0" applyFont="1" applyAlignment="1">
      <alignment horizontal="center"/>
    </xf>
    <xf numFmtId="169" fontId="12" fillId="0" borderId="0" xfId="1" applyNumberFormat="1" applyFont="1" applyFill="1"/>
    <xf numFmtId="0" fontId="13" fillId="0" borderId="0" xfId="0" applyFont="1" applyAlignment="1">
      <alignment horizontal="center"/>
    </xf>
    <xf numFmtId="1" fontId="13" fillId="0" borderId="0" xfId="0" applyNumberFormat="1" applyFont="1" applyFill="1"/>
    <xf numFmtId="1" fontId="12" fillId="0" borderId="0" xfId="0" applyNumberFormat="1" applyFont="1" applyFill="1"/>
    <xf numFmtId="168" fontId="13" fillId="0" borderId="0" xfId="0" applyNumberFormat="1" applyFont="1"/>
    <xf numFmtId="167" fontId="0" fillId="0" borderId="0" xfId="0" applyNumberFormat="1"/>
    <xf numFmtId="0" fontId="13" fillId="0" borderId="0" xfId="0" applyFont="1" applyAlignment="1">
      <alignment horizontal="center"/>
    </xf>
    <xf numFmtId="165" fontId="12" fillId="0" borderId="0" xfId="2" applyNumberFormat="1" applyFont="1"/>
    <xf numFmtId="0" fontId="13" fillId="0" borderId="0" xfId="0" applyFont="1" applyFill="1"/>
    <xf numFmtId="168" fontId="12" fillId="0" borderId="0" xfId="0" applyNumberFormat="1" applyFont="1" applyFill="1"/>
    <xf numFmtId="0" fontId="13" fillId="0" borderId="0" xfId="0" applyFont="1" applyAlignment="1">
      <alignment horizontal="center"/>
    </xf>
    <xf numFmtId="0" fontId="15" fillId="0" borderId="0" xfId="0" applyFont="1" applyFill="1"/>
    <xf numFmtId="0" fontId="12" fillId="0" borderId="0" xfId="0" applyFont="1" applyFill="1"/>
    <xf numFmtId="0" fontId="11" fillId="0" borderId="1" xfId="12" applyFont="1" applyBorder="1" applyAlignment="1">
      <alignment horizontal="left"/>
    </xf>
    <xf numFmtId="0" fontId="11" fillId="2" borderId="1" xfId="15" applyFont="1" applyFill="1" applyBorder="1" applyAlignment="1">
      <alignment horizontal="left"/>
    </xf>
    <xf numFmtId="0" fontId="25" fillId="0" borderId="0" xfId="0" applyFont="1" applyAlignment="1">
      <alignment vertical="center"/>
    </xf>
    <xf numFmtId="0" fontId="13" fillId="0" borderId="0" xfId="0" applyFont="1" applyAlignment="1">
      <alignment horizontal="center"/>
    </xf>
    <xf numFmtId="1" fontId="12" fillId="0" borderId="0" xfId="0" applyNumberFormat="1" applyFont="1" applyAlignment="1">
      <alignment horizontal="right"/>
    </xf>
    <xf numFmtId="3" fontId="12" fillId="0" borderId="0" xfId="2" applyNumberFormat="1" applyFont="1" applyFill="1"/>
    <xf numFmtId="166" fontId="12" fillId="0" borderId="0" xfId="0" applyNumberFormat="1" applyFont="1" applyFill="1" applyAlignment="1">
      <alignment horizontal="center" vertical="center"/>
    </xf>
    <xf numFmtId="2" fontId="0" fillId="0" borderId="0" xfId="0" applyNumberFormat="1"/>
    <xf numFmtId="167" fontId="12" fillId="0" borderId="0" xfId="1" applyNumberFormat="1" applyFont="1" applyAlignment="1">
      <alignment horizontal="right"/>
    </xf>
    <xf numFmtId="170" fontId="12" fillId="0" borderId="0" xfId="1" applyNumberFormat="1" applyFont="1" applyAlignment="1">
      <alignment horizontal="right"/>
    </xf>
    <xf numFmtId="170" fontId="0" fillId="0" borderId="0" xfId="0" applyNumberFormat="1"/>
    <xf numFmtId="165" fontId="12" fillId="0" borderId="0" xfId="0" applyNumberFormat="1" applyFont="1"/>
    <xf numFmtId="9" fontId="12" fillId="0" borderId="0" xfId="0" applyNumberFormat="1" applyFont="1" applyFill="1"/>
    <xf numFmtId="165" fontId="12" fillId="0" borderId="0" xfId="0" applyNumberFormat="1" applyFont="1" applyFill="1"/>
    <xf numFmtId="167" fontId="12" fillId="0" borderId="0" xfId="0" applyNumberFormat="1" applyFont="1"/>
    <xf numFmtId="166" fontId="30" fillId="0" borderId="0" xfId="0" applyNumberFormat="1" applyFont="1" applyFill="1"/>
    <xf numFmtId="1" fontId="12" fillId="0" borderId="0" xfId="0" applyNumberFormat="1" applyFont="1"/>
    <xf numFmtId="9" fontId="12" fillId="0" borderId="0" xfId="0" applyNumberFormat="1" applyFont="1"/>
    <xf numFmtId="164" fontId="13" fillId="0" borderId="0" xfId="1" applyNumberFormat="1" applyFont="1"/>
    <xf numFmtId="10" fontId="0" fillId="0" borderId="0" xfId="1" applyNumberFormat="1" applyFont="1"/>
    <xf numFmtId="168" fontId="12" fillId="0" borderId="0" xfId="0" applyNumberFormat="1" applyFont="1"/>
    <xf numFmtId="3" fontId="12" fillId="0" borderId="0" xfId="0" applyNumberFormat="1" applyFont="1"/>
    <xf numFmtId="0" fontId="13" fillId="0" borderId="0" xfId="0" applyFont="1" applyAlignment="1">
      <alignment horizontal="center"/>
    </xf>
    <xf numFmtId="0" fontId="11" fillId="0" borderId="0" xfId="12" applyFont="1" applyBorder="1" applyAlignment="1"/>
    <xf numFmtId="0" fontId="13" fillId="0" borderId="0" xfId="0" applyFont="1" applyAlignment="1">
      <alignment horizontal="center"/>
    </xf>
    <xf numFmtId="0" fontId="11" fillId="0" borderId="1" xfId="15" applyFont="1" applyBorder="1" applyAlignment="1">
      <alignment horizontal="center"/>
    </xf>
    <xf numFmtId="164" fontId="0" fillId="0" borderId="0" xfId="0" applyNumberFormat="1"/>
    <xf numFmtId="10" fontId="12" fillId="0" borderId="0" xfId="1" applyNumberFormat="1" applyFont="1" applyFill="1"/>
    <xf numFmtId="167" fontId="31" fillId="0" borderId="0" xfId="0" applyNumberFormat="1" applyFont="1"/>
    <xf numFmtId="2" fontId="0" fillId="0" borderId="0" xfId="1" applyNumberFormat="1" applyFont="1"/>
    <xf numFmtId="171" fontId="31" fillId="0" borderId="0" xfId="0" applyNumberFormat="1" applyFont="1"/>
    <xf numFmtId="0" fontId="13" fillId="0" borderId="0" xfId="0" applyFont="1" applyAlignment="1">
      <alignment horizontal="center"/>
    </xf>
    <xf numFmtId="0" fontId="11" fillId="2" borderId="0" xfId="15" applyFont="1" applyFill="1" applyBorder="1" applyAlignment="1">
      <alignment horizontal="left"/>
    </xf>
    <xf numFmtId="9" fontId="12" fillId="2" borderId="0" xfId="1" applyFont="1" applyFill="1"/>
    <xf numFmtId="168" fontId="13" fillId="0" borderId="0" xfId="1" applyNumberFormat="1" applyFont="1"/>
    <xf numFmtId="0" fontId="13" fillId="0" borderId="0" xfId="0" applyFont="1" applyAlignment="1">
      <alignment horizontal="center"/>
    </xf>
    <xf numFmtId="0" fontId="13" fillId="0" borderId="0" xfId="0" applyFont="1" applyAlignment="1">
      <alignment horizontal="center"/>
    </xf>
    <xf numFmtId="0" fontId="13" fillId="0" borderId="0" xfId="0" applyFont="1" applyAlignment="1"/>
    <xf numFmtId="3" fontId="12" fillId="0" borderId="0" xfId="0" applyNumberFormat="1" applyFont="1" applyFill="1"/>
    <xf numFmtId="167" fontId="12" fillId="0" borderId="0" xfId="2" applyNumberFormat="1" applyFont="1" applyFill="1"/>
    <xf numFmtId="2" fontId="13" fillId="0" borderId="0" xfId="1" applyNumberFormat="1" applyFont="1"/>
    <xf numFmtId="2" fontId="12" fillId="0" borderId="0" xfId="1" applyNumberFormat="1" applyFont="1" applyFill="1" applyAlignment="1">
      <alignment horizontal="right"/>
    </xf>
    <xf numFmtId="9" fontId="12" fillId="0" borderId="0" xfId="1" applyFont="1" applyFill="1" applyAlignment="1">
      <alignment horizontal="right"/>
    </xf>
    <xf numFmtId="2" fontId="13" fillId="0" borderId="0" xfId="0" applyNumberFormat="1" applyFont="1"/>
    <xf numFmtId="0" fontId="13" fillId="0" borderId="0" xfId="0" applyFont="1" applyAlignment="1">
      <alignment horizontal="center"/>
    </xf>
    <xf numFmtId="0" fontId="11" fillId="0" borderId="0" xfId="15" applyFont="1" applyBorder="1" applyAlignment="1">
      <alignment horizontal="center"/>
    </xf>
    <xf numFmtId="0" fontId="11" fillId="2" borderId="1" xfId="12" applyFont="1" applyFill="1" applyBorder="1" applyAlignment="1">
      <alignment horizontal="left"/>
    </xf>
    <xf numFmtId="0" fontId="11" fillId="0" borderId="1" xfId="72" applyFont="1" applyBorder="1" applyAlignment="1">
      <alignment horizontal="left"/>
    </xf>
    <xf numFmtId="0" fontId="11" fillId="0" borderId="0" xfId="72" applyFont="1" applyBorder="1" applyAlignment="1">
      <alignment horizontal="center"/>
    </xf>
    <xf numFmtId="0" fontId="11" fillId="0" borderId="0" xfId="73" applyFont="1" applyBorder="1" applyAlignment="1">
      <alignment horizontal="center"/>
    </xf>
    <xf numFmtId="0" fontId="3" fillId="2" borderId="0" xfId="51" applyFill="1"/>
    <xf numFmtId="166" fontId="13" fillId="2" borderId="0" xfId="7" applyNumberFormat="1" applyFont="1" applyFill="1"/>
    <xf numFmtId="0" fontId="12" fillId="2" borderId="0" xfId="16" applyFont="1" applyFill="1" applyAlignment="1"/>
    <xf numFmtId="0" fontId="34" fillId="2" borderId="0" xfId="0" applyFont="1" applyFill="1"/>
    <xf numFmtId="0" fontId="35" fillId="2" borderId="0" xfId="51" applyFont="1" applyFill="1"/>
    <xf numFmtId="0" fontId="12" fillId="2" borderId="0" xfId="51" applyFont="1" applyFill="1"/>
    <xf numFmtId="49" fontId="13" fillId="2" borderId="0" xfId="0" applyNumberFormat="1" applyFont="1" applyFill="1"/>
    <xf numFmtId="3" fontId="13" fillId="2" borderId="0" xfId="0" applyNumberFormat="1" applyFont="1" applyFill="1"/>
    <xf numFmtId="3" fontId="36" fillId="2" borderId="0" xfId="0" applyNumberFormat="1" applyFont="1" applyFill="1"/>
    <xf numFmtId="2" fontId="3" fillId="2" borderId="0" xfId="1" applyNumberFormat="1" applyFont="1" applyFill="1"/>
    <xf numFmtId="164" fontId="3" fillId="2" borderId="0" xfId="1" applyNumberFormat="1" applyFont="1" applyFill="1"/>
    <xf numFmtId="9" fontId="3" fillId="2" borderId="0" xfId="1" applyFont="1" applyFill="1"/>
    <xf numFmtId="3" fontId="3" fillId="2" borderId="0" xfId="77" applyNumberFormat="1" applyFont="1" applyFill="1"/>
    <xf numFmtId="168" fontId="3" fillId="2" borderId="0" xfId="51" applyNumberFormat="1" applyFill="1"/>
    <xf numFmtId="0" fontId="12" fillId="0" borderId="0" xfId="0" applyFont="1" applyFill="1" applyAlignment="1"/>
    <xf numFmtId="0" fontId="13" fillId="0" borderId="0" xfId="0" quotePrefix="1" applyFont="1"/>
    <xf numFmtId="0" fontId="15" fillId="0" borderId="0" xfId="0" applyFont="1" applyAlignment="1"/>
    <xf numFmtId="0" fontId="3" fillId="0" borderId="0" xfId="41"/>
    <xf numFmtId="0" fontId="11" fillId="0" borderId="1" xfId="73" applyFont="1" applyBorder="1" applyAlignment="1">
      <alignment horizontal="right"/>
    </xf>
    <xf numFmtId="0" fontId="0" fillId="0" borderId="0" xfId="0" applyAlignment="1">
      <alignment horizontal="right"/>
    </xf>
    <xf numFmtId="0" fontId="33" fillId="2" borderId="0" xfId="0" applyFont="1" applyFill="1"/>
    <xf numFmtId="0" fontId="12" fillId="0" borderId="0" xfId="41" applyFont="1"/>
    <xf numFmtId="17" fontId="12" fillId="0" borderId="0" xfId="41" applyNumberFormat="1" applyFont="1" applyFill="1" applyAlignment="1">
      <alignment horizontal="right"/>
    </xf>
    <xf numFmtId="14" fontId="27" fillId="0" borderId="0" xfId="0" quotePrefix="1" applyNumberFormat="1" applyFont="1" applyAlignment="1">
      <alignment horizontal="right"/>
    </xf>
    <xf numFmtId="14" fontId="27" fillId="0" borderId="0" xfId="0" applyNumberFormat="1" applyFont="1" applyAlignment="1">
      <alignment horizontal="right"/>
    </xf>
    <xf numFmtId="0" fontId="37" fillId="2" borderId="0" xfId="0" applyFont="1" applyFill="1"/>
    <xf numFmtId="0" fontId="27" fillId="0" borderId="0" xfId="0" applyFont="1" applyAlignment="1">
      <alignment horizontal="right"/>
    </xf>
    <xf numFmtId="0" fontId="27" fillId="0" borderId="0" xfId="41" applyFont="1" applyFill="1"/>
    <xf numFmtId="0" fontId="27" fillId="0" borderId="0" xfId="41" applyFont="1" applyFill="1" applyBorder="1"/>
    <xf numFmtId="9" fontId="13" fillId="0" borderId="0" xfId="1" applyFont="1" applyAlignment="1" applyProtection="1">
      <alignment horizontal="right"/>
    </xf>
    <xf numFmtId="9" fontId="13" fillId="0" borderId="0" xfId="1" applyFont="1" applyAlignment="1">
      <alignment horizontal="right"/>
    </xf>
    <xf numFmtId="0" fontId="16" fillId="0" borderId="0" xfId="0" applyFont="1"/>
    <xf numFmtId="0" fontId="11" fillId="0" borderId="1" xfId="73" applyFont="1" applyBorder="1" applyAlignment="1">
      <alignment horizontal="left"/>
    </xf>
    <xf numFmtId="9" fontId="13" fillId="0" borderId="0" xfId="1" applyNumberFormat="1" applyFont="1" applyAlignment="1">
      <alignment horizontal="right"/>
    </xf>
    <xf numFmtId="9" fontId="13" fillId="0" borderId="0" xfId="0" applyNumberFormat="1" applyFont="1" applyAlignment="1">
      <alignment horizontal="right"/>
    </xf>
    <xf numFmtId="9" fontId="13" fillId="0" borderId="0" xfId="1" applyNumberFormat="1" applyFont="1"/>
    <xf numFmtId="9" fontId="13" fillId="0" borderId="0" xfId="0" applyNumberFormat="1" applyFont="1" applyFill="1" applyAlignment="1">
      <alignment horizontal="right"/>
    </xf>
    <xf numFmtId="9" fontId="13" fillId="0" borderId="0" xfId="1" applyNumberFormat="1" applyFont="1" applyAlignment="1" applyProtection="1">
      <alignment horizontal="right"/>
    </xf>
    <xf numFmtId="0" fontId="0" fillId="2" borderId="0" xfId="0" applyFill="1"/>
    <xf numFmtId="0" fontId="11" fillId="0" borderId="0" xfId="73" applyFont="1" applyBorder="1" applyAlignment="1"/>
    <xf numFmtId="0" fontId="3" fillId="2" borderId="0" xfId="51" applyFont="1" applyFill="1"/>
    <xf numFmtId="0" fontId="34" fillId="2" borderId="0" xfId="0" applyFont="1" applyFill="1" applyBorder="1"/>
    <xf numFmtId="0" fontId="13" fillId="2" borderId="0" xfId="0" applyFont="1" applyFill="1" applyAlignment="1"/>
    <xf numFmtId="165" fontId="13" fillId="2" borderId="0" xfId="1" applyNumberFormat="1" applyFont="1" applyFill="1"/>
    <xf numFmtId="9" fontId="37" fillId="2" borderId="0" xfId="1" applyNumberFormat="1" applyFont="1" applyFill="1"/>
    <xf numFmtId="9" fontId="37" fillId="2" borderId="0" xfId="1" applyFont="1" applyFill="1"/>
    <xf numFmtId="0" fontId="13" fillId="2" borderId="0" xfId="1" applyNumberFormat="1" applyFont="1" applyFill="1"/>
    <xf numFmtId="0" fontId="1" fillId="2" borderId="0" xfId="0" applyNumberFormat="1" applyFont="1" applyFill="1"/>
    <xf numFmtId="164" fontId="13" fillId="2" borderId="0" xfId="1" applyNumberFormat="1" applyFont="1" applyFill="1"/>
    <xf numFmtId="0" fontId="1" fillId="2" borderId="0" xfId="0" applyFont="1" applyFill="1"/>
    <xf numFmtId="4" fontId="13" fillId="2" borderId="0" xfId="1" applyNumberFormat="1" applyFont="1" applyFill="1"/>
    <xf numFmtId="9" fontId="1" fillId="2" borderId="0" xfId="0" applyNumberFormat="1" applyFont="1" applyFill="1"/>
    <xf numFmtId="3" fontId="0" fillId="2" borderId="0" xfId="0" applyNumberFormat="1" applyFill="1"/>
    <xf numFmtId="0" fontId="15" fillId="2" borderId="0" xfId="0" applyFont="1" applyFill="1"/>
    <xf numFmtId="164" fontId="0" fillId="2" borderId="0" xfId="1" applyNumberFormat="1" applyFont="1" applyFill="1"/>
    <xf numFmtId="10" fontId="0" fillId="2" borderId="0" xfId="1" applyNumberFormat="1" applyFont="1" applyFill="1"/>
    <xf numFmtId="164" fontId="13" fillId="2" borderId="0" xfId="0" applyNumberFormat="1" applyFont="1" applyFill="1"/>
    <xf numFmtId="164" fontId="37" fillId="2" borderId="0" xfId="1" applyNumberFormat="1" applyFont="1" applyFill="1"/>
    <xf numFmtId="164" fontId="0" fillId="2" borderId="0" xfId="0" applyNumberFormat="1" applyFill="1"/>
    <xf numFmtId="10" fontId="0" fillId="2" borderId="0" xfId="0" applyNumberFormat="1" applyFill="1"/>
    <xf numFmtId="0" fontId="3" fillId="0" borderId="0" xfId="43" applyAlignment="1">
      <alignment horizontal="right"/>
    </xf>
    <xf numFmtId="0" fontId="3" fillId="0" borderId="0" xfId="43"/>
    <xf numFmtId="0" fontId="3" fillId="2" borderId="0" xfId="51" applyFill="1" applyAlignment="1">
      <alignment horizontal="right"/>
    </xf>
    <xf numFmtId="0" fontId="38" fillId="0" borderId="0" xfId="43" applyFont="1" applyAlignment="1">
      <alignment horizontal="right"/>
    </xf>
    <xf numFmtId="0" fontId="38" fillId="0" borderId="0" xfId="43" applyFont="1"/>
    <xf numFmtId="0" fontId="39" fillId="0" borderId="0" xfId="43" applyFont="1" applyAlignment="1">
      <alignment horizontal="right"/>
    </xf>
    <xf numFmtId="0" fontId="39" fillId="0" borderId="0" xfId="43" applyFont="1"/>
    <xf numFmtId="3" fontId="39" fillId="0" borderId="0" xfId="43" applyNumberFormat="1" applyFont="1" applyAlignment="1">
      <alignment horizontal="right"/>
    </xf>
    <xf numFmtId="3" fontId="39" fillId="0" borderId="0" xfId="43" applyNumberFormat="1" applyFont="1"/>
    <xf numFmtId="0" fontId="13" fillId="2" borderId="0" xfId="16" applyFont="1" applyFill="1"/>
    <xf numFmtId="0" fontId="12" fillId="0" borderId="0" xfId="16" applyFont="1"/>
    <xf numFmtId="0" fontId="3" fillId="2" borderId="0" xfId="43" applyFill="1"/>
    <xf numFmtId="0" fontId="39" fillId="2" borderId="0" xfId="43" applyFont="1" applyFill="1" applyAlignment="1">
      <alignment horizontal="right"/>
    </xf>
    <xf numFmtId="0" fontId="12" fillId="0" borderId="0" xfId="43" applyFont="1"/>
    <xf numFmtId="0" fontId="12" fillId="0" borderId="0" xfId="43" applyFont="1" applyAlignment="1">
      <alignment horizontal="right"/>
    </xf>
    <xf numFmtId="0" fontId="37" fillId="0" borderId="0" xfId="43" applyFont="1" applyAlignment="1">
      <alignment horizontal="right"/>
    </xf>
    <xf numFmtId="0" fontId="13" fillId="2" borderId="0" xfId="0" applyFont="1" applyFill="1" applyAlignment="1">
      <alignment horizontal="center"/>
    </xf>
    <xf numFmtId="166" fontId="12" fillId="0" borderId="0" xfId="43" applyNumberFormat="1" applyFont="1" applyAlignment="1">
      <alignment horizontal="right"/>
    </xf>
    <xf numFmtId="2" fontId="12" fillId="0" borderId="0" xfId="43" applyNumberFormat="1" applyFont="1" applyAlignment="1">
      <alignment horizontal="right"/>
    </xf>
    <xf numFmtId="9" fontId="12" fillId="0" borderId="0" xfId="1" applyFont="1" applyAlignment="1">
      <alignment horizontal="right"/>
    </xf>
    <xf numFmtId="0" fontId="3" fillId="2" borderId="0" xfId="43" applyFill="1" applyAlignment="1">
      <alignment horizontal="right"/>
    </xf>
    <xf numFmtId="166" fontId="3" fillId="2" borderId="0" xfId="43" applyNumberFormat="1" applyFill="1" applyAlignment="1">
      <alignment horizontal="right"/>
    </xf>
    <xf numFmtId="166" fontId="3" fillId="0" borderId="0" xfId="43" applyNumberFormat="1" applyAlignment="1">
      <alignment horizontal="right"/>
    </xf>
    <xf numFmtId="166" fontId="38" fillId="0" borderId="0" xfId="43" applyNumberFormat="1" applyFont="1"/>
    <xf numFmtId="2" fontId="38" fillId="0" borderId="0" xfId="43" applyNumberFormat="1" applyFont="1"/>
    <xf numFmtId="2" fontId="38" fillId="0" borderId="0" xfId="1" applyNumberFormat="1" applyFont="1"/>
    <xf numFmtId="172" fontId="38" fillId="0" borderId="0" xfId="43" applyNumberFormat="1" applyFont="1"/>
    <xf numFmtId="166" fontId="3" fillId="0" borderId="0" xfId="43" applyNumberFormat="1"/>
    <xf numFmtId="0" fontId="11" fillId="0" borderId="1" xfId="73" applyFont="1" applyBorder="1" applyAlignment="1">
      <alignment horizontal="center"/>
    </xf>
    <xf numFmtId="0" fontId="15" fillId="2" borderId="0" xfId="0" applyFont="1" applyFill="1" applyAlignment="1"/>
    <xf numFmtId="0" fontId="38" fillId="2" borderId="0" xfId="43" applyFont="1" applyFill="1"/>
    <xf numFmtId="0" fontId="12" fillId="2" borderId="0" xfId="43" applyFont="1" applyFill="1"/>
    <xf numFmtId="49" fontId="12" fillId="2" borderId="0" xfId="43" applyNumberFormat="1" applyFont="1" applyFill="1" applyAlignment="1">
      <alignment vertical="center"/>
    </xf>
    <xf numFmtId="173" fontId="12" fillId="2" borderId="0" xfId="44" applyNumberFormat="1" applyFont="1" applyFill="1" applyBorder="1" applyAlignment="1">
      <alignment horizontal="right"/>
      <protection locked="0"/>
    </xf>
    <xf numFmtId="173" fontId="12" fillId="0" borderId="0" xfId="44" applyNumberFormat="1" applyFont="1" applyFill="1" applyBorder="1" applyAlignment="1">
      <alignment horizontal="right"/>
      <protection locked="0"/>
    </xf>
    <xf numFmtId="43" fontId="12" fillId="0" borderId="0" xfId="44" applyFont="1" applyFill="1" applyBorder="1" applyAlignment="1">
      <alignment horizontal="right"/>
      <protection locked="0"/>
    </xf>
    <xf numFmtId="173" fontId="3" fillId="2" borderId="0" xfId="43" applyNumberFormat="1" applyFill="1"/>
    <xf numFmtId="173" fontId="12" fillId="2" borderId="0" xfId="43" applyNumberFormat="1" applyFont="1" applyFill="1"/>
    <xf numFmtId="173" fontId="12" fillId="2" borderId="0" xfId="43" applyNumberFormat="1" applyFont="1" applyFill="1" applyAlignment="1">
      <alignment vertical="center"/>
    </xf>
    <xf numFmtId="43" fontId="12" fillId="0" borderId="0" xfId="44" applyNumberFormat="1" applyFont="1" applyFill="1" applyBorder="1" applyAlignment="1">
      <alignment horizontal="right"/>
      <protection locked="0"/>
    </xf>
    <xf numFmtId="9" fontId="12" fillId="2" borderId="0" xfId="1" applyFont="1" applyFill="1" applyBorder="1" applyAlignment="1" applyProtection="1">
      <alignment horizontal="right"/>
      <protection locked="0"/>
    </xf>
    <xf numFmtId="9" fontId="13" fillId="0" borderId="0" xfId="1" applyFont="1" applyFill="1" applyBorder="1" applyAlignment="1" applyProtection="1">
      <alignment horizontal="right"/>
      <protection locked="0"/>
    </xf>
    <xf numFmtId="43" fontId="40" fillId="2" borderId="0" xfId="43" applyNumberFormat="1" applyFont="1" applyFill="1"/>
    <xf numFmtId="10" fontId="3" fillId="2" borderId="0" xfId="1" applyNumberFormat="1" applyFont="1" applyFill="1"/>
    <xf numFmtId="2" fontId="3" fillId="2" borderId="0" xfId="43" applyNumberFormat="1" applyFill="1"/>
    <xf numFmtId="174" fontId="3" fillId="2" borderId="0" xfId="43" applyNumberFormat="1" applyFill="1"/>
    <xf numFmtId="173" fontId="35" fillId="2" borderId="0" xfId="43" applyNumberFormat="1" applyFont="1" applyFill="1"/>
    <xf numFmtId="175" fontId="3" fillId="2" borderId="0" xfId="43" applyNumberFormat="1" applyFill="1"/>
    <xf numFmtId="4" fontId="41" fillId="2" borderId="0" xfId="43" applyNumberFormat="1" applyFont="1" applyFill="1"/>
    <xf numFmtId="4" fontId="3" fillId="2" borderId="0" xfId="43" applyNumberFormat="1" applyFill="1"/>
    <xf numFmtId="164" fontId="3" fillId="2" borderId="0" xfId="43" applyNumberFormat="1" applyFill="1"/>
    <xf numFmtId="0" fontId="41" fillId="2" borderId="0" xfId="43" applyFont="1" applyFill="1"/>
    <xf numFmtId="9" fontId="41" fillId="2" borderId="0" xfId="1" applyFont="1" applyFill="1"/>
    <xf numFmtId="0" fontId="11" fillId="2" borderId="1" xfId="52" applyFont="1" applyFill="1" applyBorder="1" applyAlignment="1">
      <alignment horizontal="left"/>
    </xf>
    <xf numFmtId="0" fontId="42" fillId="2" borderId="0" xfId="0" applyFont="1" applyFill="1"/>
    <xf numFmtId="0" fontId="17" fillId="2" borderId="0" xfId="0" applyFont="1" applyFill="1"/>
    <xf numFmtId="176" fontId="0" fillId="2" borderId="0" xfId="0" applyNumberFormat="1" applyFill="1"/>
    <xf numFmtId="4" fontId="43" fillId="2" borderId="0" xfId="0" applyNumberFormat="1" applyFont="1" applyFill="1" applyAlignment="1">
      <alignment horizontal="right" vertical="top"/>
    </xf>
    <xf numFmtId="173" fontId="0" fillId="2" borderId="0" xfId="0" applyNumberFormat="1" applyFill="1"/>
    <xf numFmtId="9" fontId="13" fillId="2" borderId="0" xfId="1" applyFont="1" applyFill="1" applyAlignment="1">
      <alignment horizontal="right"/>
    </xf>
    <xf numFmtId="4" fontId="27" fillId="2" borderId="0" xfId="0" applyNumberFormat="1" applyFont="1" applyFill="1" applyAlignment="1">
      <alignment horizontal="left" vertical="center"/>
    </xf>
    <xf numFmtId="166" fontId="0" fillId="2" borderId="0" xfId="0" applyNumberFormat="1" applyFill="1"/>
    <xf numFmtId="0" fontId="13" fillId="2" borderId="0" xfId="0" applyFont="1" applyFill="1" applyAlignment="1">
      <alignment horizontal="left" vertical="center"/>
    </xf>
    <xf numFmtId="4" fontId="0" fillId="2" borderId="0" xfId="0" applyNumberFormat="1" applyFill="1"/>
    <xf numFmtId="9" fontId="13" fillId="2" borderId="0" xfId="1" applyFont="1" applyFill="1" applyBorder="1" applyAlignment="1">
      <alignment horizontal="left" vertical="center"/>
    </xf>
    <xf numFmtId="9" fontId="13" fillId="2" borderId="0" xfId="1" applyFont="1" applyFill="1" applyBorder="1" applyAlignment="1">
      <alignment horizontal="right" vertical="center"/>
    </xf>
    <xf numFmtId="9" fontId="0" fillId="2" borderId="0" xfId="0" applyNumberFormat="1" applyFill="1"/>
    <xf numFmtId="9" fontId="13" fillId="2" borderId="0" xfId="0" applyNumberFormat="1" applyFont="1" applyFill="1" applyAlignment="1">
      <alignment horizontal="left" vertical="center"/>
    </xf>
    <xf numFmtId="165" fontId="0" fillId="2" borderId="0" xfId="0" applyNumberFormat="1" applyFill="1"/>
    <xf numFmtId="9" fontId="32" fillId="2" borderId="0" xfId="1" applyFont="1" applyFill="1"/>
    <xf numFmtId="9" fontId="0" fillId="2" borderId="0" xfId="1" applyFont="1" applyFill="1"/>
    <xf numFmtId="2" fontId="0" fillId="2" borderId="0" xfId="0" applyNumberFormat="1" applyFill="1"/>
    <xf numFmtId="9" fontId="34" fillId="2" borderId="0" xfId="1" applyFont="1" applyFill="1"/>
    <xf numFmtId="167" fontId="0" fillId="2" borderId="0" xfId="0" applyNumberFormat="1" applyFill="1"/>
    <xf numFmtId="174" fontId="27" fillId="2" borderId="0" xfId="77" applyNumberFormat="1" applyFont="1" applyFill="1" applyBorder="1" applyAlignment="1">
      <alignment vertical="center"/>
    </xf>
    <xf numFmtId="0" fontId="13" fillId="2" borderId="0" xfId="0" applyFont="1" applyFill="1" applyAlignment="1">
      <alignment horizontal="right"/>
    </xf>
    <xf numFmtId="0" fontId="32" fillId="2" borderId="0" xfId="0" applyFont="1" applyFill="1"/>
    <xf numFmtId="173" fontId="13" fillId="2" borderId="0" xfId="0" applyNumberFormat="1" applyFont="1" applyFill="1" applyAlignment="1">
      <alignment vertical="center"/>
    </xf>
    <xf numFmtId="9" fontId="37" fillId="2" borderId="0" xfId="1" applyFont="1" applyFill="1" applyAlignment="1">
      <alignment vertical="center"/>
    </xf>
    <xf numFmtId="177" fontId="0" fillId="2" borderId="0" xfId="0" applyNumberFormat="1" applyFill="1"/>
    <xf numFmtId="173" fontId="27" fillId="2" borderId="0" xfId="77" applyNumberFormat="1" applyFont="1" applyFill="1" applyBorder="1" applyAlignment="1">
      <alignment vertical="center"/>
    </xf>
    <xf numFmtId="9" fontId="37" fillId="2" borderId="0" xfId="1" applyFont="1" applyFill="1" applyBorder="1" applyAlignment="1">
      <alignment vertical="center"/>
    </xf>
    <xf numFmtId="9" fontId="33" fillId="2" borderId="0" xfId="1" applyFont="1" applyFill="1"/>
    <xf numFmtId="4" fontId="12" fillId="2" borderId="0" xfId="0" applyNumberFormat="1" applyFont="1" applyFill="1" applyAlignment="1">
      <alignment horizontal="left" vertical="center"/>
    </xf>
    <xf numFmtId="14" fontId="13" fillId="2" borderId="0" xfId="0" applyNumberFormat="1" applyFont="1" applyFill="1"/>
    <xf numFmtId="166" fontId="13" fillId="2" borderId="0" xfId="0" applyNumberFormat="1" applyFont="1" applyFill="1"/>
    <xf numFmtId="166" fontId="12" fillId="2" borderId="0" xfId="0" applyNumberFormat="1" applyFont="1" applyFill="1"/>
    <xf numFmtId="9" fontId="37" fillId="0" borderId="0" xfId="1" applyFont="1" applyFill="1"/>
    <xf numFmtId="9" fontId="33" fillId="0" borderId="0" xfId="1" applyFont="1" applyFill="1"/>
    <xf numFmtId="9" fontId="33" fillId="0" borderId="0" xfId="1" applyFont="1"/>
    <xf numFmtId="49" fontId="0" fillId="2" borderId="0" xfId="0" applyNumberFormat="1" applyFill="1"/>
    <xf numFmtId="174" fontId="13" fillId="2" borderId="0" xfId="77" applyNumberFormat="1" applyFont="1" applyFill="1"/>
    <xf numFmtId="174" fontId="44" fillId="2" borderId="0" xfId="44" applyNumberFormat="1" applyFont="1" applyFill="1" applyBorder="1" applyAlignment="1">
      <alignment horizontal="right" vertical="center"/>
      <protection locked="0"/>
    </xf>
    <xf numFmtId="174" fontId="13" fillId="2" borderId="0" xfId="44" applyNumberFormat="1" applyFont="1" applyFill="1" applyBorder="1">
      <protection locked="0"/>
    </xf>
    <xf numFmtId="165" fontId="12" fillId="2" borderId="0" xfId="0" applyNumberFormat="1" applyFont="1" applyFill="1" applyAlignment="1">
      <alignment horizontal="right" vertical="center"/>
    </xf>
    <xf numFmtId="174" fontId="0" fillId="0" borderId="0" xfId="77" applyNumberFormat="1" applyFont="1"/>
    <xf numFmtId="174" fontId="13" fillId="0" borderId="0" xfId="77" applyNumberFormat="1" applyFont="1"/>
    <xf numFmtId="49" fontId="12" fillId="2" borderId="0" xfId="47" applyNumberFormat="1" applyFont="1" applyFill="1" applyAlignment="1">
      <alignment vertical="center"/>
    </xf>
    <xf numFmtId="174" fontId="0" fillId="0" borderId="0" xfId="0" applyNumberFormat="1"/>
    <xf numFmtId="174" fontId="13" fillId="0" borderId="0" xfId="0" applyNumberFormat="1" applyFont="1"/>
    <xf numFmtId="0" fontId="11" fillId="0" borderId="1" xfId="73" applyFont="1" applyBorder="1" applyAlignment="1"/>
    <xf numFmtId="174" fontId="0" fillId="2" borderId="0" xfId="77" applyNumberFormat="1" applyFont="1" applyFill="1"/>
    <xf numFmtId="176" fontId="0" fillId="0" borderId="0" xfId="0" applyNumberFormat="1"/>
    <xf numFmtId="0" fontId="1" fillId="2" borderId="0" xfId="7" applyFill="1"/>
    <xf numFmtId="0" fontId="13" fillId="2" borderId="0" xfId="7" applyFont="1" applyFill="1"/>
    <xf numFmtId="0" fontId="12" fillId="2" borderId="0" xfId="7" applyFont="1" applyFill="1"/>
    <xf numFmtId="0" fontId="17" fillId="0" borderId="0" xfId="7" applyFont="1"/>
    <xf numFmtId="0" fontId="29" fillId="2" borderId="0" xfId="7" applyFont="1" applyFill="1"/>
    <xf numFmtId="0" fontId="12" fillId="2" borderId="0" xfId="7" applyFont="1" applyFill="1" applyAlignment="1">
      <alignment horizontal="left" vertical="center"/>
    </xf>
    <xf numFmtId="17" fontId="12" fillId="2" borderId="0" xfId="7" applyNumberFormat="1" applyFont="1" applyFill="1" applyAlignment="1">
      <alignment horizontal="left" vertical="center" wrapText="1"/>
    </xf>
    <xf numFmtId="14" fontId="13" fillId="2" borderId="0" xfId="0" applyNumberFormat="1" applyFont="1" applyFill="1" applyAlignment="1">
      <alignment horizontal="right"/>
    </xf>
    <xf numFmtId="49" fontId="12" fillId="2" borderId="0" xfId="7" applyNumberFormat="1" applyFont="1" applyFill="1" applyAlignment="1">
      <alignment vertical="center"/>
    </xf>
    <xf numFmtId="0" fontId="13" fillId="0" borderId="0" xfId="7" applyFont="1"/>
    <xf numFmtId="166" fontId="13" fillId="0" borderId="0" xfId="7" applyNumberFormat="1" applyFont="1"/>
    <xf numFmtId="2" fontId="13" fillId="2" borderId="0" xfId="7" applyNumberFormat="1" applyFont="1" applyFill="1"/>
    <xf numFmtId="0" fontId="12" fillId="0" borderId="0" xfId="7" applyFont="1"/>
    <xf numFmtId="164" fontId="13" fillId="2" borderId="0" xfId="74" applyNumberFormat="1" applyFont="1" applyFill="1" applyBorder="1" applyAlignment="1">
      <alignment horizontal="right"/>
    </xf>
    <xf numFmtId="164" fontId="13" fillId="2" borderId="0" xfId="1" applyNumberFormat="1" applyFont="1" applyFill="1" applyBorder="1" applyAlignment="1">
      <alignment horizontal="right"/>
    </xf>
    <xf numFmtId="10" fontId="13" fillId="0" borderId="0" xfId="7" applyNumberFormat="1" applyFont="1"/>
    <xf numFmtId="164" fontId="13" fillId="0" borderId="0" xfId="7" applyNumberFormat="1" applyFont="1"/>
    <xf numFmtId="169" fontId="13" fillId="0" borderId="0" xfId="7" applyNumberFormat="1" applyFont="1"/>
    <xf numFmtId="164" fontId="13" fillId="2" borderId="0" xfId="7" applyNumberFormat="1" applyFont="1" applyFill="1"/>
    <xf numFmtId="0" fontId="5" fillId="0" borderId="0" xfId="10"/>
    <xf numFmtId="0" fontId="0" fillId="0" borderId="0" xfId="7" applyFont="1"/>
    <xf numFmtId="0" fontId="17" fillId="2" borderId="0" xfId="7" applyFont="1" applyFill="1"/>
    <xf numFmtId="0" fontId="12" fillId="2" borderId="0" xfId="7" applyFont="1" applyFill="1" applyAlignment="1"/>
    <xf numFmtId="174" fontId="0" fillId="2" borderId="0" xfId="75" applyNumberFormat="1" applyFont="1" applyFill="1"/>
    <xf numFmtId="0" fontId="13" fillId="2" borderId="0" xfId="7" applyFont="1" applyFill="1" applyAlignment="1">
      <alignment horizontal="center"/>
    </xf>
    <xf numFmtId="174" fontId="1" fillId="2" borderId="0" xfId="7" applyNumberFormat="1" applyFill="1"/>
    <xf numFmtId="176" fontId="1" fillId="2" borderId="0" xfId="7" applyNumberFormat="1" applyFill="1"/>
    <xf numFmtId="9" fontId="1" fillId="2" borderId="0" xfId="1" applyFill="1"/>
    <xf numFmtId="166" fontId="1" fillId="2" borderId="0" xfId="7" applyNumberFormat="1" applyFill="1"/>
    <xf numFmtId="9" fontId="0" fillId="2" borderId="0" xfId="74" applyFont="1" applyFill="1"/>
    <xf numFmtId="164" fontId="1" fillId="2" borderId="0" xfId="7" applyNumberFormat="1" applyFill="1"/>
    <xf numFmtId="164" fontId="0" fillId="2" borderId="0" xfId="7" applyNumberFormat="1" applyFont="1" applyFill="1"/>
    <xf numFmtId="0" fontId="16" fillId="2" borderId="0" xfId="7" applyFont="1" applyFill="1"/>
    <xf numFmtId="0" fontId="15" fillId="2" borderId="0" xfId="7" applyFont="1" applyFill="1"/>
    <xf numFmtId="0" fontId="11" fillId="0" borderId="1" xfId="52" applyFont="1" applyBorder="1" applyAlignment="1">
      <alignment horizontal="left"/>
    </xf>
    <xf numFmtId="0" fontId="13" fillId="0" borderId="0" xfId="10" applyFont="1"/>
    <xf numFmtId="0" fontId="30" fillId="0" borderId="0" xfId="7" applyFont="1"/>
    <xf numFmtId="0" fontId="13" fillId="2" borderId="0" xfId="10" applyFont="1" applyFill="1"/>
    <xf numFmtId="9" fontId="13" fillId="2" borderId="0" xfId="1" applyFont="1" applyFill="1" applyBorder="1" applyAlignment="1">
      <alignment horizontal="right"/>
    </xf>
    <xf numFmtId="178" fontId="13" fillId="2" borderId="0" xfId="7" applyNumberFormat="1" applyFont="1" applyFill="1"/>
    <xf numFmtId="0" fontId="16" fillId="0" borderId="0" xfId="10" applyFont="1"/>
    <xf numFmtId="0" fontId="15" fillId="0" borderId="0" xfId="10" applyFont="1"/>
    <xf numFmtId="0" fontId="5" fillId="2" borderId="0" xfId="10" applyFill="1"/>
    <xf numFmtId="0" fontId="5" fillId="2" borderId="0" xfId="10" applyFill="1" applyAlignment="1">
      <alignment horizontal="center" vertical="center" wrapText="1"/>
    </xf>
    <xf numFmtId="0" fontId="0" fillId="2" borderId="0" xfId="0" applyFill="1" applyBorder="1"/>
    <xf numFmtId="0" fontId="13" fillId="0" borderId="0" xfId="0" applyFont="1" applyBorder="1"/>
    <xf numFmtId="166" fontId="13" fillId="0" borderId="0" xfId="0" applyNumberFormat="1" applyFont="1" applyBorder="1"/>
    <xf numFmtId="169" fontId="13" fillId="2" borderId="0" xfId="1" applyNumberFormat="1" applyFont="1" applyFill="1" applyBorder="1"/>
    <xf numFmtId="166" fontId="13" fillId="2" borderId="0" xfId="0" applyNumberFormat="1" applyFont="1" applyFill="1" applyBorder="1"/>
    <xf numFmtId="0" fontId="0" fillId="2" borderId="0" xfId="0" applyFill="1" applyAlignment="1">
      <alignment wrapText="1"/>
    </xf>
    <xf numFmtId="0" fontId="45" fillId="2" borderId="0" xfId="0" applyFont="1" applyFill="1" applyAlignment="1">
      <alignment horizontal="center" vertical="center"/>
    </xf>
    <xf numFmtId="43" fontId="45" fillId="2" borderId="0" xfId="77" applyFont="1" applyFill="1" applyAlignment="1">
      <alignment horizontal="center" vertical="center"/>
    </xf>
    <xf numFmtId="0" fontId="12" fillId="2" borderId="0" xfId="0" applyFont="1" applyFill="1" applyBorder="1" applyAlignment="1">
      <alignment horizontal="center" vertical="center"/>
    </xf>
    <xf numFmtId="164" fontId="13" fillId="2" borderId="0" xfId="1" applyNumberFormat="1" applyFont="1" applyFill="1" applyBorder="1"/>
    <xf numFmtId="174" fontId="12" fillId="2" borderId="0" xfId="9" applyNumberFormat="1" applyFont="1" applyFill="1" applyBorder="1" applyAlignment="1">
      <alignment horizontal="center" vertical="center"/>
    </xf>
    <xf numFmtId="173" fontId="12" fillId="2" borderId="0" xfId="9" applyNumberFormat="1" applyFont="1" applyFill="1" applyBorder="1" applyAlignment="1">
      <alignment horizontal="center" vertical="center"/>
    </xf>
    <xf numFmtId="174" fontId="12" fillId="2" borderId="0" xfId="9" applyNumberFormat="1" applyFont="1" applyFill="1" applyAlignment="1">
      <alignment horizontal="center" vertical="center"/>
    </xf>
    <xf numFmtId="173" fontId="12" fillId="2" borderId="0" xfId="9" applyNumberFormat="1" applyFont="1" applyFill="1" applyAlignment="1">
      <alignment horizontal="center" vertical="center"/>
    </xf>
    <xf numFmtId="175" fontId="0" fillId="2" borderId="0" xfId="0" applyNumberFormat="1" applyFill="1"/>
    <xf numFmtId="1" fontId="13" fillId="2" borderId="0" xfId="1" applyNumberFormat="1" applyFont="1" applyFill="1"/>
    <xf numFmtId="166" fontId="13" fillId="2" borderId="0" xfId="1" applyNumberFormat="1" applyFont="1" applyFill="1"/>
    <xf numFmtId="3" fontId="13" fillId="2" borderId="0" xfId="0" applyNumberFormat="1" applyFont="1" applyFill="1" applyBorder="1"/>
    <xf numFmtId="0" fontId="16" fillId="0" borderId="0" xfId="34" applyFont="1" applyFill="1"/>
    <xf numFmtId="0" fontId="13" fillId="0" borderId="0" xfId="24" applyFont="1" applyFill="1"/>
    <xf numFmtId="0" fontId="11" fillId="0" borderId="1" xfId="15" applyFont="1" applyFill="1" applyBorder="1" applyAlignment="1">
      <alignment horizontal="left"/>
    </xf>
    <xf numFmtId="0" fontId="16" fillId="0" borderId="0" xfId="34" applyFont="1"/>
    <xf numFmtId="0" fontId="13" fillId="0" borderId="0" xfId="24" applyFont="1"/>
    <xf numFmtId="0" fontId="13" fillId="0" borderId="0" xfId="24" applyFont="1" applyAlignment="1">
      <alignment wrapText="1"/>
    </xf>
    <xf numFmtId="0" fontId="30" fillId="0" borderId="0" xfId="24" applyFont="1"/>
    <xf numFmtId="0" fontId="12" fillId="0" borderId="0" xfId="24" applyFont="1"/>
    <xf numFmtId="0" fontId="46" fillId="0" borderId="0" xfId="24" applyFont="1"/>
    <xf numFmtId="166" fontId="13" fillId="0" borderId="0" xfId="24" applyNumberFormat="1" applyFont="1"/>
    <xf numFmtId="0" fontId="47" fillId="0" borderId="0" xfId="23" applyFont="1" applyFill="1"/>
    <xf numFmtId="49" fontId="48" fillId="0" borderId="0" xfId="23" applyNumberFormat="1" applyFont="1" applyFill="1" applyBorder="1" applyAlignment="1">
      <alignment horizontal="center" vertical="center"/>
    </xf>
    <xf numFmtId="0" fontId="49" fillId="0" borderId="0" xfId="23" applyFont="1" applyFill="1"/>
    <xf numFmtId="0" fontId="49" fillId="0" borderId="0" xfId="23" applyFont="1" applyFill="1" applyAlignment="1">
      <alignment horizontal="right"/>
    </xf>
    <xf numFmtId="166" fontId="49" fillId="0" borderId="0" xfId="23" applyNumberFormat="1" applyFont="1" applyFill="1"/>
    <xf numFmtId="0" fontId="47" fillId="0" borderId="0" xfId="23" applyFont="1" applyFill="1" applyAlignment="1">
      <alignment horizontal="center"/>
    </xf>
    <xf numFmtId="0" fontId="50" fillId="0" borderId="0" xfId="18" applyFont="1" applyAlignment="1">
      <alignment vertical="top" wrapText="1" shrinkToFit="1"/>
    </xf>
    <xf numFmtId="0" fontId="12" fillId="0" borderId="0" xfId="18" applyFont="1" applyAlignment="1">
      <alignment vertical="top" wrapText="1" shrinkToFit="1"/>
    </xf>
    <xf numFmtId="49" fontId="27" fillId="0" borderId="0" xfId="23" applyNumberFormat="1" applyFont="1" applyFill="1" applyBorder="1" applyAlignment="1">
      <alignment horizontal="center" vertical="center"/>
    </xf>
    <xf numFmtId="0" fontId="12" fillId="0" borderId="0" xfId="23" applyFont="1" applyFill="1" applyBorder="1"/>
    <xf numFmtId="0" fontId="12" fillId="0" borderId="0" xfId="23" applyFont="1" applyFill="1" applyBorder="1" applyAlignment="1">
      <alignment horizontal="left"/>
    </xf>
    <xf numFmtId="166" fontId="27" fillId="0" borderId="0" xfId="23" applyNumberFormat="1" applyFont="1" applyFill="1" applyBorder="1" applyAlignment="1">
      <alignment horizontal="center"/>
    </xf>
    <xf numFmtId="166" fontId="12" fillId="0" borderId="0" xfId="23" applyNumberFormat="1" applyFont="1" applyFill="1" applyBorder="1" applyAlignment="1">
      <alignment horizontal="center"/>
    </xf>
    <xf numFmtId="9" fontId="27" fillId="0" borderId="0" xfId="1" applyFont="1" applyFill="1" applyBorder="1" applyAlignment="1">
      <alignment horizontal="center"/>
    </xf>
    <xf numFmtId="179" fontId="47" fillId="0" borderId="0" xfId="23" applyNumberFormat="1" applyFont="1" applyFill="1"/>
    <xf numFmtId="0" fontId="51" fillId="0" borderId="0" xfId="23" applyFont="1" applyFill="1"/>
    <xf numFmtId="0" fontId="52" fillId="0" borderId="0" xfId="23" applyFont="1" applyFill="1" applyBorder="1"/>
    <xf numFmtId="165" fontId="53" fillId="0" borderId="0" xfId="23" applyNumberFormat="1" applyFont="1" applyFill="1" applyBorder="1" applyAlignment="1">
      <alignment horizontal="center" vertical="center"/>
    </xf>
    <xf numFmtId="0" fontId="47" fillId="0" borderId="0" xfId="23" applyFont="1" applyFill="1" applyBorder="1"/>
    <xf numFmtId="0" fontId="49" fillId="0" borderId="0" xfId="23" applyFont="1" applyFill="1" applyBorder="1"/>
    <xf numFmtId="165" fontId="54" fillId="0" borderId="0" xfId="23" applyNumberFormat="1" applyFont="1" applyFill="1" applyBorder="1" applyAlignment="1">
      <alignment horizontal="center" vertical="center"/>
    </xf>
    <xf numFmtId="0" fontId="55" fillId="0" borderId="0" xfId="23" applyFont="1" applyFill="1" applyBorder="1"/>
    <xf numFmtId="0" fontId="55" fillId="0" borderId="0" xfId="23" applyFont="1" applyFill="1" applyBorder="1" applyAlignment="1">
      <alignment horizontal="left"/>
    </xf>
    <xf numFmtId="0" fontId="55" fillId="0" borderId="0" xfId="23" applyFont="1" applyFill="1" applyBorder="1" applyAlignment="1">
      <alignment horizontal="center"/>
    </xf>
    <xf numFmtId="0" fontId="30" fillId="0" borderId="0" xfId="0" applyFont="1" applyBorder="1" applyAlignment="1">
      <alignment horizontal="center" vertical="center" wrapText="1"/>
    </xf>
    <xf numFmtId="0" fontId="30" fillId="0" borderId="0" xfId="0" applyFont="1" applyFill="1" applyBorder="1" applyAlignment="1">
      <alignment horizontal="center" vertical="center" wrapText="1"/>
    </xf>
    <xf numFmtId="2" fontId="47" fillId="0" borderId="0" xfId="23" applyNumberFormat="1" applyFont="1" applyFill="1"/>
    <xf numFmtId="2" fontId="47" fillId="0" borderId="0" xfId="23" applyNumberFormat="1" applyFont="1" applyFill="1" applyAlignment="1">
      <alignment horizontal="center"/>
    </xf>
    <xf numFmtId="2" fontId="49" fillId="0" borderId="0" xfId="23" applyNumberFormat="1" applyFont="1" applyFill="1" applyBorder="1"/>
    <xf numFmtId="1" fontId="30" fillId="0" borderId="0" xfId="0" applyNumberFormat="1" applyFont="1" applyFill="1" applyBorder="1" applyAlignment="1">
      <alignment horizontal="center" vertical="center" wrapText="1"/>
    </xf>
    <xf numFmtId="0" fontId="56" fillId="0" borderId="0" xfId="23" applyFont="1" applyFill="1" applyBorder="1" applyAlignment="1">
      <alignment horizontal="center"/>
    </xf>
    <xf numFmtId="0" fontId="47" fillId="0" borderId="0" xfId="23" applyFont="1" applyFill="1" applyBorder="1" applyAlignment="1">
      <alignment horizontal="center"/>
    </xf>
    <xf numFmtId="0" fontId="12" fillId="0" borderId="0" xfId="36" applyFont="1" applyAlignment="1">
      <alignment horizontal="center" vertical="center"/>
    </xf>
    <xf numFmtId="0" fontId="56" fillId="0" borderId="0" xfId="23" applyFont="1" applyFill="1" applyAlignment="1">
      <alignment horizontal="center"/>
    </xf>
    <xf numFmtId="0" fontId="52" fillId="0" borderId="0" xfId="23" applyFont="1" applyFill="1"/>
    <xf numFmtId="0" fontId="13" fillId="0" borderId="0" xfId="24" applyFont="1" applyAlignment="1">
      <alignment horizontal="left"/>
    </xf>
    <xf numFmtId="0" fontId="13" fillId="0" borderId="0" xfId="35" applyFont="1" applyAlignment="1">
      <alignment horizontal="left"/>
    </xf>
    <xf numFmtId="1" fontId="13" fillId="0" borderId="0" xfId="24" applyNumberFormat="1" applyFont="1" applyFill="1"/>
    <xf numFmtId="0" fontId="48" fillId="0" borderId="0" xfId="37" applyFont="1"/>
    <xf numFmtId="0" fontId="27" fillId="0" borderId="0" xfId="37" applyFont="1"/>
    <xf numFmtId="1" fontId="48" fillId="0" borderId="0" xfId="37" applyNumberFormat="1" applyFont="1" applyFill="1"/>
    <xf numFmtId="0" fontId="48" fillId="0" borderId="0" xfId="37" applyFont="1" applyFill="1"/>
    <xf numFmtId="0" fontId="48" fillId="0" borderId="0" xfId="37" applyFont="1" applyFill="1" applyBorder="1"/>
    <xf numFmtId="0" fontId="57" fillId="0" borderId="0" xfId="37" applyFont="1"/>
    <xf numFmtId="0" fontId="58" fillId="0" borderId="0" xfId="37" applyFont="1" applyBorder="1"/>
    <xf numFmtId="1" fontId="12" fillId="0" borderId="0" xfId="31" applyNumberFormat="1" applyFont="1" applyBorder="1" applyAlignment="1">
      <alignment horizontal="center"/>
    </xf>
    <xf numFmtId="0" fontId="57" fillId="0" borderId="0" xfId="37" applyFont="1" applyFill="1"/>
    <xf numFmtId="0" fontId="57" fillId="0" borderId="0" xfId="37" applyFont="1" applyFill="1" applyBorder="1"/>
    <xf numFmtId="0" fontId="59" fillId="0" borderId="0" xfId="37" applyFont="1"/>
    <xf numFmtId="0" fontId="32" fillId="0" borderId="0" xfId="37" applyFont="1"/>
    <xf numFmtId="0" fontId="12" fillId="0" borderId="0" xfId="37" applyFont="1" applyBorder="1" applyAlignment="1">
      <alignment horizontal="center"/>
    </xf>
    <xf numFmtId="49" fontId="27" fillId="0" borderId="0" xfId="37" applyNumberFormat="1" applyFont="1" applyFill="1" applyBorder="1" applyAlignment="1">
      <alignment horizontal="center" vertical="center"/>
    </xf>
    <xf numFmtId="0" fontId="59" fillId="0" borderId="0" xfId="37" applyFont="1" applyFill="1" applyAlignment="1"/>
    <xf numFmtId="0" fontId="59" fillId="0" borderId="0" xfId="37" applyFont="1" applyFill="1" applyBorder="1" applyAlignment="1"/>
    <xf numFmtId="0" fontId="34" fillId="0" borderId="0" xfId="37" applyFont="1" applyFill="1" applyBorder="1" applyAlignment="1">
      <alignment horizontal="center"/>
    </xf>
    <xf numFmtId="0" fontId="59" fillId="0" borderId="0" xfId="37" applyFont="1" applyFill="1" applyBorder="1"/>
    <xf numFmtId="0" fontId="12" fillId="0" borderId="0" xfId="37" applyFont="1" applyBorder="1" applyAlignment="1">
      <alignment horizontal="left"/>
    </xf>
    <xf numFmtId="168" fontId="12" fillId="0" borderId="0" xfId="31" applyNumberFormat="1" applyFont="1" applyBorder="1" applyAlignment="1">
      <alignment horizontal="center"/>
    </xf>
    <xf numFmtId="2" fontId="12" fillId="0" borderId="0" xfId="31" applyNumberFormat="1" applyFont="1" applyBorder="1" applyAlignment="1">
      <alignment horizontal="center"/>
    </xf>
    <xf numFmtId="0" fontId="20" fillId="0" borderId="0" xfId="37"/>
    <xf numFmtId="9" fontId="27" fillId="0" borderId="0" xfId="1" applyFont="1" applyFill="1" applyAlignment="1">
      <alignment horizontal="center"/>
    </xf>
    <xf numFmtId="9" fontId="27" fillId="0" borderId="0" xfId="1" applyFont="1" applyAlignment="1">
      <alignment horizontal="center"/>
    </xf>
    <xf numFmtId="9" fontId="27" fillId="0" borderId="0" xfId="1" applyNumberFormat="1" applyFont="1" applyAlignment="1">
      <alignment horizontal="center"/>
    </xf>
    <xf numFmtId="0" fontId="20" fillId="0" borderId="0" xfId="37" applyFill="1"/>
    <xf numFmtId="0" fontId="20" fillId="0" borderId="0" xfId="37" applyFill="1" applyBorder="1"/>
    <xf numFmtId="168" fontId="20" fillId="0" borderId="0" xfId="37" applyNumberFormat="1"/>
    <xf numFmtId="1" fontId="20" fillId="0" borderId="0" xfId="37" applyNumberFormat="1"/>
    <xf numFmtId="168" fontId="20" fillId="0" borderId="0" xfId="37" applyNumberFormat="1" applyFill="1"/>
    <xf numFmtId="9" fontId="20" fillId="0" borderId="0" xfId="1" applyFont="1" applyFill="1"/>
    <xf numFmtId="9" fontId="0" fillId="0" borderId="0" xfId="64" applyFont="1"/>
    <xf numFmtId="16" fontId="12" fillId="0" borderId="0" xfId="37" applyNumberFormat="1" applyFont="1" applyBorder="1" applyAlignment="1">
      <alignment horizontal="center"/>
    </xf>
    <xf numFmtId="1" fontId="27" fillId="0" borderId="0" xfId="31" applyNumberFormat="1" applyFont="1" applyFill="1" applyBorder="1" applyAlignment="1">
      <alignment horizontal="center"/>
    </xf>
    <xf numFmtId="1" fontId="27" fillId="0" borderId="0" xfId="31" applyNumberFormat="1" applyFont="1" applyBorder="1" applyAlignment="1">
      <alignment horizontal="center"/>
    </xf>
    <xf numFmtId="1" fontId="20" fillId="0" borderId="0" xfId="37" applyNumberFormat="1" applyFill="1"/>
    <xf numFmtId="0" fontId="13" fillId="0" borderId="0" xfId="24" applyFont="1" applyFill="1" applyAlignment="1">
      <alignment wrapText="1"/>
    </xf>
    <xf numFmtId="0" fontId="13" fillId="0" borderId="0" xfId="24" applyFont="1" applyFill="1" applyAlignment="1">
      <alignment horizontal="left"/>
    </xf>
    <xf numFmtId="0" fontId="13" fillId="0" borderId="0" xfId="35" applyFont="1" applyFill="1" applyAlignment="1">
      <alignment horizontal="left"/>
    </xf>
    <xf numFmtId="0" fontId="12" fillId="0" borderId="0" xfId="16" applyFont="1" applyFill="1"/>
    <xf numFmtId="9" fontId="27" fillId="0" borderId="0" xfId="31" applyFont="1" applyFill="1" applyBorder="1" applyAlignment="1">
      <alignment horizontal="center"/>
    </xf>
    <xf numFmtId="0" fontId="61" fillId="0" borderId="0" xfId="39" applyFont="1" applyFill="1" applyBorder="1"/>
    <xf numFmtId="0" fontId="27" fillId="0" borderId="0" xfId="39" applyFont="1" applyFill="1" applyBorder="1" applyAlignment="1">
      <alignment horizontal="left"/>
    </xf>
    <xf numFmtId="49" fontId="61" fillId="0" borderId="0" xfId="39" applyNumberFormat="1" applyFont="1" applyFill="1" applyBorder="1"/>
    <xf numFmtId="49" fontId="27" fillId="0" borderId="0" xfId="39" applyNumberFormat="1" applyFont="1" applyFill="1" applyBorder="1" applyAlignment="1">
      <alignment horizontal="left"/>
    </xf>
    <xf numFmtId="0" fontId="12" fillId="0" borderId="0" xfId="39" applyFont="1" applyFill="1" applyBorder="1" applyAlignment="1">
      <alignment horizontal="left" vertical="top"/>
    </xf>
    <xf numFmtId="164" fontId="12" fillId="0" borderId="0" xfId="31" applyNumberFormat="1" applyFont="1" applyFill="1" applyBorder="1" applyAlignment="1">
      <alignment horizontal="center"/>
    </xf>
    <xf numFmtId="0" fontId="12" fillId="0" borderId="0" xfId="39" applyFont="1" applyFill="1" applyBorder="1" applyAlignment="1">
      <alignment horizontal="left" vertical="top" wrapText="1"/>
    </xf>
    <xf numFmtId="164" fontId="12" fillId="0" borderId="0" xfId="1" applyNumberFormat="1" applyFont="1" applyFill="1" applyBorder="1" applyAlignment="1">
      <alignment horizontal="center"/>
    </xf>
    <xf numFmtId="0" fontId="27" fillId="0" borderId="0" xfId="39" applyFont="1" applyFill="1" applyBorder="1" applyAlignment="1">
      <alignment horizontal="center"/>
    </xf>
    <xf numFmtId="1" fontId="27" fillId="0" borderId="0" xfId="23" applyNumberFormat="1" applyFont="1" applyFill="1" applyBorder="1" applyAlignment="1">
      <alignment horizontal="center" vertical="center"/>
    </xf>
    <xf numFmtId="49" fontId="27" fillId="0" borderId="0" xfId="36" applyNumberFormat="1" applyFont="1"/>
    <xf numFmtId="164" fontId="61" fillId="0" borderId="0" xfId="39" applyNumberFormat="1" applyFont="1" applyFill="1" applyBorder="1"/>
    <xf numFmtId="0" fontId="27" fillId="0" borderId="0" xfId="37" applyFont="1" applyBorder="1" applyAlignment="1"/>
    <xf numFmtId="0" fontId="59" fillId="0" borderId="0" xfId="37" applyFont="1" applyAlignment="1"/>
    <xf numFmtId="0" fontId="34" fillId="0" borderId="0" xfId="37" applyFont="1" applyAlignment="1"/>
    <xf numFmtId="49" fontId="54" fillId="0" borderId="0" xfId="23" applyNumberFormat="1" applyFont="1" applyFill="1" applyAlignment="1">
      <alignment horizontal="center"/>
    </xf>
    <xf numFmtId="9" fontId="12" fillId="0" borderId="0" xfId="1" applyFont="1" applyBorder="1" applyAlignment="1">
      <alignment horizontal="left"/>
    </xf>
    <xf numFmtId="9" fontId="27" fillId="0" borderId="0" xfId="1" applyFont="1" applyFill="1" applyBorder="1" applyAlignment="1">
      <alignment horizontal="center" vertical="center"/>
    </xf>
    <xf numFmtId="9" fontId="59" fillId="0" borderId="0" xfId="1" applyFont="1" applyAlignment="1"/>
    <xf numFmtId="9" fontId="12" fillId="0" borderId="0" xfId="1" applyFont="1" applyFill="1" applyBorder="1" applyAlignment="1">
      <alignment horizontal="center"/>
    </xf>
    <xf numFmtId="0" fontId="62" fillId="0" borderId="0" xfId="37" applyFont="1" applyAlignment="1"/>
    <xf numFmtId="166" fontId="27" fillId="0" borderId="0" xfId="37" applyNumberFormat="1" applyFont="1" applyFill="1" applyAlignment="1">
      <alignment horizontal="center"/>
    </xf>
    <xf numFmtId="166" fontId="12" fillId="0" borderId="0" xfId="37" applyNumberFormat="1" applyFont="1" applyFill="1" applyAlignment="1">
      <alignment horizontal="center"/>
    </xf>
    <xf numFmtId="0" fontId="27" fillId="0" borderId="0" xfId="37" applyFont="1" applyAlignment="1"/>
    <xf numFmtId="0" fontId="63" fillId="0" borderId="0" xfId="37" applyFont="1"/>
    <xf numFmtId="0" fontId="16" fillId="0" borderId="0" xfId="22" applyFont="1" applyFill="1" applyBorder="1"/>
    <xf numFmtId="0" fontId="13" fillId="0" borderId="0" xfId="24" applyFont="1" applyFill="1" applyBorder="1"/>
    <xf numFmtId="0" fontId="11" fillId="0" borderId="0" xfId="15" applyFont="1" applyFill="1" applyBorder="1" applyAlignment="1">
      <alignment horizontal="left"/>
    </xf>
    <xf numFmtId="0" fontId="13" fillId="0" borderId="0" xfId="24" applyFont="1" applyFill="1" applyBorder="1" applyAlignment="1">
      <alignment horizontal="center"/>
    </xf>
    <xf numFmtId="0" fontId="9" fillId="0" borderId="0" xfId="25" applyFont="1" applyBorder="1" applyAlignment="1"/>
    <xf numFmtId="0" fontId="13" fillId="0" borderId="0" xfId="24" applyFont="1" applyFill="1" applyBorder="1" applyAlignment="1">
      <alignment wrapText="1"/>
    </xf>
    <xf numFmtId="0" fontId="13" fillId="0" borderId="0" xfId="24" applyFont="1" applyFill="1" applyBorder="1" applyAlignment="1">
      <alignment horizontal="left"/>
    </xf>
    <xf numFmtId="0" fontId="12" fillId="2" borderId="0" xfId="14" applyFont="1" applyFill="1" applyBorder="1"/>
    <xf numFmtId="0" fontId="13" fillId="0" borderId="0" xfId="24" applyFont="1" applyBorder="1"/>
    <xf numFmtId="0" fontId="13" fillId="0" borderId="0" xfId="24" applyFont="1" applyBorder="1" applyAlignment="1">
      <alignment wrapText="1"/>
    </xf>
    <xf numFmtId="0" fontId="13" fillId="0" borderId="0" xfId="26" applyFont="1" applyBorder="1" applyAlignment="1">
      <alignment horizontal="left"/>
    </xf>
    <xf numFmtId="0" fontId="13" fillId="0" borderId="0" xfId="24" applyFont="1" applyBorder="1" applyAlignment="1">
      <alignment horizontal="center"/>
    </xf>
    <xf numFmtId="0" fontId="13" fillId="0" borderId="0" xfId="24" applyFont="1" applyBorder="1" applyAlignment="1">
      <alignment horizontal="left"/>
    </xf>
    <xf numFmtId="0" fontId="12" fillId="2" borderId="0" xfId="16" applyFont="1" applyFill="1" applyBorder="1"/>
    <xf numFmtId="0" fontId="64" fillId="0" borderId="0" xfId="24" applyFont="1" applyBorder="1" applyAlignment="1">
      <alignment horizontal="left"/>
    </xf>
    <xf numFmtId="165" fontId="13" fillId="0" borderId="0" xfId="24" applyNumberFormat="1" applyFont="1" applyBorder="1" applyAlignment="1">
      <alignment horizontal="center"/>
    </xf>
    <xf numFmtId="9" fontId="13" fillId="0" borderId="0" xfId="1" applyFont="1" applyBorder="1"/>
    <xf numFmtId="49" fontId="65" fillId="0" borderId="0" xfId="39" applyNumberFormat="1" applyFont="1" applyFill="1" applyBorder="1" applyAlignment="1" applyProtection="1">
      <alignment horizontal="center" vertical="center"/>
    </xf>
    <xf numFmtId="49" fontId="65" fillId="0" borderId="0" xfId="39" applyNumberFormat="1" applyFont="1" applyFill="1" applyBorder="1" applyAlignment="1" applyProtection="1">
      <alignment horizontal="left" vertical="center"/>
    </xf>
    <xf numFmtId="165" fontId="65" fillId="0" borderId="0" xfId="39" applyNumberFormat="1" applyFont="1" applyFill="1" applyBorder="1" applyAlignment="1" applyProtection="1">
      <alignment horizontal="center" vertical="center"/>
    </xf>
    <xf numFmtId="165" fontId="65" fillId="0" borderId="0" xfId="23" applyNumberFormat="1" applyFont="1" applyFill="1" applyBorder="1" applyAlignment="1" applyProtection="1">
      <alignment horizontal="center" vertical="center" wrapText="1"/>
    </xf>
    <xf numFmtId="0" fontId="20" fillId="0" borderId="0" xfId="39" applyFill="1" applyBorder="1"/>
    <xf numFmtId="165" fontId="20" fillId="0" borderId="0" xfId="39" applyNumberFormat="1" applyFill="1" applyBorder="1" applyAlignment="1">
      <alignment horizontal="center"/>
    </xf>
    <xf numFmtId="165" fontId="20" fillId="0" borderId="0" xfId="39" applyNumberFormat="1" applyFill="1" applyBorder="1"/>
    <xf numFmtId="9" fontId="20" fillId="0" borderId="0" xfId="1" applyFont="1" applyFill="1" applyBorder="1"/>
    <xf numFmtId="0" fontId="20" fillId="0" borderId="0" xfId="39" applyFill="1" applyBorder="1" applyAlignment="1">
      <alignment horizontal="center"/>
    </xf>
    <xf numFmtId="0" fontId="66" fillId="0" borderId="0" xfId="39" applyFont="1" applyFill="1" applyBorder="1" applyAlignment="1">
      <alignment horizontal="center"/>
    </xf>
    <xf numFmtId="0" fontId="12" fillId="0" borderId="0" xfId="39" applyFont="1" applyBorder="1" applyAlignment="1">
      <alignment horizontal="center"/>
    </xf>
    <xf numFmtId="0" fontId="12" fillId="0" borderId="0" xfId="39" applyFont="1" applyFill="1" applyBorder="1" applyAlignment="1">
      <alignment horizontal="center"/>
    </xf>
    <xf numFmtId="172" fontId="27" fillId="0" borderId="0" xfId="39" applyNumberFormat="1" applyFont="1" applyFill="1" applyBorder="1"/>
    <xf numFmtId="165" fontId="12" fillId="0" borderId="0" xfId="39" applyNumberFormat="1" applyFont="1" applyFill="1" applyBorder="1" applyAlignment="1">
      <alignment horizontal="center"/>
    </xf>
    <xf numFmtId="165" fontId="20" fillId="0" borderId="0" xfId="39" applyNumberFormat="1" applyFill="1" applyAlignment="1">
      <alignment horizontal="center"/>
    </xf>
    <xf numFmtId="49" fontId="67" fillId="0" borderId="0" xfId="39" applyNumberFormat="1" applyFont="1" applyFill="1" applyBorder="1" applyAlignment="1" applyProtection="1">
      <alignment horizontal="left" vertical="center"/>
    </xf>
    <xf numFmtId="165" fontId="67" fillId="0" borderId="0" xfId="39" applyNumberFormat="1" applyFont="1" applyFill="1" applyBorder="1" applyAlignment="1" applyProtection="1">
      <alignment horizontal="center" vertical="center"/>
    </xf>
    <xf numFmtId="0" fontId="27" fillId="0" borderId="0" xfId="39" applyFont="1" applyFill="1" applyBorder="1"/>
    <xf numFmtId="0" fontId="12" fillId="0" borderId="0" xfId="39" applyFont="1" applyFill="1" applyBorder="1"/>
    <xf numFmtId="0" fontId="67" fillId="0" borderId="0" xfId="39" applyNumberFormat="1" applyFont="1" applyFill="1" applyBorder="1" applyAlignment="1" applyProtection="1">
      <alignment horizontal="center" vertical="center"/>
    </xf>
    <xf numFmtId="165" fontId="20" fillId="0" borderId="0" xfId="39" applyNumberFormat="1" applyFill="1" applyBorder="1" applyAlignment="1"/>
    <xf numFmtId="9" fontId="20" fillId="0" borderId="0" xfId="1" applyFont="1" applyFill="1" applyAlignment="1">
      <alignment horizontal="center"/>
    </xf>
    <xf numFmtId="9" fontId="12" fillId="0" borderId="0" xfId="31" applyFont="1" applyFill="1" applyBorder="1" applyAlignment="1">
      <alignment horizontal="center"/>
    </xf>
    <xf numFmtId="9" fontId="20" fillId="0" borderId="0" xfId="39" applyNumberFormat="1" applyFill="1" applyAlignment="1">
      <alignment horizontal="center"/>
    </xf>
    <xf numFmtId="9" fontId="20" fillId="0" borderId="0" xfId="1" applyFont="1" applyFill="1" applyBorder="1" applyAlignment="1">
      <alignment horizontal="center"/>
    </xf>
    <xf numFmtId="0" fontId="20" fillId="0" borderId="0" xfId="39" applyFill="1" applyBorder="1" applyAlignment="1"/>
    <xf numFmtId="0" fontId="27" fillId="0" borderId="0" xfId="39" applyFont="1" applyBorder="1"/>
    <xf numFmtId="0" fontId="20" fillId="0" borderId="0" xfId="39" applyBorder="1" applyAlignment="1">
      <alignment horizontal="center"/>
    </xf>
    <xf numFmtId="0" fontId="20" fillId="0" borderId="0" xfId="39" applyBorder="1"/>
    <xf numFmtId="165" fontId="20" fillId="0" borderId="0" xfId="39" applyNumberFormat="1" applyBorder="1"/>
    <xf numFmtId="165" fontId="27" fillId="0" borderId="0" xfId="39" applyNumberFormat="1" applyFont="1" applyFill="1" applyBorder="1" applyAlignment="1">
      <alignment horizontal="center"/>
    </xf>
    <xf numFmtId="165" fontId="20" fillId="0" borderId="0" xfId="39" applyNumberFormat="1" applyBorder="1" applyAlignment="1">
      <alignment horizontal="center"/>
    </xf>
    <xf numFmtId="0" fontId="68" fillId="0" borderId="0" xfId="39" applyFont="1" applyFill="1" applyBorder="1" applyAlignment="1">
      <alignment horizontal="center"/>
    </xf>
    <xf numFmtId="0" fontId="68" fillId="0" borderId="0" xfId="39" applyFont="1" applyFill="1" applyBorder="1" applyAlignment="1"/>
    <xf numFmtId="0" fontId="12" fillId="0" borderId="0" xfId="14" applyFont="1" applyFill="1" applyBorder="1"/>
    <xf numFmtId="0" fontId="9" fillId="0" borderId="0" xfId="22" applyFont="1" applyFill="1" applyBorder="1"/>
    <xf numFmtId="0" fontId="69" fillId="0" borderId="0" xfId="76" applyFont="1" applyFill="1" applyBorder="1" applyAlignment="1">
      <alignment horizontal="left"/>
    </xf>
    <xf numFmtId="0" fontId="12" fillId="0" borderId="0" xfId="24" applyFont="1" applyFill="1" applyBorder="1"/>
    <xf numFmtId="0" fontId="40" fillId="0" borderId="0" xfId="24" applyFont="1" applyFill="1" applyBorder="1"/>
    <xf numFmtId="0" fontId="12" fillId="0" borderId="0" xfId="24" applyFont="1" applyFill="1" applyBorder="1" applyAlignment="1">
      <alignment horizontal="left"/>
    </xf>
    <xf numFmtId="0" fontId="12" fillId="0" borderId="0" xfId="24" applyFont="1" applyBorder="1"/>
    <xf numFmtId="0" fontId="12" fillId="0" borderId="0" xfId="26" applyFont="1" applyBorder="1" applyAlignment="1">
      <alignment horizontal="left"/>
    </xf>
    <xf numFmtId="0" fontId="12" fillId="0" borderId="0" xfId="24" applyFont="1" applyBorder="1" applyAlignment="1">
      <alignment horizontal="left"/>
    </xf>
    <xf numFmtId="0" fontId="70" fillId="0" borderId="0" xfId="28" applyFont="1" applyFill="1"/>
    <xf numFmtId="0" fontId="46" fillId="0" borderId="0" xfId="28" applyFont="1" applyFill="1"/>
    <xf numFmtId="0" fontId="12" fillId="0" borderId="0" xfId="27" applyFont="1" applyFill="1" applyBorder="1" applyAlignment="1">
      <alignment horizontal="center" vertical="center" wrapText="1"/>
    </xf>
    <xf numFmtId="0" fontId="40" fillId="0" borderId="0" xfId="28" applyFont="1" applyFill="1"/>
    <xf numFmtId="0" fontId="12" fillId="0" borderId="0" xfId="28" applyFont="1" applyFill="1" applyBorder="1" applyAlignment="1">
      <alignment horizontal="left" wrapText="1"/>
    </xf>
    <xf numFmtId="1" fontId="12" fillId="0" borderId="0" xfId="28" applyNumberFormat="1" applyFont="1" applyFill="1" applyBorder="1" applyAlignment="1">
      <alignment horizontal="center"/>
    </xf>
    <xf numFmtId="1" fontId="12" fillId="0" borderId="0" xfId="30" applyNumberFormat="1" applyFont="1" applyFill="1" applyBorder="1" applyAlignment="1">
      <alignment horizontal="center"/>
    </xf>
    <xf numFmtId="0" fontId="70" fillId="0" borderId="0" xfId="28" applyFont="1" applyFill="1" applyAlignment="1">
      <alignment horizontal="center"/>
    </xf>
    <xf numFmtId="1" fontId="70" fillId="0" borderId="0" xfId="28" applyNumberFormat="1" applyFont="1" applyFill="1" applyAlignment="1">
      <alignment horizontal="center"/>
    </xf>
    <xf numFmtId="0" fontId="71" fillId="0" borderId="0" xfId="0" applyFont="1" applyAlignment="1">
      <alignment vertical="center" wrapText="1"/>
    </xf>
    <xf numFmtId="0" fontId="72" fillId="0" borderId="0" xfId="0" applyFont="1" applyAlignment="1">
      <alignment horizontal="justify" vertical="center"/>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horizontal="justify" vertical="center" wrapText="1"/>
    </xf>
    <xf numFmtId="0" fontId="11" fillId="0" borderId="1" xfId="12" applyFont="1" applyBorder="1" applyAlignment="1">
      <alignment horizontal="left"/>
    </xf>
    <xf numFmtId="0" fontId="11" fillId="0" borderId="0" xfId="12" applyFont="1" applyBorder="1" applyAlignment="1">
      <alignment horizontal="left"/>
    </xf>
    <xf numFmtId="0" fontId="3" fillId="2" borderId="0" xfId="51" applyFill="1" applyAlignment="1">
      <alignment horizontal="center" wrapText="1"/>
    </xf>
    <xf numFmtId="0" fontId="12" fillId="2" borderId="0" xfId="51" applyFont="1" applyFill="1" applyAlignment="1">
      <alignment horizontal="center"/>
    </xf>
    <xf numFmtId="0" fontId="13" fillId="0" borderId="0" xfId="0" applyFont="1" applyAlignment="1">
      <alignment horizontal="center"/>
    </xf>
    <xf numFmtId="0" fontId="11" fillId="0" borderId="1" xfId="73" applyFont="1" applyBorder="1" applyAlignment="1">
      <alignment horizontal="center"/>
    </xf>
    <xf numFmtId="0" fontId="11" fillId="0" borderId="0" xfId="73" applyFont="1" applyBorder="1" applyAlignment="1">
      <alignment horizontal="center"/>
    </xf>
    <xf numFmtId="0" fontId="11" fillId="0" borderId="1" xfId="73" applyFont="1" applyBorder="1" applyAlignment="1">
      <alignment horizontal="left"/>
    </xf>
    <xf numFmtId="0" fontId="11" fillId="0" borderId="0" xfId="73" applyFont="1" applyBorder="1" applyAlignment="1">
      <alignment horizontal="left"/>
    </xf>
    <xf numFmtId="2" fontId="49" fillId="0" borderId="0" xfId="23" applyNumberFormat="1" applyFont="1" applyFill="1" applyBorder="1" applyAlignment="1">
      <alignment horizontal="left" vertical="center"/>
    </xf>
    <xf numFmtId="0" fontId="30" fillId="0" borderId="0" xfId="0" applyFont="1" applyBorder="1" applyAlignment="1">
      <alignment horizontal="center" vertical="center" wrapText="1"/>
    </xf>
    <xf numFmtId="0" fontId="9" fillId="0" borderId="0" xfId="38" applyFont="1" applyFill="1" applyAlignment="1">
      <alignment wrapText="1"/>
    </xf>
    <xf numFmtId="0" fontId="60" fillId="0" borderId="0" xfId="38" applyFont="1" applyFill="1" applyAlignment="1">
      <alignment wrapText="1"/>
    </xf>
    <xf numFmtId="0" fontId="27" fillId="0" borderId="0" xfId="39" applyFont="1" applyFill="1" applyBorder="1" applyAlignment="1">
      <alignment horizontal="center"/>
    </xf>
    <xf numFmtId="0" fontId="11" fillId="0" borderId="1" xfId="15" applyFont="1" applyBorder="1" applyAlignment="1">
      <alignment horizontal="center"/>
    </xf>
    <xf numFmtId="0" fontId="11" fillId="0" borderId="0" xfId="15" applyFont="1" applyBorder="1" applyAlignment="1">
      <alignment horizontal="center"/>
    </xf>
    <xf numFmtId="0" fontId="12" fillId="0" borderId="0" xfId="27" applyFont="1" applyFill="1" applyBorder="1" applyAlignment="1">
      <alignment horizontal="center" vertical="center" wrapText="1"/>
    </xf>
    <xf numFmtId="0" fontId="12" fillId="0" borderId="0" xfId="0" applyFont="1" applyAlignment="1">
      <alignment horizontal="center"/>
    </xf>
    <xf numFmtId="0" fontId="17" fillId="0" borderId="0" xfId="0" applyFont="1" applyAlignment="1">
      <alignment horizontal="left" vertical="center"/>
    </xf>
  </cellXfs>
  <cellStyles count="78">
    <cellStyle name="Comma 2" xfId="75"/>
    <cellStyle name="Hyperlink 2" xfId="54"/>
    <cellStyle name="Normal 2" xfId="7"/>
    <cellStyle name="Normal 2 2 3" xfId="68"/>
    <cellStyle name="Normal 2 3" xfId="24"/>
    <cellStyle name="Normal 20 2" xfId="71"/>
    <cellStyle name="Normal 3 3 2" xfId="21"/>
    <cellStyle name="Normal 6 2" xfId="36"/>
    <cellStyle name="Normal_aktuális_témák_cds" xfId="14"/>
    <cellStyle name="Normal_aktuális_témák_lakasar" xfId="16"/>
    <cellStyle name="normální_Bilancování 2005Q4 - final" xfId="13"/>
    <cellStyle name="Per cent 2" xfId="74"/>
    <cellStyle name="Percent 2" xfId="8"/>
    <cellStyle name="Відсотковий" xfId="1" builtinId="5"/>
    <cellStyle name="Відсотковий 2" xfId="3"/>
    <cellStyle name="Відсотковий 2 2" xfId="53"/>
    <cellStyle name="Відсотковий 2 2 2" xfId="31"/>
    <cellStyle name="Відсотковий 2 2 2 2" xfId="30"/>
    <cellStyle name="Відсотковий 2 3" xfId="57"/>
    <cellStyle name="Відсотковий 3" xfId="5"/>
    <cellStyle name="Відсотковий 3 2" xfId="11"/>
    <cellStyle name="Відсотковий 3 3" xfId="64"/>
    <cellStyle name="Відсотковий 4" xfId="42"/>
    <cellStyle name="Відсотковий 6" xfId="70"/>
    <cellStyle name="Гиперссылка 2" xfId="76"/>
    <cellStyle name="Гіперпосилання" xfId="12" builtinId="8"/>
    <cellStyle name="Гіперпосилання 2" xfId="15"/>
    <cellStyle name="Гіперпосилання 2 2" xfId="17"/>
    <cellStyle name="Гіперпосилання 2 2 2" xfId="50"/>
    <cellStyle name="Гіперпосилання 2 2 2 2" xfId="72"/>
    <cellStyle name="Гіперпосилання 2 2 2 3" xfId="73"/>
    <cellStyle name="Гіперпосилання 3" xfId="52"/>
    <cellStyle name="Звичайний" xfId="0" builtinId="0"/>
    <cellStyle name="Звичайний 2" xfId="4"/>
    <cellStyle name="Звичайний 2 2" xfId="40"/>
    <cellStyle name="Звичайний 2 2 2" xfId="32"/>
    <cellStyle name="Звичайний 2 2 2 2" xfId="51"/>
    <cellStyle name="Звичайний 2 3" xfId="28"/>
    <cellStyle name="Звичайний 2 4" xfId="20"/>
    <cellStyle name="Звичайний 2 5" xfId="37"/>
    <cellStyle name="Звичайний 2 6" xfId="59"/>
    <cellStyle name="Звичайний 3" xfId="2"/>
    <cellStyle name="Звичайний 3 2" xfId="10"/>
    <cellStyle name="Звичайний 3 2 2" xfId="56"/>
    <cellStyle name="Звичайний 3 3" xfId="62"/>
    <cellStyle name="Звичайний 3 4" xfId="63"/>
    <cellStyle name="Звичайний 4" xfId="6"/>
    <cellStyle name="Звичайний 4 2" xfId="61"/>
    <cellStyle name="Звичайний 4 2 2" xfId="23"/>
    <cellStyle name="Звичайний 4 2 2 2" xfId="29"/>
    <cellStyle name="Звичайний 5" xfId="19"/>
    <cellStyle name="Звичайний 5 2" xfId="41"/>
    <cellStyle name="Звичайний 6" xfId="58"/>
    <cellStyle name="Звичайний 6 12 3 2" xfId="34"/>
    <cellStyle name="Звичайний 6 12 3 3" xfId="22"/>
    <cellStyle name="Звичайний 7" xfId="60"/>
    <cellStyle name="Звичайний 8 2" xfId="66"/>
    <cellStyle name="Обычный 10 2" xfId="35"/>
    <cellStyle name="Обычный 10 3" xfId="26"/>
    <cellStyle name="Обычный 2" xfId="55"/>
    <cellStyle name="Обычный 2 10 2" xfId="38"/>
    <cellStyle name="Обычный 2 10 3" xfId="25"/>
    <cellStyle name="Обычный 2 2 2" xfId="39"/>
    <cellStyle name="Обычный 2 2 3" xfId="65"/>
    <cellStyle name="Обычный 2 4" xfId="27"/>
    <cellStyle name="Обычный 3 2" xfId="33"/>
    <cellStyle name="Обычный 3 2 2" xfId="67"/>
    <cellStyle name="Обычный 4" xfId="43"/>
    <cellStyle name="Обычный 4 2" xfId="47"/>
    <cellStyle name="Обычный_КС2008_уточн" xfId="18"/>
    <cellStyle name="Процентный 2 2" xfId="69"/>
    <cellStyle name="Процентный 3" xfId="45"/>
    <cellStyle name="Финансовый 2" xfId="44"/>
    <cellStyle name="Фінансовий" xfId="77" builtinId="3"/>
    <cellStyle name="Фінансовий 2" xfId="9"/>
    <cellStyle name="Фінансовий 2 2" xfId="49"/>
    <cellStyle name="Фінансовий 3" xfId="48"/>
    <cellStyle name="Фінансовий 4" xfId="46"/>
  </cellStyles>
  <dxfs count="0"/>
  <tableStyles count="0" defaultTableStyle="TableStyleMedium2" defaultPivotStyle="PivotStyleLight16"/>
  <colors>
    <mruColors>
      <color rgb="FF057D46"/>
      <color rgb="FFDC4B64"/>
      <color rgb="FF8C9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1.xml"/><Relationship Id="rId1" Type="http://schemas.microsoft.com/office/2011/relationships/chartStyle" Target="style2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22.xml"/><Relationship Id="rId1" Type="http://schemas.microsoft.com/office/2011/relationships/chartStyle" Target="style22.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23.xml"/><Relationship Id="rId1" Type="http://schemas.microsoft.com/office/2011/relationships/chartStyle" Target="style23.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4.xml"/><Relationship Id="rId1" Type="http://schemas.microsoft.com/office/2011/relationships/chartStyle" Target="style24.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25.xml"/><Relationship Id="rId1" Type="http://schemas.microsoft.com/office/2011/relationships/chartStyle" Target="style25.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26.xml"/><Relationship Id="rId1" Type="http://schemas.microsoft.com/office/2011/relationships/chartStyle" Target="style26.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27.xml"/><Relationship Id="rId1" Type="http://schemas.microsoft.com/office/2011/relationships/chartStyle" Target="style27.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28.xml"/><Relationship Id="rId1" Type="http://schemas.microsoft.com/office/2011/relationships/chartStyle" Target="style28.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29.xml"/><Relationship Id="rId1" Type="http://schemas.microsoft.com/office/2011/relationships/chartStyle" Target="style29.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30.xml"/><Relationship Id="rId1" Type="http://schemas.microsoft.com/office/2011/relationships/chartStyle" Target="style30.xml"/></Relationships>
</file>

<file path=xl/charts/_rels/chart45.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6.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7.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8.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9.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51.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52.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53.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54.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5.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56.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43.xml"/><Relationship Id="rId1" Type="http://schemas.microsoft.com/office/2011/relationships/chartStyle" Target="style43.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44.xml"/><Relationship Id="rId1" Type="http://schemas.microsoft.com/office/2011/relationships/chartStyle" Target="style44.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45.xml"/><Relationship Id="rId1" Type="http://schemas.microsoft.com/office/2011/relationships/chartStyle" Target="style4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46.xml"/><Relationship Id="rId1" Type="http://schemas.microsoft.com/office/2011/relationships/chartStyle" Target="style46.xml"/></Relationships>
</file>

<file path=xl/charts/_rels/chart61.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62.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63.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64.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65.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66.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7.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68.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69.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71.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72.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73.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74.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75.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76.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77.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78.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79.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81.xml.rels><?xml version="1.0" encoding="UTF-8" standalone="yes"?>
<Relationships xmlns="http://schemas.openxmlformats.org/package/2006/relationships"><Relationship Id="rId3" Type="http://schemas.openxmlformats.org/officeDocument/2006/relationships/chartUserShapes" Target="../drawings/drawing64.xml"/><Relationship Id="rId2" Type="http://schemas.microsoft.com/office/2011/relationships/chartColorStyle" Target="colors67.xml"/><Relationship Id="rId1" Type="http://schemas.microsoft.com/office/2011/relationships/chartStyle" Target="style67.xml"/></Relationships>
</file>

<file path=xl/charts/_rels/chart82.xml.rels><?xml version="1.0" encoding="UTF-8" standalone="yes"?>
<Relationships xmlns="http://schemas.openxmlformats.org/package/2006/relationships"><Relationship Id="rId3" Type="http://schemas.openxmlformats.org/officeDocument/2006/relationships/chartUserShapes" Target="../drawings/drawing65.xml"/><Relationship Id="rId2" Type="http://schemas.microsoft.com/office/2011/relationships/chartColorStyle" Target="colors68.xml"/><Relationship Id="rId1" Type="http://schemas.microsoft.com/office/2011/relationships/chartStyle" Target="style68.xml"/></Relationships>
</file>

<file path=xl/charts/_rels/chart83.xml.rels><?xml version="1.0" encoding="UTF-8" standalone="yes"?>
<Relationships xmlns="http://schemas.openxmlformats.org/package/2006/relationships"><Relationship Id="rId3" Type="http://schemas.openxmlformats.org/officeDocument/2006/relationships/chartUserShapes" Target="../drawings/drawing67.xml"/><Relationship Id="rId2" Type="http://schemas.microsoft.com/office/2011/relationships/chartColorStyle" Target="colors69.xml"/><Relationship Id="rId1" Type="http://schemas.microsoft.com/office/2011/relationships/chartStyle" Target="style69.xml"/></Relationships>
</file>

<file path=xl/charts/_rels/chart84.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70.xml"/><Relationship Id="rId1" Type="http://schemas.microsoft.com/office/2011/relationships/chartStyle" Target="style70.xml"/></Relationships>
</file>

<file path=xl/charts/_rels/chart85.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86.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87.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88.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89.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91.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92.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93.xml.rels><?xml version="1.0" encoding="UTF-8" standalone="yes"?>
<Relationships xmlns="http://schemas.openxmlformats.org/package/2006/relationships"><Relationship Id="rId3" Type="http://schemas.openxmlformats.org/officeDocument/2006/relationships/chartUserShapes" Target="../drawings/drawing74.xml"/><Relationship Id="rId2" Type="http://schemas.microsoft.com/office/2011/relationships/chartColorStyle" Target="colors79.xml"/><Relationship Id="rId1" Type="http://schemas.microsoft.com/office/2011/relationships/chartStyle" Target="style79.xml"/></Relationships>
</file>

<file path=xl/charts/_rels/chart94.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80.xml"/><Relationship Id="rId1" Type="http://schemas.microsoft.com/office/2011/relationships/chartStyle" Target="style80.xml"/></Relationships>
</file>

<file path=xl/charts/_rels/chart95.xml.rels><?xml version="1.0" encoding="UTF-8" standalone="yes"?>
<Relationships xmlns="http://schemas.openxmlformats.org/package/2006/relationships"><Relationship Id="rId3" Type="http://schemas.openxmlformats.org/officeDocument/2006/relationships/chartUserShapes" Target="../drawings/drawing77.xml"/><Relationship Id="rId2" Type="http://schemas.microsoft.com/office/2011/relationships/chartColorStyle" Target="colors81.xml"/><Relationship Id="rId1" Type="http://schemas.microsoft.com/office/2011/relationships/chartStyle" Target="style81.xml"/></Relationships>
</file>

<file path=xl/charts/_rels/chart96.xml.rels><?xml version="1.0" encoding="UTF-8" standalone="yes"?>
<Relationships xmlns="http://schemas.openxmlformats.org/package/2006/relationships"><Relationship Id="rId3" Type="http://schemas.openxmlformats.org/officeDocument/2006/relationships/chartUserShapes" Target="../drawings/drawing78.xml"/><Relationship Id="rId2" Type="http://schemas.microsoft.com/office/2011/relationships/chartColorStyle" Target="colors82.xml"/><Relationship Id="rId1" Type="http://schemas.microsoft.com/office/2011/relationships/chartStyle" Target="style8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6582238169731"/>
          <c:y val="5.3162351932250627E-2"/>
          <c:w val="0.85653903821444521"/>
          <c:h val="0.71378142252237764"/>
        </c:manualLayout>
      </c:layout>
      <c:barChart>
        <c:barDir val="col"/>
        <c:grouping val="stacked"/>
        <c:varyColors val="0"/>
        <c:ser>
          <c:idx val="0"/>
          <c:order val="0"/>
          <c:tx>
            <c:strRef>
              <c:f>'1'!$I$10</c:f>
              <c:strCache>
                <c:ptCount val="1"/>
                <c:pt idx="0">
                  <c:v>Банки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'1'!$J$10:$O$10</c:f>
              <c:numCache>
                <c:formatCode>#,##0</c:formatCode>
                <c:ptCount val="6"/>
                <c:pt idx="0">
                  <c:v>2053.232</c:v>
                </c:pt>
                <c:pt idx="1">
                  <c:v>2351.6779999999999</c:v>
                </c:pt>
                <c:pt idx="2">
                  <c:v>2945.03</c:v>
                </c:pt>
                <c:pt idx="3">
                  <c:v>3414.92</c:v>
                </c:pt>
                <c:pt idx="4">
                  <c:v>3397.4580000000001</c:v>
                </c:pt>
                <c:pt idx="5">
                  <c:v>3505.8432986937105</c:v>
                </c:pt>
              </c:numCache>
            </c:numRef>
          </c:val>
          <c:extLst>
            <c:ext xmlns:c16="http://schemas.microsoft.com/office/drawing/2014/chart" uri="{C3380CC4-5D6E-409C-BE32-E72D297353CC}">
              <c16:uniqueId val="{00000000-FA7A-44DE-B41B-6A1F705B6B1D}"/>
            </c:ext>
          </c:extLst>
        </c:ser>
        <c:ser>
          <c:idx val="1"/>
          <c:order val="2"/>
          <c:tx>
            <c:strRef>
              <c:f>'1'!$I$11</c:f>
              <c:strCache>
                <c:ptCount val="1"/>
                <c:pt idx="0">
                  <c:v>Страховики*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'1'!$J$11:$O$11</c:f>
              <c:numCache>
                <c:formatCode>#,##0</c:formatCode>
                <c:ptCount val="6"/>
                <c:pt idx="0">
                  <c:v>64.736712585649997</c:v>
                </c:pt>
                <c:pt idx="1">
                  <c:v>70.298271729909999</c:v>
                </c:pt>
                <c:pt idx="2">
                  <c:v>74.412233922169975</c:v>
                </c:pt>
                <c:pt idx="3">
                  <c:v>72.530188818899987</c:v>
                </c:pt>
                <c:pt idx="4">
                  <c:v>76.905706478330004</c:v>
                </c:pt>
                <c:pt idx="5">
                  <c:v>81.644226261450001</c:v>
                </c:pt>
              </c:numCache>
            </c:numRef>
          </c:val>
          <c:extLst>
            <c:ext xmlns:c16="http://schemas.microsoft.com/office/drawing/2014/chart" uri="{C3380CC4-5D6E-409C-BE32-E72D297353CC}">
              <c16:uniqueId val="{00000002-FA7A-44DE-B41B-6A1F705B6B1D}"/>
            </c:ext>
          </c:extLst>
        </c:ser>
        <c:ser>
          <c:idx val="3"/>
          <c:order val="3"/>
          <c:tx>
            <c:strRef>
              <c:f>'1'!$I$13</c:f>
              <c:strCache>
                <c:ptCount val="1"/>
                <c:pt idx="0">
                  <c:v>Фінансові компанії</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'1'!$J$13:$O$13</c:f>
              <c:numCache>
                <c:formatCode>#,##0</c:formatCode>
                <c:ptCount val="6"/>
                <c:pt idx="0">
                  <c:v>216.40581826604998</c:v>
                </c:pt>
                <c:pt idx="1">
                  <c:v>243.99664316753001</c:v>
                </c:pt>
                <c:pt idx="2">
                  <c:v>250.45419692627001</c:v>
                </c:pt>
                <c:pt idx="3">
                  <c:v>310.74082825535987</c:v>
                </c:pt>
                <c:pt idx="4" formatCode="#\ ##0.000">
                  <c:v>307.07934115685009</c:v>
                </c:pt>
                <c:pt idx="5" formatCode="#\ ##0.000">
                  <c:v>256.78342471877016</c:v>
                </c:pt>
              </c:numCache>
            </c:numRef>
          </c:val>
          <c:extLst>
            <c:ext xmlns:c16="http://schemas.microsoft.com/office/drawing/2014/chart" uri="{C3380CC4-5D6E-409C-BE32-E72D297353CC}">
              <c16:uniqueId val="{00000003-FA7A-44DE-B41B-6A1F705B6B1D}"/>
            </c:ext>
          </c:extLst>
        </c:ser>
        <c:dLbls>
          <c:showLegendKey val="0"/>
          <c:showVal val="0"/>
          <c:showCatName val="0"/>
          <c:showSerName val="0"/>
          <c:showPercent val="0"/>
          <c:showBubbleSize val="0"/>
        </c:dLbls>
        <c:gapWidth val="50"/>
        <c:overlap val="100"/>
        <c:axId val="464781936"/>
        <c:axId val="464785216"/>
      </c:barChart>
      <c:barChart>
        <c:barDir val="col"/>
        <c:grouping val="stacked"/>
        <c:varyColors val="0"/>
        <c:ser>
          <c:idx val="2"/>
          <c:order val="1"/>
          <c:tx>
            <c:strRef>
              <c:f>'1'!$I$12</c:f>
              <c:strCache>
                <c:ptCount val="1"/>
                <c:pt idx="0">
                  <c:v>Кредитні спілки (п. ш.)</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'1'!$J$12:$O$12</c:f>
              <c:numCache>
                <c:formatCode>#,##0</c:formatCode>
                <c:ptCount val="6"/>
                <c:pt idx="0">
                  <c:v>2.3297405580000001</c:v>
                </c:pt>
                <c:pt idx="1">
                  <c:v>1.44912573277</c:v>
                </c:pt>
                <c:pt idx="2">
                  <c:v>1.4219879481499997</c:v>
                </c:pt>
                <c:pt idx="3">
                  <c:v>1.35656427</c:v>
                </c:pt>
                <c:pt idx="4">
                  <c:v>1.323283711</c:v>
                </c:pt>
                <c:pt idx="5">
                  <c:v>1.298509959</c:v>
                </c:pt>
              </c:numCache>
            </c:numRef>
          </c:val>
          <c:extLst>
            <c:ext xmlns:c16="http://schemas.microsoft.com/office/drawing/2014/chart" uri="{C3380CC4-5D6E-409C-BE32-E72D297353CC}">
              <c16:uniqueId val="{00000001-FA7A-44DE-B41B-6A1F705B6B1D}"/>
            </c:ext>
          </c:extLst>
        </c:ser>
        <c:ser>
          <c:idx val="4"/>
          <c:order val="4"/>
          <c:tx>
            <c:strRef>
              <c:f>'1'!$I$14</c:f>
              <c:strCache>
                <c:ptCount val="1"/>
                <c:pt idx="0">
                  <c:v>Ломбарди (п. ш.)</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'1'!$J$14:$O$14</c:f>
              <c:numCache>
                <c:formatCode>#,##0</c:formatCode>
                <c:ptCount val="6"/>
                <c:pt idx="0">
                  <c:v>4.2889560958599997</c:v>
                </c:pt>
                <c:pt idx="1">
                  <c:v>4.1009799959800004</c:v>
                </c:pt>
                <c:pt idx="2">
                  <c:v>3.8386607120500007</c:v>
                </c:pt>
                <c:pt idx="3">
                  <c:v>4.1304476450100003</c:v>
                </c:pt>
                <c:pt idx="4" formatCode="#\ ##0.000">
                  <c:v>4.3767039073699996</c:v>
                </c:pt>
                <c:pt idx="5" formatCode="#\ ##0.000">
                  <c:v>4.4612256688500018</c:v>
                </c:pt>
              </c:numCache>
            </c:numRef>
          </c:val>
          <c:extLst>
            <c:ext xmlns:c16="http://schemas.microsoft.com/office/drawing/2014/chart" uri="{C3380CC4-5D6E-409C-BE32-E72D297353CC}">
              <c16:uniqueId val="{00000004-FA7A-44DE-B41B-6A1F705B6B1D}"/>
            </c:ext>
          </c:extLst>
        </c:ser>
        <c:dLbls>
          <c:showLegendKey val="0"/>
          <c:showVal val="0"/>
          <c:showCatName val="0"/>
          <c:showSerName val="0"/>
          <c:showPercent val="0"/>
          <c:showBubbleSize val="0"/>
        </c:dLbls>
        <c:gapWidth val="150"/>
        <c:overlap val="100"/>
        <c:axId val="1845169615"/>
        <c:axId val="1845172111"/>
      </c:barChart>
      <c:catAx>
        <c:axId val="46478193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5216"/>
        <c:crosses val="autoZero"/>
        <c:auto val="0"/>
        <c:lblAlgn val="ctr"/>
        <c:lblOffset val="100"/>
        <c:noMultiLvlLbl val="0"/>
      </c:catAx>
      <c:valAx>
        <c:axId val="464785216"/>
        <c:scaling>
          <c:orientation val="minMax"/>
          <c:max val="400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1936"/>
        <c:crosses val="autoZero"/>
        <c:crossBetween val="between"/>
        <c:majorUnit val="1000"/>
      </c:valAx>
      <c:valAx>
        <c:axId val="1845172111"/>
        <c:scaling>
          <c:orientation val="minMax"/>
          <c:max val="40"/>
        </c:scaling>
        <c:delete val="0"/>
        <c:axPos val="r"/>
        <c:numFmt formatCode="#,##0" sourceLinked="1"/>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845169615"/>
        <c:crosses val="max"/>
        <c:crossBetween val="between"/>
        <c:majorUnit val="10"/>
      </c:valAx>
      <c:dateAx>
        <c:axId val="1845169615"/>
        <c:scaling>
          <c:orientation val="minMax"/>
        </c:scaling>
        <c:delete val="1"/>
        <c:axPos val="b"/>
        <c:numFmt formatCode="m/d/yyyy" sourceLinked="1"/>
        <c:majorTickMark val="out"/>
        <c:minorTickMark val="none"/>
        <c:tickLblPos val="nextTo"/>
        <c:crossAx val="1845172111"/>
        <c:crosses val="autoZero"/>
        <c:auto val="1"/>
        <c:lblOffset val="100"/>
        <c:baseTimeUnit val="months"/>
      </c:date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7937697696500653E-4"/>
          <c:y val="0.84241535191449868"/>
          <c:w val="0.99982062302303498"/>
          <c:h val="0.1575846480855012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8915426257667E-2"/>
          <c:y val="4.5202111236768427E-2"/>
          <c:w val="0.84729778222950758"/>
          <c:h val="0.61305630400267219"/>
        </c:manualLayout>
      </c:layout>
      <c:barChart>
        <c:barDir val="col"/>
        <c:grouping val="stacked"/>
        <c:varyColors val="0"/>
        <c:ser>
          <c:idx val="0"/>
          <c:order val="0"/>
          <c:tx>
            <c:strRef>
              <c:f>'5'!$H$14</c:f>
              <c:strCache>
                <c:ptCount val="1"/>
                <c:pt idx="0">
                  <c:v>Assets of non-life insurers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multiLvlStrRef>
              <c:f>'5'!$J$10:$O$11</c:f>
              <c:multiLvlStrCache>
                <c:ptCount val="6"/>
                <c:lvl>
                  <c:pt idx="0">
                    <c:v>Q4.22</c:v>
                  </c:pt>
                  <c:pt idx="1">
                    <c:v>Q4.23</c:v>
                  </c:pt>
                  <c:pt idx="2">
                    <c:v>Q4.23</c:v>
                  </c:pt>
                  <c:pt idx="3">
                    <c:v>Q4.24</c:v>
                  </c:pt>
                  <c:pt idx="4">
                    <c:v>Q1.25</c:v>
                  </c:pt>
                  <c:pt idx="5">
                    <c:v>Q2.25</c:v>
                  </c:pt>
                </c:lvl>
                <c:lvl>
                  <c:pt idx="0">
                    <c:v>Reporting under IFRS</c:v>
                  </c:pt>
                  <c:pt idx="2">
                    <c:v>Reporting under regulatory requirements*</c:v>
                  </c:pt>
                </c:lvl>
              </c:multiLvlStrCache>
            </c:multiLvlStrRef>
          </c:cat>
          <c:val>
            <c:numRef>
              <c:f>'5'!$J$14:$O$14</c:f>
              <c:numCache>
                <c:formatCode>#\ ##0.0</c:formatCode>
                <c:ptCount val="6"/>
                <c:pt idx="0">
                  <c:v>49.69</c:v>
                </c:pt>
                <c:pt idx="1">
                  <c:v>50.16</c:v>
                </c:pt>
                <c:pt idx="2">
                  <c:v>41.65</c:v>
                </c:pt>
                <c:pt idx="3">
                  <c:v>45.9</c:v>
                </c:pt>
                <c:pt idx="4">
                  <c:v>49.51</c:v>
                </c:pt>
                <c:pt idx="5">
                  <c:v>53.31</c:v>
                </c:pt>
              </c:numCache>
            </c:numRef>
          </c:val>
          <c:extLst>
            <c:ext xmlns:c16="http://schemas.microsoft.com/office/drawing/2014/chart" uri="{C3380CC4-5D6E-409C-BE32-E72D297353CC}">
              <c16:uniqueId val="{00000000-DB6E-4873-8EE9-E358DD5181BF}"/>
            </c:ext>
          </c:extLst>
        </c:ser>
        <c:ser>
          <c:idx val="1"/>
          <c:order val="1"/>
          <c:tx>
            <c:strRef>
              <c:f>'5'!$H$15</c:f>
              <c:strCache>
                <c:ptCount val="1"/>
                <c:pt idx="0">
                  <c:v>Assets of life insurers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multiLvlStrRef>
              <c:f>'5'!$J$10:$O$11</c:f>
              <c:multiLvlStrCache>
                <c:ptCount val="6"/>
                <c:lvl>
                  <c:pt idx="0">
                    <c:v>Q4.22</c:v>
                  </c:pt>
                  <c:pt idx="1">
                    <c:v>Q4.23</c:v>
                  </c:pt>
                  <c:pt idx="2">
                    <c:v>Q4.23</c:v>
                  </c:pt>
                  <c:pt idx="3">
                    <c:v>Q4.24</c:v>
                  </c:pt>
                  <c:pt idx="4">
                    <c:v>Q1.25</c:v>
                  </c:pt>
                  <c:pt idx="5">
                    <c:v>Q2.25</c:v>
                  </c:pt>
                </c:lvl>
                <c:lvl>
                  <c:pt idx="0">
                    <c:v>Reporting under IFRS</c:v>
                  </c:pt>
                  <c:pt idx="2">
                    <c:v>Reporting under regulatory requirements*</c:v>
                  </c:pt>
                </c:lvl>
              </c:multiLvlStrCache>
            </c:multiLvlStrRef>
          </c:cat>
          <c:val>
            <c:numRef>
              <c:f>'5'!$J$15:$O$15</c:f>
              <c:numCache>
                <c:formatCode>#\ ##0.0</c:formatCode>
                <c:ptCount val="6"/>
                <c:pt idx="0">
                  <c:v>20.61</c:v>
                </c:pt>
                <c:pt idx="1">
                  <c:v>24.12</c:v>
                </c:pt>
                <c:pt idx="2">
                  <c:v>23.35</c:v>
                </c:pt>
                <c:pt idx="3">
                  <c:v>26.63</c:v>
                </c:pt>
                <c:pt idx="4">
                  <c:v>27.39</c:v>
                </c:pt>
                <c:pt idx="5">
                  <c:v>28.34</c:v>
                </c:pt>
              </c:numCache>
            </c:numRef>
          </c:val>
          <c:extLst>
            <c:ext xmlns:c16="http://schemas.microsoft.com/office/drawing/2014/chart" uri="{C3380CC4-5D6E-409C-BE32-E72D297353CC}">
              <c16:uniqueId val="{00000001-DB6E-4873-8EE9-E358DD5181BF}"/>
            </c:ext>
          </c:extLst>
        </c:ser>
        <c:dLbls>
          <c:showLegendKey val="0"/>
          <c:showVal val="0"/>
          <c:showCatName val="0"/>
          <c:showSerName val="0"/>
          <c:showPercent val="0"/>
          <c:showBubbleSize val="0"/>
        </c:dLbls>
        <c:gapWidth val="50"/>
        <c:overlap val="100"/>
        <c:axId val="925191312"/>
        <c:axId val="925181328"/>
      </c:barChart>
      <c:lineChart>
        <c:grouping val="standard"/>
        <c:varyColors val="0"/>
        <c:ser>
          <c:idx val="2"/>
          <c:order val="2"/>
          <c:tx>
            <c:strRef>
              <c:f>'5'!$H$16</c:f>
              <c:strCache>
                <c:ptCount val="1"/>
                <c:pt idx="0">
                  <c:v>Number of insurers (r.h.s.)</c:v>
                </c:pt>
              </c:strCache>
            </c:strRef>
          </c:tx>
          <c:spPr>
            <a:ln w="25400" cap="rnd" cmpd="sng">
              <a:solidFill>
                <a:srgbClr val="7D0532"/>
              </a:solidFill>
              <a:prstDash val="solid"/>
              <a:round/>
            </a:ln>
            <a:effectLst/>
          </c:spPr>
          <c:marker>
            <c:symbol val="none"/>
          </c:marker>
          <c:dPt>
            <c:idx val="2"/>
            <c:marker>
              <c:symbol val="none"/>
            </c:marker>
            <c:bubble3D val="0"/>
            <c:spPr>
              <a:ln w="25400" cap="rnd" cmpd="sng">
                <a:noFill/>
                <a:prstDash val="solid"/>
                <a:round/>
              </a:ln>
              <a:effectLst/>
            </c:spPr>
            <c:extLst>
              <c:ext xmlns:c16="http://schemas.microsoft.com/office/drawing/2014/chart" uri="{C3380CC4-5D6E-409C-BE32-E72D297353CC}">
                <c16:uniqueId val="{00000003-DB6E-4873-8EE9-E358DD5181BF}"/>
              </c:ext>
            </c:extLst>
          </c:dPt>
          <c:cat>
            <c:multiLvlStrRef>
              <c:f>'5'!$J$10:$O$11</c:f>
              <c:multiLvlStrCache>
                <c:ptCount val="6"/>
                <c:lvl>
                  <c:pt idx="0">
                    <c:v>Q4.22</c:v>
                  </c:pt>
                  <c:pt idx="1">
                    <c:v>Q4.23</c:v>
                  </c:pt>
                  <c:pt idx="2">
                    <c:v>Q4.23</c:v>
                  </c:pt>
                  <c:pt idx="3">
                    <c:v>Q4.24</c:v>
                  </c:pt>
                  <c:pt idx="4">
                    <c:v>Q1.25</c:v>
                  </c:pt>
                  <c:pt idx="5">
                    <c:v>Q2.25</c:v>
                  </c:pt>
                </c:lvl>
                <c:lvl>
                  <c:pt idx="0">
                    <c:v>Reporting under IFRS</c:v>
                  </c:pt>
                  <c:pt idx="2">
                    <c:v>Reporting under regulatory requirements*</c:v>
                  </c:pt>
                </c:lvl>
              </c:multiLvlStrCache>
            </c:multiLvlStrRef>
          </c:cat>
          <c:val>
            <c:numRef>
              <c:f>'5'!$J$16:$O$16</c:f>
              <c:numCache>
                <c:formatCode>#,##0</c:formatCode>
                <c:ptCount val="6"/>
                <c:pt idx="0">
                  <c:v>128</c:v>
                </c:pt>
                <c:pt idx="1">
                  <c:v>101</c:v>
                </c:pt>
                <c:pt idx="2">
                  <c:v>101</c:v>
                </c:pt>
                <c:pt idx="3">
                  <c:v>65</c:v>
                </c:pt>
                <c:pt idx="4">
                  <c:v>63</c:v>
                </c:pt>
                <c:pt idx="5">
                  <c:v>62</c:v>
                </c:pt>
              </c:numCache>
            </c:numRef>
          </c:val>
          <c:smooth val="0"/>
          <c:extLst>
            <c:ext xmlns:c16="http://schemas.microsoft.com/office/drawing/2014/chart" uri="{C3380CC4-5D6E-409C-BE32-E72D297353CC}">
              <c16:uniqueId val="{00000004-DB6E-4873-8EE9-E358DD5181BF}"/>
            </c:ext>
          </c:extLst>
        </c:ser>
        <c:dLbls>
          <c:showLegendKey val="0"/>
          <c:showVal val="0"/>
          <c:showCatName val="0"/>
          <c:showSerName val="0"/>
          <c:showPercent val="0"/>
          <c:showBubbleSize val="0"/>
        </c:dLbls>
        <c:marker val="1"/>
        <c:smooth val="0"/>
        <c:axId val="925185904"/>
        <c:axId val="925185488"/>
      </c:lineChart>
      <c:catAx>
        <c:axId val="92519131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25181328"/>
        <c:crosses val="autoZero"/>
        <c:auto val="1"/>
        <c:lblAlgn val="ctr"/>
        <c:lblOffset val="100"/>
        <c:noMultiLvlLbl val="0"/>
      </c:catAx>
      <c:valAx>
        <c:axId val="925181328"/>
        <c:scaling>
          <c:orientation val="minMax"/>
          <c:max val="10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25191312"/>
        <c:crosses val="autoZero"/>
        <c:crossBetween val="between"/>
        <c:majorUnit val="20"/>
      </c:valAx>
      <c:valAx>
        <c:axId val="925185488"/>
        <c:scaling>
          <c:orientation val="minMax"/>
        </c:scaling>
        <c:delete val="0"/>
        <c:axPos val="r"/>
        <c:numFmt formatCode="#,##0" sourceLinked="1"/>
        <c:majorTickMark val="in"/>
        <c:minorTickMark val="none"/>
        <c:tickLblPos val="nextTo"/>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25185904"/>
        <c:crosses val="max"/>
        <c:crossBetween val="between"/>
        <c:majorUnit val="30"/>
      </c:valAx>
      <c:catAx>
        <c:axId val="925185904"/>
        <c:scaling>
          <c:orientation val="minMax"/>
        </c:scaling>
        <c:delete val="1"/>
        <c:axPos val="b"/>
        <c:numFmt formatCode="General" sourceLinked="1"/>
        <c:majorTickMark val="out"/>
        <c:minorTickMark val="none"/>
        <c:tickLblPos val="nextTo"/>
        <c:crossAx val="925185488"/>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3456216931216931"/>
          <c:w val="1"/>
          <c:h val="0.1571067019400352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6680497925311204"/>
          <c:h val="0.87032951971454187"/>
        </c:manualLayout>
      </c:layout>
      <c:lineChart>
        <c:grouping val="standard"/>
        <c:varyColors val="0"/>
        <c:ser>
          <c:idx val="0"/>
          <c:order val="0"/>
          <c:tx>
            <c:strRef>
              <c:f>'6'!$I$10</c:f>
              <c:strCache>
                <c:ptCount val="1"/>
                <c:pt idx="0">
                  <c:v>Активи</c:v>
                </c:pt>
              </c:strCache>
            </c:strRef>
          </c:tx>
          <c:spPr>
            <a:ln w="25400" cap="rnd" cmpd="sng">
              <a:solidFill>
                <a:srgbClr val="057D46"/>
              </a:solidFill>
              <a:prstDash val="solid"/>
              <a:round/>
            </a:ln>
            <a:effectLst/>
          </c:spPr>
          <c:marker>
            <c:symbol val="none"/>
          </c:marker>
          <c:cat>
            <c:multiLvlStrRef>
              <c:f>'6'!$J$8:$Y$9</c:f>
              <c:multiLvlStrCache>
                <c:ptCount val="16"/>
                <c:lvl>
                  <c:pt idx="0">
                    <c:v> </c:v>
                  </c:pt>
                  <c:pt idx="1">
                    <c:v>03.24</c:v>
                  </c:pt>
                  <c:pt idx="4">
                    <c:v>12.24</c:v>
                  </c:pt>
                  <c:pt idx="6">
                    <c:v>06.25</c:v>
                  </c:pt>
                  <c:pt idx="7">
                    <c:v> </c:v>
                  </c:pt>
                  <c:pt idx="8">
                    <c:v> </c:v>
                  </c:pt>
                  <c:pt idx="9">
                    <c:v>03.24</c:v>
                  </c:pt>
                  <c:pt idx="12">
                    <c:v>12.24</c:v>
                  </c:pt>
                  <c:pt idx="14">
                    <c:v>06.25</c:v>
                  </c:pt>
                  <c:pt idx="15">
                    <c:v> </c:v>
                  </c:pt>
                </c:lvl>
                <c:lvl>
                  <c:pt idx="0">
                    <c:v>Страховики життя</c:v>
                  </c:pt>
                  <c:pt idx="8">
                    <c:v>Ризикові страховики</c:v>
                  </c:pt>
                </c:lvl>
              </c:multiLvlStrCache>
            </c:multiLvlStrRef>
          </c:cat>
          <c:val>
            <c:numRef>
              <c:f>'6'!$J$10:$Y$10</c:f>
              <c:numCache>
                <c:formatCode>#,##0</c:formatCode>
                <c:ptCount val="16"/>
                <c:pt idx="1">
                  <c:v>2087.8599999999997</c:v>
                </c:pt>
                <c:pt idx="2">
                  <c:v>2091.6500000000005</c:v>
                </c:pt>
                <c:pt idx="3">
                  <c:v>2078.1600000000003</c:v>
                </c:pt>
                <c:pt idx="4">
                  <c:v>2124.9800000000009</c:v>
                </c:pt>
                <c:pt idx="5">
                  <c:v>2163.4599999999996</c:v>
                </c:pt>
                <c:pt idx="6">
                  <c:v>2195.6400000000003</c:v>
                </c:pt>
                <c:pt idx="9">
                  <c:v>510.3099999999996</c:v>
                </c:pt>
                <c:pt idx="10">
                  <c:v>520.349999999999</c:v>
                </c:pt>
                <c:pt idx="11">
                  <c:v>546.94999999999914</c:v>
                </c:pt>
                <c:pt idx="12">
                  <c:v>559.6999999999997</c:v>
                </c:pt>
                <c:pt idx="13">
                  <c:v>570.19999999999959</c:v>
                </c:pt>
                <c:pt idx="14">
                  <c:v>590.7799999999994</c:v>
                </c:pt>
              </c:numCache>
            </c:numRef>
          </c:val>
          <c:smooth val="0"/>
          <c:extLst>
            <c:ext xmlns:c16="http://schemas.microsoft.com/office/drawing/2014/chart" uri="{C3380CC4-5D6E-409C-BE32-E72D297353CC}">
              <c16:uniqueId val="{00000000-B03E-43A7-9FD0-057680E50D2D}"/>
            </c:ext>
          </c:extLst>
        </c:ser>
        <c:ser>
          <c:idx val="1"/>
          <c:order val="1"/>
          <c:tx>
            <c:strRef>
              <c:f>'6'!$I$11</c:f>
              <c:strCache>
                <c:ptCount val="1"/>
                <c:pt idx="0">
                  <c:v>Валові премії</c:v>
                </c:pt>
              </c:strCache>
            </c:strRef>
          </c:tx>
          <c:spPr>
            <a:ln w="25400" cap="rnd" cmpd="sng">
              <a:solidFill>
                <a:srgbClr val="91C864"/>
              </a:solidFill>
              <a:prstDash val="solid"/>
              <a:round/>
            </a:ln>
            <a:effectLst/>
          </c:spPr>
          <c:marker>
            <c:symbol val="none"/>
          </c:marker>
          <c:cat>
            <c:multiLvlStrRef>
              <c:f>'6'!$J$8:$Y$9</c:f>
              <c:multiLvlStrCache>
                <c:ptCount val="16"/>
                <c:lvl>
                  <c:pt idx="0">
                    <c:v> </c:v>
                  </c:pt>
                  <c:pt idx="1">
                    <c:v>03.24</c:v>
                  </c:pt>
                  <c:pt idx="4">
                    <c:v>12.24</c:v>
                  </c:pt>
                  <c:pt idx="6">
                    <c:v>06.25</c:v>
                  </c:pt>
                  <c:pt idx="7">
                    <c:v> </c:v>
                  </c:pt>
                  <c:pt idx="8">
                    <c:v> </c:v>
                  </c:pt>
                  <c:pt idx="9">
                    <c:v>03.24</c:v>
                  </c:pt>
                  <c:pt idx="12">
                    <c:v>12.24</c:v>
                  </c:pt>
                  <c:pt idx="14">
                    <c:v>06.25</c:v>
                  </c:pt>
                  <c:pt idx="15">
                    <c:v> </c:v>
                  </c:pt>
                </c:lvl>
                <c:lvl>
                  <c:pt idx="0">
                    <c:v>Страховики життя</c:v>
                  </c:pt>
                  <c:pt idx="8">
                    <c:v>Ризикові страховики</c:v>
                  </c:pt>
                </c:lvl>
              </c:multiLvlStrCache>
            </c:multiLvlStrRef>
          </c:cat>
          <c:val>
            <c:numRef>
              <c:f>'6'!$J$11:$Y$11</c:f>
              <c:numCache>
                <c:formatCode>#,##0</c:formatCode>
                <c:ptCount val="16"/>
                <c:pt idx="1">
                  <c:v>2726.26</c:v>
                </c:pt>
                <c:pt idx="2">
                  <c:v>2806.7</c:v>
                </c:pt>
                <c:pt idx="3">
                  <c:v>2807.73</c:v>
                </c:pt>
                <c:pt idx="4">
                  <c:v>2923.07</c:v>
                </c:pt>
                <c:pt idx="5">
                  <c:v>3015.23</c:v>
                </c:pt>
                <c:pt idx="6">
                  <c:v>3072.23</c:v>
                </c:pt>
                <c:pt idx="9">
                  <c:v>560.67999999999995</c:v>
                </c:pt>
                <c:pt idx="10">
                  <c:v>573.03</c:v>
                </c:pt>
                <c:pt idx="11">
                  <c:v>594.23</c:v>
                </c:pt>
                <c:pt idx="12">
                  <c:v>584.89</c:v>
                </c:pt>
                <c:pt idx="13">
                  <c:v>594.38</c:v>
                </c:pt>
                <c:pt idx="14">
                  <c:v>645.35</c:v>
                </c:pt>
              </c:numCache>
            </c:numRef>
          </c:val>
          <c:smooth val="0"/>
          <c:extLst>
            <c:ext xmlns:c16="http://schemas.microsoft.com/office/drawing/2014/chart" uri="{C3380CC4-5D6E-409C-BE32-E72D297353CC}">
              <c16:uniqueId val="{00000001-B03E-43A7-9FD0-057680E50D2D}"/>
            </c:ext>
          </c:extLst>
        </c:ser>
        <c:ser>
          <c:idx val="2"/>
          <c:order val="2"/>
          <c:tx>
            <c:strRef>
              <c:f>'6'!$I$12</c:f>
              <c:strCache>
                <c:ptCount val="1"/>
                <c:pt idx="0">
                  <c:v>Технічні резерви</c:v>
                </c:pt>
              </c:strCache>
            </c:strRef>
          </c:tx>
          <c:spPr>
            <a:ln w="25400" cap="rnd" cmpd="sng">
              <a:solidFill>
                <a:srgbClr val="7D0532"/>
              </a:solidFill>
              <a:prstDash val="solid"/>
              <a:round/>
            </a:ln>
            <a:effectLst/>
          </c:spPr>
          <c:marker>
            <c:symbol val="none"/>
          </c:marker>
          <c:cat>
            <c:multiLvlStrRef>
              <c:f>'6'!$J$8:$Y$9</c:f>
              <c:multiLvlStrCache>
                <c:ptCount val="16"/>
                <c:lvl>
                  <c:pt idx="0">
                    <c:v> </c:v>
                  </c:pt>
                  <c:pt idx="1">
                    <c:v>03.24</c:v>
                  </c:pt>
                  <c:pt idx="4">
                    <c:v>12.24</c:v>
                  </c:pt>
                  <c:pt idx="6">
                    <c:v>06.25</c:v>
                  </c:pt>
                  <c:pt idx="7">
                    <c:v> </c:v>
                  </c:pt>
                  <c:pt idx="8">
                    <c:v> </c:v>
                  </c:pt>
                  <c:pt idx="9">
                    <c:v>03.24</c:v>
                  </c:pt>
                  <c:pt idx="12">
                    <c:v>12.24</c:v>
                  </c:pt>
                  <c:pt idx="14">
                    <c:v>06.25</c:v>
                  </c:pt>
                  <c:pt idx="15">
                    <c:v> </c:v>
                  </c:pt>
                </c:lvl>
                <c:lvl>
                  <c:pt idx="0">
                    <c:v>Страховики життя</c:v>
                  </c:pt>
                  <c:pt idx="8">
                    <c:v>Ризикові страховики</c:v>
                  </c:pt>
                </c:lvl>
              </c:multiLvlStrCache>
            </c:multiLvlStrRef>
          </c:cat>
          <c:val>
            <c:numRef>
              <c:f>'6'!$J$12:$Y$12</c:f>
              <c:numCache>
                <c:formatCode>#,##0</c:formatCode>
                <c:ptCount val="16"/>
                <c:pt idx="1">
                  <c:v>1942.8459487097903</c:v>
                </c:pt>
                <c:pt idx="2">
                  <c:v>1910.5852065011081</c:v>
                </c:pt>
                <c:pt idx="3">
                  <c:v>1827.69760449926</c:v>
                </c:pt>
                <c:pt idx="4">
                  <c:v>1858.6608198115707</c:v>
                </c:pt>
                <c:pt idx="5">
                  <c:v>1859.6427477535394</c:v>
                </c:pt>
                <c:pt idx="6">
                  <c:v>1850.103768041319</c:v>
                </c:pt>
                <c:pt idx="9">
                  <c:v>665.66360610795857</c:v>
                </c:pt>
                <c:pt idx="10">
                  <c:v>631.60563970482838</c:v>
                </c:pt>
                <c:pt idx="11">
                  <c:v>636.86160106347609</c:v>
                </c:pt>
                <c:pt idx="12">
                  <c:v>638.5085227594451</c:v>
                </c:pt>
                <c:pt idx="13">
                  <c:v>656.75853895716659</c:v>
                </c:pt>
                <c:pt idx="14">
                  <c:v>679.15345319172138</c:v>
                </c:pt>
              </c:numCache>
            </c:numRef>
          </c:val>
          <c:smooth val="0"/>
          <c:extLst>
            <c:ext xmlns:c16="http://schemas.microsoft.com/office/drawing/2014/chart" uri="{C3380CC4-5D6E-409C-BE32-E72D297353CC}">
              <c16:uniqueId val="{00000002-B03E-43A7-9FD0-057680E50D2D}"/>
            </c:ext>
          </c:extLst>
        </c:ser>
        <c:dLbls>
          <c:showLegendKey val="0"/>
          <c:showVal val="0"/>
          <c:showCatName val="0"/>
          <c:showSerName val="0"/>
          <c:showPercent val="0"/>
          <c:showBubbleSize val="0"/>
        </c:dLbls>
        <c:smooth val="0"/>
        <c:axId val="1036106768"/>
        <c:axId val="1036110096"/>
      </c:lineChart>
      <c:catAx>
        <c:axId val="1036106768"/>
        <c:scaling>
          <c:orientation val="minMax"/>
        </c:scaling>
        <c:delete val="0"/>
        <c:axPos val="b"/>
        <c:numFmt formatCode="[$-409]mm\.yy;@" sourceLinked="0"/>
        <c:majorTickMark val="none"/>
        <c:minorTickMark val="in"/>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36110096"/>
        <c:crosses val="autoZero"/>
        <c:auto val="1"/>
        <c:lblAlgn val="ctr"/>
        <c:lblOffset val="100"/>
        <c:tickMarkSkip val="2"/>
        <c:noMultiLvlLbl val="0"/>
      </c:catAx>
      <c:valAx>
        <c:axId val="1036110096"/>
        <c:scaling>
          <c:orientation val="minMax"/>
          <c:max val="350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36106768"/>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95020746887967E-2"/>
          <c:y val="0.89670314152407349"/>
          <c:w val="0.9294605809128631"/>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6680497925311204"/>
          <c:h val="0.87032951971454187"/>
        </c:manualLayout>
      </c:layout>
      <c:lineChart>
        <c:grouping val="standard"/>
        <c:varyColors val="0"/>
        <c:ser>
          <c:idx val="0"/>
          <c:order val="0"/>
          <c:tx>
            <c:strRef>
              <c:f>'6'!$H$10</c:f>
              <c:strCache>
                <c:ptCount val="1"/>
                <c:pt idx="0">
                  <c:v>Assets</c:v>
                </c:pt>
              </c:strCache>
            </c:strRef>
          </c:tx>
          <c:spPr>
            <a:ln w="25400" cap="rnd" cmpd="sng">
              <a:solidFill>
                <a:srgbClr val="057D46"/>
              </a:solidFill>
              <a:prstDash val="solid"/>
              <a:round/>
            </a:ln>
            <a:effectLst/>
          </c:spPr>
          <c:marker>
            <c:symbol val="none"/>
          </c:marker>
          <c:cat>
            <c:multiLvlStrRef>
              <c:f>'6'!$J$6:$Y$7</c:f>
              <c:multiLvlStrCache>
                <c:ptCount val="16"/>
                <c:lvl>
                  <c:pt idx="0">
                    <c:v> </c:v>
                  </c:pt>
                  <c:pt idx="1">
                    <c:v>03.24</c:v>
                  </c:pt>
                  <c:pt idx="4">
                    <c:v>12.24</c:v>
                  </c:pt>
                  <c:pt idx="6">
                    <c:v>06.25</c:v>
                  </c:pt>
                  <c:pt idx="7">
                    <c:v> </c:v>
                  </c:pt>
                  <c:pt idx="8">
                    <c:v> </c:v>
                  </c:pt>
                  <c:pt idx="9">
                    <c:v>03.24</c:v>
                  </c:pt>
                  <c:pt idx="12">
                    <c:v>12.24</c:v>
                  </c:pt>
                  <c:pt idx="14">
                    <c:v>06.25</c:v>
                  </c:pt>
                  <c:pt idx="15">
                    <c:v> </c:v>
                  </c:pt>
                </c:lvl>
                <c:lvl>
                  <c:pt idx="0">
                    <c:v>Life insurers</c:v>
                  </c:pt>
                  <c:pt idx="8">
                    <c:v>Non-life insurers</c:v>
                  </c:pt>
                </c:lvl>
              </c:multiLvlStrCache>
            </c:multiLvlStrRef>
          </c:cat>
          <c:val>
            <c:numRef>
              <c:f>'6'!$J$10:$Y$10</c:f>
              <c:numCache>
                <c:formatCode>#,##0</c:formatCode>
                <c:ptCount val="16"/>
                <c:pt idx="1">
                  <c:v>2087.8599999999997</c:v>
                </c:pt>
                <c:pt idx="2">
                  <c:v>2091.6500000000005</c:v>
                </c:pt>
                <c:pt idx="3">
                  <c:v>2078.1600000000003</c:v>
                </c:pt>
                <c:pt idx="4">
                  <c:v>2124.9800000000009</c:v>
                </c:pt>
                <c:pt idx="5">
                  <c:v>2163.4599999999996</c:v>
                </c:pt>
                <c:pt idx="6">
                  <c:v>2195.6400000000003</c:v>
                </c:pt>
                <c:pt idx="9">
                  <c:v>510.3099999999996</c:v>
                </c:pt>
                <c:pt idx="10">
                  <c:v>520.349999999999</c:v>
                </c:pt>
                <c:pt idx="11">
                  <c:v>546.94999999999914</c:v>
                </c:pt>
                <c:pt idx="12">
                  <c:v>559.6999999999997</c:v>
                </c:pt>
                <c:pt idx="13">
                  <c:v>570.19999999999959</c:v>
                </c:pt>
                <c:pt idx="14">
                  <c:v>590.7799999999994</c:v>
                </c:pt>
              </c:numCache>
            </c:numRef>
          </c:val>
          <c:smooth val="0"/>
          <c:extLst>
            <c:ext xmlns:c16="http://schemas.microsoft.com/office/drawing/2014/chart" uri="{C3380CC4-5D6E-409C-BE32-E72D297353CC}">
              <c16:uniqueId val="{00000000-87D8-48EF-B5AE-B9E2A7AE1826}"/>
            </c:ext>
          </c:extLst>
        </c:ser>
        <c:ser>
          <c:idx val="1"/>
          <c:order val="1"/>
          <c:tx>
            <c:strRef>
              <c:f>'6'!$H$11</c:f>
              <c:strCache>
                <c:ptCount val="1"/>
                <c:pt idx="0">
                  <c:v>Gross premiums</c:v>
                </c:pt>
              </c:strCache>
            </c:strRef>
          </c:tx>
          <c:spPr>
            <a:ln w="25400" cap="rnd" cmpd="sng">
              <a:solidFill>
                <a:srgbClr val="91C864"/>
              </a:solidFill>
              <a:prstDash val="solid"/>
              <a:round/>
            </a:ln>
            <a:effectLst/>
          </c:spPr>
          <c:marker>
            <c:symbol val="none"/>
          </c:marker>
          <c:cat>
            <c:multiLvlStrRef>
              <c:f>'6'!$J$6:$Y$7</c:f>
              <c:multiLvlStrCache>
                <c:ptCount val="16"/>
                <c:lvl>
                  <c:pt idx="0">
                    <c:v> </c:v>
                  </c:pt>
                  <c:pt idx="1">
                    <c:v>03.24</c:v>
                  </c:pt>
                  <c:pt idx="4">
                    <c:v>12.24</c:v>
                  </c:pt>
                  <c:pt idx="6">
                    <c:v>06.25</c:v>
                  </c:pt>
                  <c:pt idx="7">
                    <c:v> </c:v>
                  </c:pt>
                  <c:pt idx="8">
                    <c:v> </c:v>
                  </c:pt>
                  <c:pt idx="9">
                    <c:v>03.24</c:v>
                  </c:pt>
                  <c:pt idx="12">
                    <c:v>12.24</c:v>
                  </c:pt>
                  <c:pt idx="14">
                    <c:v>06.25</c:v>
                  </c:pt>
                  <c:pt idx="15">
                    <c:v> </c:v>
                  </c:pt>
                </c:lvl>
                <c:lvl>
                  <c:pt idx="0">
                    <c:v>Life insurers</c:v>
                  </c:pt>
                  <c:pt idx="8">
                    <c:v>Non-life insurers</c:v>
                  </c:pt>
                </c:lvl>
              </c:multiLvlStrCache>
            </c:multiLvlStrRef>
          </c:cat>
          <c:val>
            <c:numRef>
              <c:f>'6'!$J$11:$Y$11</c:f>
              <c:numCache>
                <c:formatCode>#,##0</c:formatCode>
                <c:ptCount val="16"/>
                <c:pt idx="1">
                  <c:v>2726.26</c:v>
                </c:pt>
                <c:pt idx="2">
                  <c:v>2806.7</c:v>
                </c:pt>
                <c:pt idx="3">
                  <c:v>2807.73</c:v>
                </c:pt>
                <c:pt idx="4">
                  <c:v>2923.07</c:v>
                </c:pt>
                <c:pt idx="5">
                  <c:v>3015.23</c:v>
                </c:pt>
                <c:pt idx="6">
                  <c:v>3072.23</c:v>
                </c:pt>
                <c:pt idx="9">
                  <c:v>560.67999999999995</c:v>
                </c:pt>
                <c:pt idx="10">
                  <c:v>573.03</c:v>
                </c:pt>
                <c:pt idx="11">
                  <c:v>594.23</c:v>
                </c:pt>
                <c:pt idx="12">
                  <c:v>584.89</c:v>
                </c:pt>
                <c:pt idx="13">
                  <c:v>594.38</c:v>
                </c:pt>
                <c:pt idx="14">
                  <c:v>645.35</c:v>
                </c:pt>
              </c:numCache>
            </c:numRef>
          </c:val>
          <c:smooth val="0"/>
          <c:extLst>
            <c:ext xmlns:c16="http://schemas.microsoft.com/office/drawing/2014/chart" uri="{C3380CC4-5D6E-409C-BE32-E72D297353CC}">
              <c16:uniqueId val="{00000001-87D8-48EF-B5AE-B9E2A7AE1826}"/>
            </c:ext>
          </c:extLst>
        </c:ser>
        <c:ser>
          <c:idx val="2"/>
          <c:order val="2"/>
          <c:tx>
            <c:strRef>
              <c:f>'6'!$H$12</c:f>
              <c:strCache>
                <c:ptCount val="1"/>
                <c:pt idx="0">
                  <c:v>Technical provisions</c:v>
                </c:pt>
              </c:strCache>
            </c:strRef>
          </c:tx>
          <c:spPr>
            <a:ln w="25400" cap="rnd" cmpd="sng">
              <a:solidFill>
                <a:srgbClr val="7D0532"/>
              </a:solidFill>
              <a:prstDash val="solid"/>
              <a:round/>
            </a:ln>
            <a:effectLst/>
          </c:spPr>
          <c:marker>
            <c:symbol val="none"/>
          </c:marker>
          <c:cat>
            <c:multiLvlStrRef>
              <c:f>'6'!$J$6:$Y$7</c:f>
              <c:multiLvlStrCache>
                <c:ptCount val="16"/>
                <c:lvl>
                  <c:pt idx="0">
                    <c:v> </c:v>
                  </c:pt>
                  <c:pt idx="1">
                    <c:v>03.24</c:v>
                  </c:pt>
                  <c:pt idx="4">
                    <c:v>12.24</c:v>
                  </c:pt>
                  <c:pt idx="6">
                    <c:v>06.25</c:v>
                  </c:pt>
                  <c:pt idx="7">
                    <c:v> </c:v>
                  </c:pt>
                  <c:pt idx="8">
                    <c:v> </c:v>
                  </c:pt>
                  <c:pt idx="9">
                    <c:v>03.24</c:v>
                  </c:pt>
                  <c:pt idx="12">
                    <c:v>12.24</c:v>
                  </c:pt>
                  <c:pt idx="14">
                    <c:v>06.25</c:v>
                  </c:pt>
                  <c:pt idx="15">
                    <c:v> </c:v>
                  </c:pt>
                </c:lvl>
                <c:lvl>
                  <c:pt idx="0">
                    <c:v>Life insurers</c:v>
                  </c:pt>
                  <c:pt idx="8">
                    <c:v>Non-life insurers</c:v>
                  </c:pt>
                </c:lvl>
              </c:multiLvlStrCache>
            </c:multiLvlStrRef>
          </c:cat>
          <c:val>
            <c:numRef>
              <c:f>'6'!$J$12:$Y$12</c:f>
              <c:numCache>
                <c:formatCode>#,##0</c:formatCode>
                <c:ptCount val="16"/>
                <c:pt idx="1">
                  <c:v>1942.8459487097903</c:v>
                </c:pt>
                <c:pt idx="2">
                  <c:v>1910.5852065011081</c:v>
                </c:pt>
                <c:pt idx="3">
                  <c:v>1827.69760449926</c:v>
                </c:pt>
                <c:pt idx="4">
                  <c:v>1858.6608198115707</c:v>
                </c:pt>
                <c:pt idx="5">
                  <c:v>1859.6427477535394</c:v>
                </c:pt>
                <c:pt idx="6">
                  <c:v>1850.103768041319</c:v>
                </c:pt>
                <c:pt idx="9">
                  <c:v>665.66360610795857</c:v>
                </c:pt>
                <c:pt idx="10">
                  <c:v>631.60563970482838</c:v>
                </c:pt>
                <c:pt idx="11">
                  <c:v>636.86160106347609</c:v>
                </c:pt>
                <c:pt idx="12">
                  <c:v>638.5085227594451</c:v>
                </c:pt>
                <c:pt idx="13">
                  <c:v>656.75853895716659</c:v>
                </c:pt>
                <c:pt idx="14">
                  <c:v>679.15345319172138</c:v>
                </c:pt>
              </c:numCache>
            </c:numRef>
          </c:val>
          <c:smooth val="0"/>
          <c:extLst>
            <c:ext xmlns:c16="http://schemas.microsoft.com/office/drawing/2014/chart" uri="{C3380CC4-5D6E-409C-BE32-E72D297353CC}">
              <c16:uniqueId val="{00000002-87D8-48EF-B5AE-B9E2A7AE1826}"/>
            </c:ext>
          </c:extLst>
        </c:ser>
        <c:dLbls>
          <c:showLegendKey val="0"/>
          <c:showVal val="0"/>
          <c:showCatName val="0"/>
          <c:showSerName val="0"/>
          <c:showPercent val="0"/>
          <c:showBubbleSize val="0"/>
        </c:dLbls>
        <c:smooth val="0"/>
        <c:axId val="1036106768"/>
        <c:axId val="1036110096"/>
      </c:lineChart>
      <c:catAx>
        <c:axId val="1036106768"/>
        <c:scaling>
          <c:orientation val="minMax"/>
        </c:scaling>
        <c:delete val="0"/>
        <c:axPos val="b"/>
        <c:numFmt formatCode="[$-409]mm\.yy;@" sourceLinked="0"/>
        <c:majorTickMark val="none"/>
        <c:minorTickMark val="in"/>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36110096"/>
        <c:crosses val="autoZero"/>
        <c:auto val="1"/>
        <c:lblAlgn val="ctr"/>
        <c:lblOffset val="100"/>
        <c:tickMarkSkip val="2"/>
        <c:noMultiLvlLbl val="0"/>
      </c:catAx>
      <c:valAx>
        <c:axId val="1036110096"/>
        <c:scaling>
          <c:orientation val="minMax"/>
          <c:max val="350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36106768"/>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95020746887967E-2"/>
          <c:y val="0.89670314152407349"/>
          <c:w val="0.9294605809128631"/>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72964637464626"/>
          <c:y val="4.5598943347185623E-2"/>
          <c:w val="0.8691073248928074"/>
          <c:h val="0.54293532986111115"/>
        </c:manualLayout>
      </c:layout>
      <c:barChart>
        <c:barDir val="col"/>
        <c:grouping val="percentStacked"/>
        <c:varyColors val="0"/>
        <c:ser>
          <c:idx val="4"/>
          <c:order val="0"/>
          <c:tx>
            <c:strRef>
              <c:f>'7'!$I$17</c:f>
              <c:strCache>
                <c:ptCount val="1"/>
                <c:pt idx="0">
                  <c:v>Поточні рахунки та готівка</c:v>
                </c:pt>
              </c:strCache>
            </c:strRef>
          </c:tx>
          <c:spPr>
            <a:solidFill>
              <a:srgbClr val="057C48"/>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'7'!$J$17:$P$17</c:f>
              <c:numCache>
                <c:formatCode>0.0%</c:formatCode>
                <c:ptCount val="7"/>
                <c:pt idx="0" formatCode="0%">
                  <c:v>7.85E-2</c:v>
                </c:pt>
                <c:pt idx="1">
                  <c:v>6.6400000000000001E-2</c:v>
                </c:pt>
                <c:pt idx="2">
                  <c:v>5.9400000000000001E-2</c:v>
                </c:pt>
                <c:pt idx="3">
                  <c:v>7.6399999999999996E-2</c:v>
                </c:pt>
              </c:numCache>
            </c:numRef>
          </c:val>
          <c:extLst>
            <c:ext xmlns:c16="http://schemas.microsoft.com/office/drawing/2014/chart" uri="{C3380CC4-5D6E-409C-BE32-E72D297353CC}">
              <c16:uniqueId val="{00000000-8400-44C4-8EDA-E33700F48D9C}"/>
            </c:ext>
          </c:extLst>
        </c:ser>
        <c:ser>
          <c:idx val="5"/>
          <c:order val="1"/>
          <c:tx>
            <c:strRef>
              <c:f>'7'!$I$18</c:f>
              <c:strCache>
                <c:ptCount val="1"/>
                <c:pt idx="0">
                  <c:v>Депозити</c:v>
                </c:pt>
              </c:strCache>
            </c:strRef>
          </c:tx>
          <c:spPr>
            <a:solidFill>
              <a:srgbClr val="89C864"/>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'7'!$J$18:$P$18</c:f>
              <c:numCache>
                <c:formatCode>0.0%</c:formatCode>
                <c:ptCount val="7"/>
                <c:pt idx="0" formatCode="0%">
                  <c:v>0.36049999999999999</c:v>
                </c:pt>
                <c:pt idx="1">
                  <c:v>0.44690000000000002</c:v>
                </c:pt>
                <c:pt idx="2">
                  <c:v>0.48709999999999998</c:v>
                </c:pt>
                <c:pt idx="3">
                  <c:v>0.4975</c:v>
                </c:pt>
              </c:numCache>
            </c:numRef>
          </c:val>
          <c:extLst>
            <c:ext xmlns:c16="http://schemas.microsoft.com/office/drawing/2014/chart" uri="{C3380CC4-5D6E-409C-BE32-E72D297353CC}">
              <c16:uniqueId val="{00000001-8400-44C4-8EDA-E33700F48D9C}"/>
            </c:ext>
          </c:extLst>
        </c:ser>
        <c:ser>
          <c:idx val="10"/>
          <c:order val="2"/>
          <c:tx>
            <c:strRef>
              <c:f>'7'!$I$13</c:f>
              <c:strCache>
                <c:ptCount val="1"/>
                <c:pt idx="0">
                  <c:v>Облігації</c:v>
                </c:pt>
              </c:strCache>
            </c:strRef>
          </c:tx>
          <c:spPr>
            <a:solidFill>
              <a:srgbClr val="7D0532"/>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'7'!$J$13:$P$13</c:f>
              <c:numCache>
                <c:formatCode>0.0%</c:formatCode>
                <c:ptCount val="7"/>
                <c:pt idx="0" formatCode="0%">
                  <c:v>0.49530000000000002</c:v>
                </c:pt>
                <c:pt idx="1">
                  <c:v>0.42420000000000002</c:v>
                </c:pt>
                <c:pt idx="2">
                  <c:v>0.40749999999999997</c:v>
                </c:pt>
                <c:pt idx="3">
                  <c:v>0.379</c:v>
                </c:pt>
              </c:numCache>
            </c:numRef>
          </c:val>
          <c:extLst>
            <c:ext xmlns:c16="http://schemas.microsoft.com/office/drawing/2014/chart" uri="{C3380CC4-5D6E-409C-BE32-E72D297353CC}">
              <c16:uniqueId val="{00000002-8400-44C4-8EDA-E33700F48D9C}"/>
            </c:ext>
          </c:extLst>
        </c:ser>
        <c:ser>
          <c:idx val="6"/>
          <c:order val="4"/>
          <c:tx>
            <c:strRef>
              <c:f>'7'!$I$14</c:f>
              <c:strCache>
                <c:ptCount val="1"/>
                <c:pt idx="0">
                  <c:v>Резерви перестрахування**</c:v>
                </c:pt>
              </c:strCache>
            </c:strRef>
          </c:tx>
          <c:spPr>
            <a:solidFill>
              <a:srgbClr val="057D46"/>
            </a:solidFill>
          </c:spPr>
          <c:invertIfNegative val="0"/>
          <c:dLbls>
            <c:delete val="1"/>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'7'!$J$14:$P$14</c:f>
              <c:numCache>
                <c:formatCode>0.0%</c:formatCode>
                <c:ptCount val="7"/>
                <c:pt idx="0" formatCode="0%">
                  <c:v>3.5000000000000001E-3</c:v>
                </c:pt>
                <c:pt idx="1">
                  <c:v>8.9999999999999998E-4</c:v>
                </c:pt>
                <c:pt idx="2">
                  <c:v>8.9999999999999998E-4</c:v>
                </c:pt>
                <c:pt idx="3">
                  <c:v>8.9999999999999998E-4</c:v>
                </c:pt>
              </c:numCache>
            </c:numRef>
          </c:val>
          <c:extLst>
            <c:ext xmlns:c16="http://schemas.microsoft.com/office/drawing/2014/chart" uri="{C3380CC4-5D6E-409C-BE32-E72D297353CC}">
              <c16:uniqueId val="{00000003-8400-44C4-8EDA-E33700F48D9C}"/>
            </c:ext>
          </c:extLst>
        </c:ser>
        <c:ser>
          <c:idx val="1"/>
          <c:order val="5"/>
          <c:tx>
            <c:strRef>
              <c:f>'7'!$I$15</c:f>
              <c:strCache>
                <c:ptCount val="1"/>
                <c:pt idx="0">
                  <c:v>Дебіторська заборгованість</c:v>
                </c:pt>
              </c:strCache>
            </c:strRef>
          </c:tx>
          <c:spPr>
            <a:solidFill>
              <a:srgbClr val="91C864">
                <a:alpha val="50000"/>
              </a:srgbClr>
            </a:solidFill>
          </c:spPr>
          <c:invertIfNegative val="0"/>
          <c:dLbls>
            <c:delete val="1"/>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'7'!$J$15:$P$15</c:f>
              <c:numCache>
                <c:formatCode>0.0%</c:formatCode>
                <c:ptCount val="7"/>
                <c:pt idx="0" formatCode="0%">
                  <c:v>1.6400000000000001E-2</c:v>
                </c:pt>
                <c:pt idx="1">
                  <c:v>1.06E-2</c:v>
                </c:pt>
                <c:pt idx="2">
                  <c:v>1.21E-2</c:v>
                </c:pt>
                <c:pt idx="3">
                  <c:v>1.4200000000000001E-2</c:v>
                </c:pt>
              </c:numCache>
            </c:numRef>
          </c:val>
          <c:extLst>
            <c:ext xmlns:c16="http://schemas.microsoft.com/office/drawing/2014/chart" uri="{C3380CC4-5D6E-409C-BE32-E72D297353CC}">
              <c16:uniqueId val="{00000004-8400-44C4-8EDA-E33700F48D9C}"/>
            </c:ext>
          </c:extLst>
        </c:ser>
        <c:ser>
          <c:idx val="2"/>
          <c:order val="6"/>
          <c:tx>
            <c:strRef>
              <c:f>'7'!$I$12</c:f>
              <c:strCache>
                <c:ptCount val="1"/>
                <c:pt idx="0">
                  <c:v>Нерухоме майно</c:v>
                </c:pt>
              </c:strCache>
            </c:strRef>
          </c:tx>
          <c:spPr>
            <a:solidFill>
              <a:srgbClr val="8C969B"/>
            </a:solidFill>
          </c:spPr>
          <c:invertIfNegative val="0"/>
          <c:dLbls>
            <c:delete val="1"/>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'7'!$J$12:$P$12</c:f>
              <c:numCache>
                <c:formatCode>0.0%</c:formatCode>
                <c:ptCount val="7"/>
                <c:pt idx="0" formatCode="0%">
                  <c:v>2.7400000000000001E-2</c:v>
                </c:pt>
                <c:pt idx="1">
                  <c:v>2.2499999999999999E-2</c:v>
                </c:pt>
                <c:pt idx="2">
                  <c:v>2.18E-2</c:v>
                </c:pt>
                <c:pt idx="3">
                  <c:v>2.1100000000000001E-2</c:v>
                </c:pt>
              </c:numCache>
            </c:numRef>
          </c:val>
          <c:extLst>
            <c:ext xmlns:c16="http://schemas.microsoft.com/office/drawing/2014/chart" uri="{C3380CC4-5D6E-409C-BE32-E72D297353CC}">
              <c16:uniqueId val="{00000005-8400-44C4-8EDA-E33700F48D9C}"/>
            </c:ext>
          </c:extLst>
        </c:ser>
        <c:ser>
          <c:idx val="3"/>
          <c:order val="7"/>
          <c:tx>
            <c:strRef>
              <c:f>'7'!$I$11</c:f>
              <c:strCache>
                <c:ptCount val="1"/>
                <c:pt idx="0">
                  <c:v>Інше</c:v>
                </c:pt>
              </c:strCache>
            </c:strRef>
          </c:tx>
          <c:spPr>
            <a:solidFill>
              <a:srgbClr val="505050"/>
            </a:solidFill>
          </c:spPr>
          <c:invertIfNegative val="0"/>
          <c:dLbls>
            <c:delete val="1"/>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'7'!$J$11:$Q$11</c:f>
              <c:numCache>
                <c:formatCode>0.0%</c:formatCode>
                <c:ptCount val="8"/>
                <c:pt idx="0" formatCode="0%">
                  <c:v>1.83E-2</c:v>
                </c:pt>
                <c:pt idx="1">
                  <c:v>2.8400000000000002E-2</c:v>
                </c:pt>
                <c:pt idx="2">
                  <c:v>1.12E-2</c:v>
                </c:pt>
                <c:pt idx="3">
                  <c:v>9.5999999999999992E-3</c:v>
                </c:pt>
              </c:numCache>
            </c:numRef>
          </c:val>
          <c:extLst>
            <c:ext xmlns:c16="http://schemas.microsoft.com/office/drawing/2014/chart" uri="{C3380CC4-5D6E-409C-BE32-E72D297353CC}">
              <c16:uniqueId val="{00000006-8400-44C4-8EDA-E33700F48D9C}"/>
            </c:ext>
          </c:extLst>
        </c:ser>
        <c:ser>
          <c:idx val="8"/>
          <c:order val="8"/>
          <c:tx>
            <c:strRef>
              <c:f>'7'!$I$20</c:f>
              <c:strCache>
                <c:ptCount val="1"/>
                <c:pt idx="0">
                  <c:v>Власний капітал</c:v>
                </c:pt>
              </c:strCache>
            </c:strRef>
          </c:tx>
          <c:spPr>
            <a:solidFill>
              <a:srgbClr val="00206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'7'!$J$20:$Q$20</c:f>
              <c:numCache>
                <c:formatCode>0%</c:formatCode>
                <c:ptCount val="8"/>
                <c:pt idx="4">
                  <c:v>0.28820000000000001</c:v>
                </c:pt>
                <c:pt idx="5" formatCode="0.0%">
                  <c:v>0.31259999999999999</c:v>
                </c:pt>
                <c:pt idx="6" formatCode="0.0%">
                  <c:v>0.3155</c:v>
                </c:pt>
                <c:pt idx="7" formatCode="0.0%">
                  <c:v>0.30180000000000001</c:v>
                </c:pt>
              </c:numCache>
            </c:numRef>
          </c:val>
          <c:extLst>
            <c:ext xmlns:c16="http://schemas.microsoft.com/office/drawing/2014/chart" uri="{C3380CC4-5D6E-409C-BE32-E72D297353CC}">
              <c16:uniqueId val="{00000007-8400-44C4-8EDA-E33700F48D9C}"/>
            </c:ext>
          </c:extLst>
        </c:ser>
        <c:ser>
          <c:idx val="11"/>
          <c:order val="9"/>
          <c:tx>
            <c:strRef>
              <c:f>'7'!$I$19</c:f>
              <c:strCache>
                <c:ptCount val="1"/>
                <c:pt idx="0">
                  <c:v>Резерв узгодження</c:v>
                </c:pt>
              </c:strCache>
            </c:strRef>
          </c:tx>
          <c:spPr>
            <a:pattFill prst="dkDnDiag">
              <a:fgClr>
                <a:srgbClr val="0070C0"/>
              </a:fgClr>
              <a:bgClr>
                <a:schemeClr val="bg1"/>
              </a:bgClr>
            </a:pattFill>
          </c:spPr>
          <c:invertIfNegative val="0"/>
          <c:dLbls>
            <c:numFmt formatCode="0%" sourceLinked="0"/>
            <c:spPr>
              <a:noFill/>
              <a:ln>
                <a:noFill/>
              </a:ln>
              <a:effectLst/>
            </c:spPr>
            <c:txPr>
              <a:bodyPr wrap="square" lIns="38100" tIns="19050" rIns="38100" bIns="19050" anchor="ctr">
                <a:spAutoFit/>
              </a:bodyPr>
              <a:lstStyle/>
              <a:p>
                <a:pPr>
                  <a:defRPr>
                    <a:solidFill>
                      <a:schemeClr val="tx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'7'!$J$19:$Q$19</c:f>
              <c:numCache>
                <c:formatCode>0%</c:formatCode>
                <c:ptCount val="8"/>
                <c:pt idx="4">
                  <c:v>0.16220000000000001</c:v>
                </c:pt>
                <c:pt idx="5" formatCode="0.0%">
                  <c:v>0.18709999999999999</c:v>
                </c:pt>
                <c:pt idx="6" formatCode="0.0%">
                  <c:v>0.2049</c:v>
                </c:pt>
                <c:pt idx="7" formatCode="0.0%">
                  <c:v>0.2087</c:v>
                </c:pt>
              </c:numCache>
            </c:numRef>
          </c:val>
          <c:extLst>
            <c:ext xmlns:c16="http://schemas.microsoft.com/office/drawing/2014/chart" uri="{C3380CC4-5D6E-409C-BE32-E72D297353CC}">
              <c16:uniqueId val="{00000008-8400-44C4-8EDA-E33700F48D9C}"/>
            </c:ext>
          </c:extLst>
        </c:ser>
        <c:ser>
          <c:idx val="7"/>
          <c:order val="10"/>
          <c:tx>
            <c:strRef>
              <c:f>'7'!$I$22</c:f>
              <c:strCache>
                <c:ptCount val="1"/>
                <c:pt idx="0">
                  <c:v>Технічні резерви</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'7'!$J$22:$Q$22</c:f>
              <c:numCache>
                <c:formatCode>0%</c:formatCode>
                <c:ptCount val="8"/>
                <c:pt idx="4">
                  <c:v>0.49840000000000001</c:v>
                </c:pt>
                <c:pt idx="5" formatCode="0.0%">
                  <c:v>0.46479999999999999</c:v>
                </c:pt>
                <c:pt idx="6" formatCode="0.0%">
                  <c:v>0.4501</c:v>
                </c:pt>
                <c:pt idx="7" formatCode="0.0%">
                  <c:v>0.44900000000000001</c:v>
                </c:pt>
              </c:numCache>
            </c:numRef>
          </c:val>
          <c:extLst>
            <c:ext xmlns:c16="http://schemas.microsoft.com/office/drawing/2014/chart" uri="{C3380CC4-5D6E-409C-BE32-E72D297353CC}">
              <c16:uniqueId val="{00000009-8400-44C4-8EDA-E33700F48D9C}"/>
            </c:ext>
          </c:extLst>
        </c:ser>
        <c:ser>
          <c:idx val="9"/>
          <c:order val="11"/>
          <c:tx>
            <c:strRef>
              <c:f>'7'!$I$21</c:f>
              <c:strCache>
                <c:ptCount val="1"/>
                <c:pt idx="0">
                  <c:v>Інше</c:v>
                </c:pt>
              </c:strCache>
            </c:strRef>
          </c:tx>
          <c:spPr>
            <a:solidFill>
              <a:srgbClr val="46AFE6">
                <a:alpha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'7'!$J$21:$Q$21</c:f>
              <c:numCache>
                <c:formatCode>0%</c:formatCode>
                <c:ptCount val="8"/>
                <c:pt idx="4">
                  <c:v>5.11E-2</c:v>
                </c:pt>
                <c:pt idx="5" formatCode="0.0%">
                  <c:v>3.5400000000000001E-2</c:v>
                </c:pt>
                <c:pt idx="6" formatCode="0.0%">
                  <c:v>2.9499999999999998E-2</c:v>
                </c:pt>
                <c:pt idx="7" formatCode="0.0%">
                  <c:v>4.0500000000000001E-2</c:v>
                </c:pt>
              </c:numCache>
            </c:numRef>
          </c:val>
          <c:extLst>
            <c:ext xmlns:c16="http://schemas.microsoft.com/office/drawing/2014/chart" uri="{C3380CC4-5D6E-409C-BE32-E72D297353CC}">
              <c16:uniqueId val="{0000000A-8400-44C4-8EDA-E33700F48D9C}"/>
            </c:ext>
          </c:extLst>
        </c:ser>
        <c:dLbls>
          <c:dLblPos val="ctr"/>
          <c:showLegendKey val="0"/>
          <c:showVal val="1"/>
          <c:showCatName val="0"/>
          <c:showSerName val="0"/>
          <c:showPercent val="0"/>
          <c:showBubbleSize val="0"/>
        </c:dLbls>
        <c:gapWidth val="50"/>
        <c:overlap val="100"/>
        <c:axId val="629319400"/>
        <c:axId val="629319008"/>
        <c:extLst>
          <c:ext xmlns:c15="http://schemas.microsoft.com/office/drawing/2012/chart" uri="{02D57815-91ED-43cb-92C2-25804820EDAC}">
            <c15:filteredBarSeries>
              <c15:ser>
                <c:idx val="0"/>
                <c:order val="3"/>
                <c:tx>
                  <c:strRef>
                    <c:extLst>
                      <c:ext uri="{02D57815-91ED-43cb-92C2-25804820EDAC}">
                        <c15:formulaRef>
                          <c15:sqref>'7'!$I$16</c15:sqref>
                        </c15:formulaRef>
                      </c:ext>
                    </c:extLst>
                    <c:strCache>
                      <c:ptCount val="1"/>
                      <c:pt idx="0">
                        <c:v>Залишки в МТСБУ</c:v>
                      </c:pt>
                    </c:strCache>
                  </c:strRef>
                </c:tx>
                <c:spPr>
                  <a:solidFill>
                    <a:srgbClr val="91C864"/>
                  </a:solidFill>
                </c:spPr>
                <c:invertIfNegative val="0"/>
                <c:dLbls>
                  <c:spPr>
                    <a:noFill/>
                    <a:ln>
                      <a:noFill/>
                    </a:ln>
                    <a:effectLst/>
                  </c:spPr>
                  <c:dLblPos val="ctr"/>
                  <c:showLegendKey val="0"/>
                  <c:showVal val="1"/>
                  <c:showCatName val="0"/>
                  <c:showSerName val="0"/>
                  <c:showPercent val="0"/>
                  <c:showBubbleSize val="0"/>
                  <c:showLeaderLines val="0"/>
                  <c:extLst>
                    <c:ext uri="{CE6537A1-D6FC-4f65-9D91-7224C49458BB}">
                      <c15:showLeaderLines val="1"/>
                    </c:ext>
                  </c:extLst>
                </c:dLbls>
                <c:cat>
                  <c:multiLvlStrRef>
                    <c:extLst>
                      <c:ext uri="{02D57815-91ED-43cb-92C2-25804820EDAC}">
                        <c15:formulaRef>
                          <c15:sqref>'7'!$J$9:$Q$10</c15:sqref>
                        </c15:formulaRef>
                      </c:ext>
                    </c:extLst>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extLst>
                      <c:ext uri="{02D57815-91ED-43cb-92C2-25804820EDAC}">
                        <c15:formulaRef>
                          <c15:sqref>'7'!$J$16:$P$16</c15:sqref>
                        </c15:formulaRef>
                      </c:ext>
                    </c:extLst>
                    <c:numCache>
                      <c:formatCode>0.0%</c:formatCode>
                      <c:ptCount val="7"/>
                      <c:pt idx="0" formatCode="0%">
                        <c:v>0</c:v>
                      </c:pt>
                      <c:pt idx="1">
                        <c:v>0</c:v>
                      </c:pt>
                      <c:pt idx="2">
                        <c:v>0</c:v>
                      </c:pt>
                      <c:pt idx="3">
                        <c:v>0</c:v>
                      </c:pt>
                    </c:numCache>
                  </c:numRef>
                </c:val>
                <c:extLst>
                  <c:ext xmlns:c16="http://schemas.microsoft.com/office/drawing/2014/chart" uri="{C3380CC4-5D6E-409C-BE32-E72D297353CC}">
                    <c16:uniqueId val="{0000000B-8400-44C4-8EDA-E33700F48D9C}"/>
                  </c:ext>
                </c:extLst>
              </c15:ser>
            </c15:filteredBarSeries>
          </c:ext>
        </c:extLst>
      </c:barChart>
      <c:catAx>
        <c:axId val="62931940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629319008"/>
        <c:crosses val="autoZero"/>
        <c:auto val="0"/>
        <c:lblAlgn val="ctr"/>
        <c:lblOffset val="100"/>
        <c:noMultiLvlLbl val="0"/>
      </c:catAx>
      <c:valAx>
        <c:axId val="6293190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629319400"/>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6.8738149154000692E-5"/>
          <c:y val="0.73227539193075453"/>
          <c:w val="0.99812818238176393"/>
          <c:h val="0.267578250634757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72964637464626"/>
          <c:y val="4.5598943347185623E-2"/>
          <c:w val="0.8691073248928074"/>
          <c:h val="0.54293532986111115"/>
        </c:manualLayout>
      </c:layout>
      <c:barChart>
        <c:barDir val="col"/>
        <c:grouping val="percentStacked"/>
        <c:varyColors val="0"/>
        <c:ser>
          <c:idx val="4"/>
          <c:order val="0"/>
          <c:tx>
            <c:strRef>
              <c:f>'7'!$H$17</c:f>
              <c:strCache>
                <c:ptCount val="1"/>
                <c:pt idx="0">
                  <c:v>Current accounts and cash</c:v>
                </c:pt>
              </c:strCache>
            </c:strRef>
          </c:tx>
          <c:spPr>
            <a:solidFill>
              <a:srgbClr val="057C48"/>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'7'!$J$17:$P$17</c:f>
              <c:numCache>
                <c:formatCode>0.0%</c:formatCode>
                <c:ptCount val="7"/>
                <c:pt idx="0" formatCode="0%">
                  <c:v>7.85E-2</c:v>
                </c:pt>
                <c:pt idx="1">
                  <c:v>6.6400000000000001E-2</c:v>
                </c:pt>
                <c:pt idx="2">
                  <c:v>5.9400000000000001E-2</c:v>
                </c:pt>
                <c:pt idx="3">
                  <c:v>7.6399999999999996E-2</c:v>
                </c:pt>
              </c:numCache>
            </c:numRef>
          </c:val>
          <c:extLst>
            <c:ext xmlns:c16="http://schemas.microsoft.com/office/drawing/2014/chart" uri="{C3380CC4-5D6E-409C-BE32-E72D297353CC}">
              <c16:uniqueId val="{00000000-16F3-4C3F-9C57-425AE2C403A5}"/>
            </c:ext>
          </c:extLst>
        </c:ser>
        <c:ser>
          <c:idx val="5"/>
          <c:order val="1"/>
          <c:tx>
            <c:strRef>
              <c:f>'7'!$H$18</c:f>
              <c:strCache>
                <c:ptCount val="1"/>
                <c:pt idx="0">
                  <c:v>Deposits</c:v>
                </c:pt>
              </c:strCache>
            </c:strRef>
          </c:tx>
          <c:spPr>
            <a:solidFill>
              <a:srgbClr val="89C864"/>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'7'!$J$18:$P$18</c:f>
              <c:numCache>
                <c:formatCode>0.0%</c:formatCode>
                <c:ptCount val="7"/>
                <c:pt idx="0" formatCode="0%">
                  <c:v>0.36049999999999999</c:v>
                </c:pt>
                <c:pt idx="1">
                  <c:v>0.44690000000000002</c:v>
                </c:pt>
                <c:pt idx="2">
                  <c:v>0.48709999999999998</c:v>
                </c:pt>
                <c:pt idx="3">
                  <c:v>0.4975</c:v>
                </c:pt>
              </c:numCache>
            </c:numRef>
          </c:val>
          <c:extLst>
            <c:ext xmlns:c16="http://schemas.microsoft.com/office/drawing/2014/chart" uri="{C3380CC4-5D6E-409C-BE32-E72D297353CC}">
              <c16:uniqueId val="{00000001-16F3-4C3F-9C57-425AE2C403A5}"/>
            </c:ext>
          </c:extLst>
        </c:ser>
        <c:ser>
          <c:idx val="10"/>
          <c:order val="2"/>
          <c:tx>
            <c:strRef>
              <c:f>'7'!$H$13</c:f>
              <c:strCache>
                <c:ptCount val="1"/>
                <c:pt idx="0">
                  <c:v>Bonds</c:v>
                </c:pt>
              </c:strCache>
            </c:strRef>
          </c:tx>
          <c:spPr>
            <a:solidFill>
              <a:srgbClr val="7D0532"/>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'7'!$J$13:$P$13</c:f>
              <c:numCache>
                <c:formatCode>0.0%</c:formatCode>
                <c:ptCount val="7"/>
                <c:pt idx="0" formatCode="0%">
                  <c:v>0.49530000000000002</c:v>
                </c:pt>
                <c:pt idx="1">
                  <c:v>0.42420000000000002</c:v>
                </c:pt>
                <c:pt idx="2">
                  <c:v>0.40749999999999997</c:v>
                </c:pt>
                <c:pt idx="3">
                  <c:v>0.379</c:v>
                </c:pt>
              </c:numCache>
            </c:numRef>
          </c:val>
          <c:extLst>
            <c:ext xmlns:c16="http://schemas.microsoft.com/office/drawing/2014/chart" uri="{C3380CC4-5D6E-409C-BE32-E72D297353CC}">
              <c16:uniqueId val="{00000002-16F3-4C3F-9C57-425AE2C403A5}"/>
            </c:ext>
          </c:extLst>
        </c:ser>
        <c:ser>
          <c:idx val="6"/>
          <c:order val="4"/>
          <c:tx>
            <c:strRef>
              <c:f>'7'!$H$14</c:f>
              <c:strCache>
                <c:ptCount val="1"/>
                <c:pt idx="0">
                  <c:v>Reinsurance reserves**</c:v>
                </c:pt>
              </c:strCache>
            </c:strRef>
          </c:tx>
          <c:spPr>
            <a:solidFill>
              <a:srgbClr val="057D46"/>
            </a:solidFill>
          </c:spPr>
          <c:invertIfNegative val="0"/>
          <c:dLbls>
            <c:delete val="1"/>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'7'!$J$14:$P$14</c:f>
              <c:numCache>
                <c:formatCode>0.0%</c:formatCode>
                <c:ptCount val="7"/>
                <c:pt idx="0" formatCode="0%">
                  <c:v>3.5000000000000001E-3</c:v>
                </c:pt>
                <c:pt idx="1">
                  <c:v>8.9999999999999998E-4</c:v>
                </c:pt>
                <c:pt idx="2">
                  <c:v>8.9999999999999998E-4</c:v>
                </c:pt>
                <c:pt idx="3">
                  <c:v>8.9999999999999998E-4</c:v>
                </c:pt>
              </c:numCache>
            </c:numRef>
          </c:val>
          <c:extLst>
            <c:ext xmlns:c16="http://schemas.microsoft.com/office/drawing/2014/chart" uri="{C3380CC4-5D6E-409C-BE32-E72D297353CC}">
              <c16:uniqueId val="{00000003-16F3-4C3F-9C57-425AE2C403A5}"/>
            </c:ext>
          </c:extLst>
        </c:ser>
        <c:ser>
          <c:idx val="1"/>
          <c:order val="5"/>
          <c:tx>
            <c:strRef>
              <c:f>'7'!$H$15</c:f>
              <c:strCache>
                <c:ptCount val="1"/>
                <c:pt idx="0">
                  <c:v>Receivables</c:v>
                </c:pt>
              </c:strCache>
            </c:strRef>
          </c:tx>
          <c:spPr>
            <a:solidFill>
              <a:srgbClr val="91C864">
                <a:alpha val="50000"/>
              </a:srgbClr>
            </a:solidFill>
          </c:spPr>
          <c:invertIfNegative val="0"/>
          <c:dLbls>
            <c:delete val="1"/>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'7'!$J$15:$P$15</c:f>
              <c:numCache>
                <c:formatCode>0.0%</c:formatCode>
                <c:ptCount val="7"/>
                <c:pt idx="0" formatCode="0%">
                  <c:v>1.6400000000000001E-2</c:v>
                </c:pt>
                <c:pt idx="1">
                  <c:v>1.06E-2</c:v>
                </c:pt>
                <c:pt idx="2">
                  <c:v>1.21E-2</c:v>
                </c:pt>
                <c:pt idx="3">
                  <c:v>1.4200000000000001E-2</c:v>
                </c:pt>
              </c:numCache>
            </c:numRef>
          </c:val>
          <c:extLst>
            <c:ext xmlns:c16="http://schemas.microsoft.com/office/drawing/2014/chart" uri="{C3380CC4-5D6E-409C-BE32-E72D297353CC}">
              <c16:uniqueId val="{00000004-16F3-4C3F-9C57-425AE2C403A5}"/>
            </c:ext>
          </c:extLst>
        </c:ser>
        <c:ser>
          <c:idx val="2"/>
          <c:order val="6"/>
          <c:tx>
            <c:strRef>
              <c:f>'7'!$H$12</c:f>
              <c:strCache>
                <c:ptCount val="1"/>
                <c:pt idx="0">
                  <c:v>Real estate</c:v>
                </c:pt>
              </c:strCache>
            </c:strRef>
          </c:tx>
          <c:spPr>
            <a:solidFill>
              <a:srgbClr val="8C969B"/>
            </a:solidFill>
          </c:spPr>
          <c:invertIfNegative val="0"/>
          <c:dLbls>
            <c:delete val="1"/>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'7'!$J$12:$P$12</c:f>
              <c:numCache>
                <c:formatCode>0.0%</c:formatCode>
                <c:ptCount val="7"/>
                <c:pt idx="0" formatCode="0%">
                  <c:v>2.7400000000000001E-2</c:v>
                </c:pt>
                <c:pt idx="1">
                  <c:v>2.2499999999999999E-2</c:v>
                </c:pt>
                <c:pt idx="2">
                  <c:v>2.18E-2</c:v>
                </c:pt>
                <c:pt idx="3">
                  <c:v>2.1100000000000001E-2</c:v>
                </c:pt>
              </c:numCache>
            </c:numRef>
          </c:val>
          <c:extLst>
            <c:ext xmlns:c16="http://schemas.microsoft.com/office/drawing/2014/chart" uri="{C3380CC4-5D6E-409C-BE32-E72D297353CC}">
              <c16:uniqueId val="{00000005-16F3-4C3F-9C57-425AE2C403A5}"/>
            </c:ext>
          </c:extLst>
        </c:ser>
        <c:ser>
          <c:idx val="3"/>
          <c:order val="7"/>
          <c:tx>
            <c:strRef>
              <c:f>'7'!$H$11</c:f>
              <c:strCache>
                <c:ptCount val="1"/>
                <c:pt idx="0">
                  <c:v>Other</c:v>
                </c:pt>
              </c:strCache>
            </c:strRef>
          </c:tx>
          <c:spPr>
            <a:solidFill>
              <a:srgbClr val="505050"/>
            </a:solidFill>
          </c:spPr>
          <c:invertIfNegative val="0"/>
          <c:dLbls>
            <c:delete val="1"/>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'7'!$J$11:$Q$11</c:f>
              <c:numCache>
                <c:formatCode>0.0%</c:formatCode>
                <c:ptCount val="8"/>
                <c:pt idx="0" formatCode="0%">
                  <c:v>1.83E-2</c:v>
                </c:pt>
                <c:pt idx="1">
                  <c:v>2.8400000000000002E-2</c:v>
                </c:pt>
                <c:pt idx="2">
                  <c:v>1.12E-2</c:v>
                </c:pt>
                <c:pt idx="3">
                  <c:v>9.5999999999999992E-3</c:v>
                </c:pt>
              </c:numCache>
            </c:numRef>
          </c:val>
          <c:extLst>
            <c:ext xmlns:c16="http://schemas.microsoft.com/office/drawing/2014/chart" uri="{C3380CC4-5D6E-409C-BE32-E72D297353CC}">
              <c16:uniqueId val="{00000006-16F3-4C3F-9C57-425AE2C403A5}"/>
            </c:ext>
          </c:extLst>
        </c:ser>
        <c:ser>
          <c:idx val="8"/>
          <c:order val="8"/>
          <c:tx>
            <c:strRef>
              <c:f>'7'!$H$20</c:f>
              <c:strCache>
                <c:ptCount val="1"/>
                <c:pt idx="0">
                  <c:v>Equity</c:v>
                </c:pt>
              </c:strCache>
            </c:strRef>
          </c:tx>
          <c:spPr>
            <a:solidFill>
              <a:srgbClr val="00206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'7'!$J$20:$Q$20</c:f>
              <c:numCache>
                <c:formatCode>0%</c:formatCode>
                <c:ptCount val="8"/>
                <c:pt idx="4">
                  <c:v>0.28820000000000001</c:v>
                </c:pt>
                <c:pt idx="5" formatCode="0.0%">
                  <c:v>0.31259999999999999</c:v>
                </c:pt>
                <c:pt idx="6" formatCode="0.0%">
                  <c:v>0.3155</c:v>
                </c:pt>
                <c:pt idx="7" formatCode="0.0%">
                  <c:v>0.30180000000000001</c:v>
                </c:pt>
              </c:numCache>
            </c:numRef>
          </c:val>
          <c:extLst>
            <c:ext xmlns:c16="http://schemas.microsoft.com/office/drawing/2014/chart" uri="{C3380CC4-5D6E-409C-BE32-E72D297353CC}">
              <c16:uniqueId val="{00000007-16F3-4C3F-9C57-425AE2C403A5}"/>
            </c:ext>
          </c:extLst>
        </c:ser>
        <c:ser>
          <c:idx val="11"/>
          <c:order val="9"/>
          <c:tx>
            <c:strRef>
              <c:f>'7'!$H$19</c:f>
              <c:strCache>
                <c:ptCount val="1"/>
                <c:pt idx="0">
                  <c:v>Matching reserve</c:v>
                </c:pt>
              </c:strCache>
            </c:strRef>
          </c:tx>
          <c:spPr>
            <a:pattFill prst="dkDnDiag">
              <a:fgClr>
                <a:srgbClr val="0070C0"/>
              </a:fgClr>
              <a:bgClr>
                <a:schemeClr val="bg1"/>
              </a:bgClr>
            </a:pattFill>
          </c:spPr>
          <c:invertIfNegative val="0"/>
          <c:dLbls>
            <c:numFmt formatCode="0%" sourceLinked="0"/>
            <c:spPr>
              <a:noFill/>
              <a:ln>
                <a:noFill/>
              </a:ln>
              <a:effectLst/>
            </c:spPr>
            <c:txPr>
              <a:bodyPr wrap="square" lIns="38100" tIns="19050" rIns="38100" bIns="19050" anchor="ctr">
                <a:spAutoFit/>
              </a:bodyPr>
              <a:lstStyle/>
              <a:p>
                <a:pPr>
                  <a:defRPr>
                    <a:solidFill>
                      <a:schemeClr val="tx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'7'!$J$19:$Q$19</c:f>
              <c:numCache>
                <c:formatCode>0%</c:formatCode>
                <c:ptCount val="8"/>
                <c:pt idx="4">
                  <c:v>0.16220000000000001</c:v>
                </c:pt>
                <c:pt idx="5" formatCode="0.0%">
                  <c:v>0.18709999999999999</c:v>
                </c:pt>
                <c:pt idx="6" formatCode="0.0%">
                  <c:v>0.2049</c:v>
                </c:pt>
                <c:pt idx="7" formatCode="0.0%">
                  <c:v>0.2087</c:v>
                </c:pt>
              </c:numCache>
            </c:numRef>
          </c:val>
          <c:extLst>
            <c:ext xmlns:c16="http://schemas.microsoft.com/office/drawing/2014/chart" uri="{C3380CC4-5D6E-409C-BE32-E72D297353CC}">
              <c16:uniqueId val="{00000008-16F3-4C3F-9C57-425AE2C403A5}"/>
            </c:ext>
          </c:extLst>
        </c:ser>
        <c:ser>
          <c:idx val="7"/>
          <c:order val="10"/>
          <c:tx>
            <c:strRef>
              <c:f>'7'!$H$22</c:f>
              <c:strCache>
                <c:ptCount val="1"/>
                <c:pt idx="0">
                  <c:v>Insurance provisions</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'7'!$J$22:$Q$22</c:f>
              <c:numCache>
                <c:formatCode>0%</c:formatCode>
                <c:ptCount val="8"/>
                <c:pt idx="4">
                  <c:v>0.49840000000000001</c:v>
                </c:pt>
                <c:pt idx="5" formatCode="0.0%">
                  <c:v>0.46479999999999999</c:v>
                </c:pt>
                <c:pt idx="6" formatCode="0.0%">
                  <c:v>0.4501</c:v>
                </c:pt>
                <c:pt idx="7" formatCode="0.0%">
                  <c:v>0.44900000000000001</c:v>
                </c:pt>
              </c:numCache>
            </c:numRef>
          </c:val>
          <c:extLst>
            <c:ext xmlns:c16="http://schemas.microsoft.com/office/drawing/2014/chart" uri="{C3380CC4-5D6E-409C-BE32-E72D297353CC}">
              <c16:uniqueId val="{00000009-16F3-4C3F-9C57-425AE2C403A5}"/>
            </c:ext>
          </c:extLst>
        </c:ser>
        <c:ser>
          <c:idx val="9"/>
          <c:order val="11"/>
          <c:tx>
            <c:strRef>
              <c:f>'7'!$H$21</c:f>
              <c:strCache>
                <c:ptCount val="1"/>
                <c:pt idx="0">
                  <c:v>Other</c:v>
                </c:pt>
              </c:strCache>
            </c:strRef>
          </c:tx>
          <c:spPr>
            <a:solidFill>
              <a:srgbClr val="46AFE6">
                <a:alpha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'7'!$J$21:$Q$21</c:f>
              <c:numCache>
                <c:formatCode>0%</c:formatCode>
                <c:ptCount val="8"/>
                <c:pt idx="4">
                  <c:v>5.11E-2</c:v>
                </c:pt>
                <c:pt idx="5" formatCode="0.0%">
                  <c:v>3.5400000000000001E-2</c:v>
                </c:pt>
                <c:pt idx="6" formatCode="0.0%">
                  <c:v>2.9499999999999998E-2</c:v>
                </c:pt>
                <c:pt idx="7" formatCode="0.0%">
                  <c:v>4.0500000000000001E-2</c:v>
                </c:pt>
              </c:numCache>
            </c:numRef>
          </c:val>
          <c:extLst>
            <c:ext xmlns:c16="http://schemas.microsoft.com/office/drawing/2014/chart" uri="{C3380CC4-5D6E-409C-BE32-E72D297353CC}">
              <c16:uniqueId val="{0000000A-16F3-4C3F-9C57-425AE2C403A5}"/>
            </c:ext>
          </c:extLst>
        </c:ser>
        <c:dLbls>
          <c:dLblPos val="ctr"/>
          <c:showLegendKey val="0"/>
          <c:showVal val="1"/>
          <c:showCatName val="0"/>
          <c:showSerName val="0"/>
          <c:showPercent val="0"/>
          <c:showBubbleSize val="0"/>
        </c:dLbls>
        <c:gapWidth val="50"/>
        <c:overlap val="100"/>
        <c:axId val="629319400"/>
        <c:axId val="629319008"/>
        <c:extLst>
          <c:ext xmlns:c15="http://schemas.microsoft.com/office/drawing/2012/chart" uri="{02D57815-91ED-43cb-92C2-25804820EDAC}">
            <c15:filteredBarSeries>
              <c15:ser>
                <c:idx val="0"/>
                <c:order val="3"/>
                <c:tx>
                  <c:strRef>
                    <c:extLst>
                      <c:ext uri="{02D57815-91ED-43cb-92C2-25804820EDAC}">
                        <c15:formulaRef>
                          <c15:sqref>'7'!$H$16</c15:sqref>
                        </c15:formulaRef>
                      </c:ext>
                    </c:extLst>
                    <c:strCache>
                      <c:ptCount val="1"/>
                      <c:pt idx="0">
                        <c:v>Balances at MTIBU*</c:v>
                      </c:pt>
                    </c:strCache>
                  </c:strRef>
                </c:tx>
                <c:spPr>
                  <a:solidFill>
                    <a:srgbClr val="91C864"/>
                  </a:solidFill>
                </c:spPr>
                <c:invertIfNegative val="0"/>
                <c:dLbls>
                  <c:spPr>
                    <a:noFill/>
                    <a:ln>
                      <a:noFill/>
                    </a:ln>
                    <a:effectLst/>
                  </c:spPr>
                  <c:dLblPos val="ctr"/>
                  <c:showLegendKey val="0"/>
                  <c:showVal val="1"/>
                  <c:showCatName val="0"/>
                  <c:showSerName val="0"/>
                  <c:showPercent val="0"/>
                  <c:showBubbleSize val="0"/>
                  <c:showLeaderLines val="0"/>
                  <c:extLst>
                    <c:ext uri="{CE6537A1-D6FC-4f65-9D91-7224C49458BB}">
                      <c15:showLeaderLines val="1"/>
                    </c:ext>
                  </c:extLst>
                </c:dLbls>
                <c:cat>
                  <c:multiLvlStrRef>
                    <c:extLst>
                      <c:ext uri="{02D57815-91ED-43cb-92C2-25804820EDAC}">
                        <c15:formulaRef>
                          <c15:sqref>'7'!$J$7:$Q$8</c15:sqref>
                        </c15:formulaRef>
                      </c:ext>
                    </c:extLst>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extLst>
                      <c:ext uri="{02D57815-91ED-43cb-92C2-25804820EDAC}">
                        <c15:formulaRef>
                          <c15:sqref>'7'!$J$16:$P$16</c15:sqref>
                        </c15:formulaRef>
                      </c:ext>
                    </c:extLst>
                    <c:numCache>
                      <c:formatCode>0.0%</c:formatCode>
                      <c:ptCount val="7"/>
                      <c:pt idx="0" formatCode="0%">
                        <c:v>0</c:v>
                      </c:pt>
                      <c:pt idx="1">
                        <c:v>0</c:v>
                      </c:pt>
                      <c:pt idx="2">
                        <c:v>0</c:v>
                      </c:pt>
                      <c:pt idx="3">
                        <c:v>0</c:v>
                      </c:pt>
                    </c:numCache>
                  </c:numRef>
                </c:val>
                <c:extLst>
                  <c:ext xmlns:c16="http://schemas.microsoft.com/office/drawing/2014/chart" uri="{C3380CC4-5D6E-409C-BE32-E72D297353CC}">
                    <c16:uniqueId val="{0000000B-16F3-4C3F-9C57-425AE2C403A5}"/>
                  </c:ext>
                </c:extLst>
              </c15:ser>
            </c15:filteredBarSeries>
          </c:ext>
        </c:extLst>
      </c:barChart>
      <c:catAx>
        <c:axId val="62931940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629319008"/>
        <c:crosses val="autoZero"/>
        <c:auto val="0"/>
        <c:lblAlgn val="ctr"/>
        <c:lblOffset val="100"/>
        <c:noMultiLvlLbl val="0"/>
      </c:catAx>
      <c:valAx>
        <c:axId val="6293190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629319400"/>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6.8738149154000692E-5"/>
          <c:y val="0.73227539193075453"/>
          <c:w val="0.99812818238176393"/>
          <c:h val="0.267578250634757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666534107479"/>
          <c:y val="4.5598943347185623E-2"/>
          <c:w val="0.82792942548848059"/>
          <c:h val="0.54293532986111115"/>
        </c:manualLayout>
      </c:layout>
      <c:barChart>
        <c:barDir val="col"/>
        <c:grouping val="percentStacked"/>
        <c:varyColors val="0"/>
        <c:ser>
          <c:idx val="4"/>
          <c:order val="0"/>
          <c:tx>
            <c:strRef>
              <c:f>'8'!$I$18</c:f>
              <c:strCache>
                <c:ptCount val="1"/>
                <c:pt idx="0">
                  <c:v>Поточні рахунки та готівка</c:v>
                </c:pt>
              </c:strCache>
            </c:strRef>
          </c:tx>
          <c:spPr>
            <a:solidFill>
              <a:srgbClr val="057C48"/>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'8'!$J$18:$P$18</c:f>
              <c:numCache>
                <c:formatCode>0%</c:formatCode>
                <c:ptCount val="7"/>
                <c:pt idx="0">
                  <c:v>7.0099999999999996E-2</c:v>
                </c:pt>
                <c:pt idx="1">
                  <c:v>8.1500000000000003E-2</c:v>
                </c:pt>
                <c:pt idx="2">
                  <c:v>8.09E-2</c:v>
                </c:pt>
                <c:pt idx="3">
                  <c:v>8.3599999999999994E-2</c:v>
                </c:pt>
              </c:numCache>
            </c:numRef>
          </c:val>
          <c:extLst>
            <c:ext xmlns:c16="http://schemas.microsoft.com/office/drawing/2014/chart" uri="{C3380CC4-5D6E-409C-BE32-E72D297353CC}">
              <c16:uniqueId val="{00000000-D937-4584-AD2C-AAB2BFAD63AB}"/>
            </c:ext>
          </c:extLst>
        </c:ser>
        <c:ser>
          <c:idx val="5"/>
          <c:order val="1"/>
          <c:tx>
            <c:strRef>
              <c:f>'8'!$I$19</c:f>
              <c:strCache>
                <c:ptCount val="1"/>
                <c:pt idx="0">
                  <c:v>Депозити</c:v>
                </c:pt>
              </c:strCache>
            </c:strRef>
          </c:tx>
          <c:spPr>
            <a:solidFill>
              <a:srgbClr val="89C86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'8'!$J$19:$P$19</c:f>
              <c:numCache>
                <c:formatCode>0%</c:formatCode>
                <c:ptCount val="7"/>
                <c:pt idx="0">
                  <c:v>0.2455</c:v>
                </c:pt>
                <c:pt idx="1">
                  <c:v>0.26219999999999999</c:v>
                </c:pt>
                <c:pt idx="2">
                  <c:v>0.27829999999999999</c:v>
                </c:pt>
                <c:pt idx="3">
                  <c:v>0.29360000000000003</c:v>
                </c:pt>
              </c:numCache>
            </c:numRef>
          </c:val>
          <c:extLst>
            <c:ext xmlns:c16="http://schemas.microsoft.com/office/drawing/2014/chart" uri="{C3380CC4-5D6E-409C-BE32-E72D297353CC}">
              <c16:uniqueId val="{00000001-D937-4584-AD2C-AAB2BFAD63AB}"/>
            </c:ext>
          </c:extLst>
        </c:ser>
        <c:ser>
          <c:idx val="10"/>
          <c:order val="2"/>
          <c:tx>
            <c:strRef>
              <c:f>'8'!$I$14</c:f>
              <c:strCache>
                <c:ptCount val="1"/>
                <c:pt idx="0">
                  <c:v>Облігації</c:v>
                </c:pt>
              </c:strCache>
            </c:strRef>
          </c:tx>
          <c:spPr>
            <a:solidFill>
              <a:srgbClr val="7D0532"/>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'8'!$J$14:$P$14</c:f>
              <c:numCache>
                <c:formatCode>0%</c:formatCode>
                <c:ptCount val="7"/>
                <c:pt idx="0">
                  <c:v>0.251</c:v>
                </c:pt>
                <c:pt idx="1">
                  <c:v>0.26200000000000001</c:v>
                </c:pt>
                <c:pt idx="2">
                  <c:v>0.23250000000000001</c:v>
                </c:pt>
                <c:pt idx="3">
                  <c:v>0.22320000000000001</c:v>
                </c:pt>
              </c:numCache>
            </c:numRef>
          </c:val>
          <c:extLst>
            <c:ext xmlns:c16="http://schemas.microsoft.com/office/drawing/2014/chart" uri="{C3380CC4-5D6E-409C-BE32-E72D297353CC}">
              <c16:uniqueId val="{00000002-D937-4584-AD2C-AAB2BFAD63AB}"/>
            </c:ext>
          </c:extLst>
        </c:ser>
        <c:ser>
          <c:idx val="0"/>
          <c:order val="3"/>
          <c:tx>
            <c:strRef>
              <c:f>'8'!$I$17</c:f>
              <c:strCache>
                <c:ptCount val="1"/>
                <c:pt idx="0">
                  <c:v>Залишки в МТСБУ</c:v>
                </c:pt>
              </c:strCache>
            </c:strRef>
          </c:tx>
          <c:spPr>
            <a:solidFill>
              <a:srgbClr val="DC4B6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'8'!$J$17:$P$17</c:f>
              <c:numCache>
                <c:formatCode>0%</c:formatCode>
                <c:ptCount val="7"/>
                <c:pt idx="0">
                  <c:v>0.15160000000000001</c:v>
                </c:pt>
                <c:pt idx="1">
                  <c:v>0.17610000000000001</c:v>
                </c:pt>
                <c:pt idx="2">
                  <c:v>0.18190000000000001</c:v>
                </c:pt>
                <c:pt idx="3">
                  <c:v>0.18329999999999999</c:v>
                </c:pt>
              </c:numCache>
            </c:numRef>
          </c:val>
          <c:extLst xmlns:c15="http://schemas.microsoft.com/office/drawing/2012/chart">
            <c:ext xmlns:c16="http://schemas.microsoft.com/office/drawing/2014/chart" uri="{C3380CC4-5D6E-409C-BE32-E72D297353CC}">
              <c16:uniqueId val="{00000003-D937-4584-AD2C-AAB2BFAD63AB}"/>
            </c:ext>
          </c:extLst>
        </c:ser>
        <c:ser>
          <c:idx val="6"/>
          <c:order val="4"/>
          <c:tx>
            <c:strRef>
              <c:f>'8'!$I$15</c:f>
              <c:strCache>
                <c:ptCount val="1"/>
                <c:pt idx="0">
                  <c:v>Резерви перестрахування**</c:v>
                </c:pt>
              </c:strCache>
            </c:strRef>
          </c:tx>
          <c:spPr>
            <a:solidFill>
              <a:srgbClr val="057D46">
                <a:alpha val="50000"/>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'8'!$J$15:$P$15</c:f>
              <c:numCache>
                <c:formatCode>0%</c:formatCode>
                <c:ptCount val="7"/>
                <c:pt idx="0">
                  <c:v>9.5200000000000007E-2</c:v>
                </c:pt>
                <c:pt idx="1">
                  <c:v>8.9899999999999994E-2</c:v>
                </c:pt>
                <c:pt idx="2">
                  <c:v>0.1072</c:v>
                </c:pt>
                <c:pt idx="3">
                  <c:v>0.1038</c:v>
                </c:pt>
              </c:numCache>
            </c:numRef>
          </c:val>
          <c:extLst>
            <c:ext xmlns:c16="http://schemas.microsoft.com/office/drawing/2014/chart" uri="{C3380CC4-5D6E-409C-BE32-E72D297353CC}">
              <c16:uniqueId val="{00000004-D937-4584-AD2C-AAB2BFAD63AB}"/>
            </c:ext>
          </c:extLst>
        </c:ser>
        <c:ser>
          <c:idx val="1"/>
          <c:order val="5"/>
          <c:tx>
            <c:strRef>
              <c:f>'8'!$I$16</c:f>
              <c:strCache>
                <c:ptCount val="1"/>
                <c:pt idx="0">
                  <c:v>Дебіторська заборгованість</c:v>
                </c:pt>
              </c:strCache>
            </c:strRef>
          </c:tx>
          <c:spPr>
            <a:solidFill>
              <a:srgbClr val="91C864">
                <a:alpha val="50000"/>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'8'!$J$16:$P$16</c:f>
              <c:numCache>
                <c:formatCode>0%</c:formatCode>
                <c:ptCount val="7"/>
                <c:pt idx="0">
                  <c:v>5.2600000000000001E-2</c:v>
                </c:pt>
                <c:pt idx="1">
                  <c:v>2.5700000000000001E-2</c:v>
                </c:pt>
                <c:pt idx="2">
                  <c:v>2.3599999999999999E-2</c:v>
                </c:pt>
                <c:pt idx="3">
                  <c:v>2.2200000000000001E-2</c:v>
                </c:pt>
              </c:numCache>
            </c:numRef>
          </c:val>
          <c:extLst>
            <c:ext xmlns:c16="http://schemas.microsoft.com/office/drawing/2014/chart" uri="{C3380CC4-5D6E-409C-BE32-E72D297353CC}">
              <c16:uniqueId val="{00000005-D937-4584-AD2C-AAB2BFAD63AB}"/>
            </c:ext>
          </c:extLst>
        </c:ser>
        <c:ser>
          <c:idx val="2"/>
          <c:order val="6"/>
          <c:tx>
            <c:strRef>
              <c:f>'8'!$I$13</c:f>
              <c:strCache>
                <c:ptCount val="1"/>
                <c:pt idx="0">
                  <c:v>Нерухоме майно</c:v>
                </c:pt>
              </c:strCache>
            </c:strRef>
          </c:tx>
          <c:spPr>
            <a:solidFill>
              <a:srgbClr val="8C969B"/>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'8'!$J$13:$P$13</c:f>
              <c:numCache>
                <c:formatCode>0%</c:formatCode>
                <c:ptCount val="7"/>
                <c:pt idx="0">
                  <c:v>7.8600000000000003E-2</c:v>
                </c:pt>
                <c:pt idx="1">
                  <c:v>5.7700000000000001E-2</c:v>
                </c:pt>
                <c:pt idx="2">
                  <c:v>5.33E-2</c:v>
                </c:pt>
                <c:pt idx="3">
                  <c:v>4.9500000000000002E-2</c:v>
                </c:pt>
              </c:numCache>
            </c:numRef>
          </c:val>
          <c:extLst>
            <c:ext xmlns:c16="http://schemas.microsoft.com/office/drawing/2014/chart" uri="{C3380CC4-5D6E-409C-BE32-E72D297353CC}">
              <c16:uniqueId val="{00000006-D937-4584-AD2C-AAB2BFAD63AB}"/>
            </c:ext>
          </c:extLst>
        </c:ser>
        <c:ser>
          <c:idx val="3"/>
          <c:order val="7"/>
          <c:tx>
            <c:strRef>
              <c:f>'8'!$I$12</c:f>
              <c:strCache>
                <c:ptCount val="1"/>
                <c:pt idx="0">
                  <c:v>Інше</c:v>
                </c:pt>
              </c:strCache>
            </c:strRef>
          </c:tx>
          <c:spPr>
            <a:solidFill>
              <a:srgbClr val="50505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'8'!$J$12:$P$12</c:f>
              <c:numCache>
                <c:formatCode>0%</c:formatCode>
                <c:ptCount val="7"/>
                <c:pt idx="0">
                  <c:v>5.7700000000000001E-2</c:v>
                </c:pt>
                <c:pt idx="1">
                  <c:v>4.48E-2</c:v>
                </c:pt>
                <c:pt idx="2">
                  <c:v>4.2299999999999997E-2</c:v>
                </c:pt>
                <c:pt idx="3">
                  <c:v>4.07E-2</c:v>
                </c:pt>
              </c:numCache>
            </c:numRef>
          </c:val>
          <c:extLst>
            <c:ext xmlns:c16="http://schemas.microsoft.com/office/drawing/2014/chart" uri="{C3380CC4-5D6E-409C-BE32-E72D297353CC}">
              <c16:uniqueId val="{00000007-D937-4584-AD2C-AAB2BFAD63AB}"/>
            </c:ext>
          </c:extLst>
        </c:ser>
        <c:ser>
          <c:idx val="8"/>
          <c:order val="8"/>
          <c:tx>
            <c:strRef>
              <c:f>'8'!$I$21</c:f>
              <c:strCache>
                <c:ptCount val="1"/>
                <c:pt idx="0">
                  <c:v>Власний капітал</c:v>
                </c:pt>
              </c:strCache>
            </c:strRef>
          </c:tx>
          <c:spPr>
            <a:solidFill>
              <a:srgbClr val="00206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'8'!$J$21:$Q$21</c:f>
              <c:numCache>
                <c:formatCode>0%</c:formatCode>
                <c:ptCount val="8"/>
                <c:pt idx="4">
                  <c:v>0.4103</c:v>
                </c:pt>
                <c:pt idx="5">
                  <c:v>0.39900000000000002</c:v>
                </c:pt>
                <c:pt idx="6">
                  <c:v>0.38529999999999998</c:v>
                </c:pt>
                <c:pt idx="7">
                  <c:v>0.36359999999999998</c:v>
                </c:pt>
              </c:numCache>
            </c:numRef>
          </c:val>
          <c:extLst>
            <c:ext xmlns:c16="http://schemas.microsoft.com/office/drawing/2014/chart" uri="{C3380CC4-5D6E-409C-BE32-E72D297353CC}">
              <c16:uniqueId val="{00000008-D937-4584-AD2C-AAB2BFAD63AB}"/>
            </c:ext>
          </c:extLst>
        </c:ser>
        <c:ser>
          <c:idx val="11"/>
          <c:order val="9"/>
          <c:tx>
            <c:strRef>
              <c:f>'8'!$I$20</c:f>
              <c:strCache>
                <c:ptCount val="1"/>
                <c:pt idx="0">
                  <c:v>Резерв узгодження</c:v>
                </c:pt>
              </c:strCache>
            </c:strRef>
          </c:tx>
          <c:spPr>
            <a:pattFill prst="dkDnDiag">
              <a:fgClr>
                <a:srgbClr val="0070C0"/>
              </a:fgClr>
              <a:bgClr>
                <a:schemeClr val="bg1"/>
              </a:bgClr>
            </a:pattFill>
          </c:spPr>
          <c:invertIfNegative val="0"/>
          <c:dLbls>
            <c:delete val="1"/>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'8'!$J$20:$Q$20</c:f>
              <c:numCache>
                <c:formatCode>0%</c:formatCode>
                <c:ptCount val="8"/>
                <c:pt idx="4">
                  <c:v>2.2000000000000001E-3</c:v>
                </c:pt>
                <c:pt idx="5">
                  <c:v>2.5000000000000001E-3</c:v>
                </c:pt>
                <c:pt idx="6">
                  <c:v>-1.2999999999999999E-3</c:v>
                </c:pt>
                <c:pt idx="7">
                  <c:v>3.0999999999999999E-3</c:v>
                </c:pt>
              </c:numCache>
            </c:numRef>
          </c:val>
          <c:extLst>
            <c:ext xmlns:c16="http://schemas.microsoft.com/office/drawing/2014/chart" uri="{C3380CC4-5D6E-409C-BE32-E72D297353CC}">
              <c16:uniqueId val="{00000009-D937-4584-AD2C-AAB2BFAD63AB}"/>
            </c:ext>
          </c:extLst>
        </c:ser>
        <c:ser>
          <c:idx val="7"/>
          <c:order val="10"/>
          <c:tx>
            <c:strRef>
              <c:f>'8'!$I$23</c:f>
              <c:strCache>
                <c:ptCount val="1"/>
                <c:pt idx="0">
                  <c:v>Технічні резерви</c:v>
                </c:pt>
              </c:strCache>
            </c:strRef>
          </c:tx>
          <c:spPr>
            <a:solidFill>
              <a:srgbClr val="00B0F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'8'!$J$23:$Q$23</c:f>
              <c:numCache>
                <c:formatCode>0%</c:formatCode>
                <c:ptCount val="8"/>
                <c:pt idx="4">
                  <c:v>0.49030000000000001</c:v>
                </c:pt>
                <c:pt idx="5">
                  <c:v>0.53310000000000002</c:v>
                </c:pt>
                <c:pt idx="6">
                  <c:v>0.52910000000000001</c:v>
                </c:pt>
                <c:pt idx="7">
                  <c:v>0.54710000000000003</c:v>
                </c:pt>
              </c:numCache>
            </c:numRef>
          </c:val>
          <c:extLst>
            <c:ext xmlns:c16="http://schemas.microsoft.com/office/drawing/2014/chart" uri="{C3380CC4-5D6E-409C-BE32-E72D297353CC}">
              <c16:uniqueId val="{0000000A-D937-4584-AD2C-AAB2BFAD63AB}"/>
            </c:ext>
          </c:extLst>
        </c:ser>
        <c:ser>
          <c:idx val="9"/>
          <c:order val="11"/>
          <c:tx>
            <c:strRef>
              <c:f>'8'!$I$22</c:f>
              <c:strCache>
                <c:ptCount val="1"/>
                <c:pt idx="0">
                  <c:v>Інше</c:v>
                </c:pt>
              </c:strCache>
            </c:strRef>
          </c:tx>
          <c:spPr>
            <a:solidFill>
              <a:srgbClr val="46AFE6">
                <a:alpha val="50000"/>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'7'!$J$9:$Q$10</c:f>
              <c:multiLvlStrCache>
                <c:ptCount val="8"/>
                <c:lvl>
                  <c:pt idx="0">
                    <c:v>12.23</c:v>
                  </c:pt>
                  <c:pt idx="1">
                    <c:v>12.24</c:v>
                  </c:pt>
                  <c:pt idx="2">
                    <c:v>03.25</c:v>
                  </c:pt>
                  <c:pt idx="3">
                    <c:v>06.25</c:v>
                  </c:pt>
                  <c:pt idx="4">
                    <c:v>12.23</c:v>
                  </c:pt>
                  <c:pt idx="5">
                    <c:v>12.24</c:v>
                  </c:pt>
                  <c:pt idx="6">
                    <c:v>03.25</c:v>
                  </c:pt>
                  <c:pt idx="7">
                    <c:v>06.25</c:v>
                  </c:pt>
                </c:lvl>
                <c:lvl>
                  <c:pt idx="0">
                    <c:v>Активи</c:v>
                  </c:pt>
                  <c:pt idx="4">
                    <c:v>Пасиви</c:v>
                  </c:pt>
                </c:lvl>
              </c:multiLvlStrCache>
            </c:multiLvlStrRef>
          </c:cat>
          <c:val>
            <c:numRef>
              <c:f>'8'!$J$22:$Q$22</c:f>
              <c:numCache>
                <c:formatCode>0%</c:formatCode>
                <c:ptCount val="8"/>
                <c:pt idx="4">
                  <c:v>9.7199999999999995E-2</c:v>
                </c:pt>
                <c:pt idx="5">
                  <c:v>6.5299999999999997E-2</c:v>
                </c:pt>
                <c:pt idx="6">
                  <c:v>8.6999999999999994E-2</c:v>
                </c:pt>
                <c:pt idx="7">
                  <c:v>8.6099999999999996E-2</c:v>
                </c:pt>
              </c:numCache>
            </c:numRef>
          </c:val>
          <c:extLst>
            <c:ext xmlns:c16="http://schemas.microsoft.com/office/drawing/2014/chart" uri="{C3380CC4-5D6E-409C-BE32-E72D297353CC}">
              <c16:uniqueId val="{0000000B-D937-4584-AD2C-AAB2BFAD63AB}"/>
            </c:ext>
          </c:extLst>
        </c:ser>
        <c:dLbls>
          <c:dLblPos val="ctr"/>
          <c:showLegendKey val="0"/>
          <c:showVal val="1"/>
          <c:showCatName val="0"/>
          <c:showSerName val="0"/>
          <c:showPercent val="0"/>
          <c:showBubbleSize val="0"/>
        </c:dLbls>
        <c:gapWidth val="50"/>
        <c:overlap val="100"/>
        <c:axId val="629319400"/>
        <c:axId val="629319008"/>
        <c:extLst/>
      </c:barChart>
      <c:catAx>
        <c:axId val="62931940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629319008"/>
        <c:crosses val="autoZero"/>
        <c:auto val="0"/>
        <c:lblAlgn val="ctr"/>
        <c:lblOffset val="100"/>
        <c:noMultiLvlLbl val="0"/>
      </c:catAx>
      <c:valAx>
        <c:axId val="6293190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629319400"/>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6.8738149154000692E-5"/>
          <c:y val="0.73227539193075453"/>
          <c:w val="0.99993126185084602"/>
          <c:h val="0.267578250634757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666534107479"/>
          <c:y val="4.5598943347185623E-2"/>
          <c:w val="0.82792942548848059"/>
          <c:h val="0.54293532986111115"/>
        </c:manualLayout>
      </c:layout>
      <c:barChart>
        <c:barDir val="col"/>
        <c:grouping val="percentStacked"/>
        <c:varyColors val="0"/>
        <c:ser>
          <c:idx val="4"/>
          <c:order val="0"/>
          <c:tx>
            <c:strRef>
              <c:f>'8'!$H$18</c:f>
              <c:strCache>
                <c:ptCount val="1"/>
                <c:pt idx="0">
                  <c:v>Current accounts and cash</c:v>
                </c:pt>
              </c:strCache>
            </c:strRef>
          </c:tx>
          <c:spPr>
            <a:solidFill>
              <a:srgbClr val="057C48"/>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'8'!$J$18:$P$18</c:f>
              <c:numCache>
                <c:formatCode>0%</c:formatCode>
                <c:ptCount val="7"/>
                <c:pt idx="0">
                  <c:v>7.0099999999999996E-2</c:v>
                </c:pt>
                <c:pt idx="1">
                  <c:v>8.1500000000000003E-2</c:v>
                </c:pt>
                <c:pt idx="2">
                  <c:v>8.09E-2</c:v>
                </c:pt>
                <c:pt idx="3">
                  <c:v>8.3599999999999994E-2</c:v>
                </c:pt>
              </c:numCache>
            </c:numRef>
          </c:val>
          <c:extLst>
            <c:ext xmlns:c16="http://schemas.microsoft.com/office/drawing/2014/chart" uri="{C3380CC4-5D6E-409C-BE32-E72D297353CC}">
              <c16:uniqueId val="{00000000-7E2E-46C2-B683-990426936571}"/>
            </c:ext>
          </c:extLst>
        </c:ser>
        <c:ser>
          <c:idx val="5"/>
          <c:order val="1"/>
          <c:tx>
            <c:strRef>
              <c:f>'8'!$H$19</c:f>
              <c:strCache>
                <c:ptCount val="1"/>
                <c:pt idx="0">
                  <c:v>Deposits</c:v>
                </c:pt>
              </c:strCache>
            </c:strRef>
          </c:tx>
          <c:spPr>
            <a:solidFill>
              <a:srgbClr val="89C86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'8'!$J$19:$P$19</c:f>
              <c:numCache>
                <c:formatCode>0%</c:formatCode>
                <c:ptCount val="7"/>
                <c:pt idx="0">
                  <c:v>0.2455</c:v>
                </c:pt>
                <c:pt idx="1">
                  <c:v>0.26219999999999999</c:v>
                </c:pt>
                <c:pt idx="2">
                  <c:v>0.27829999999999999</c:v>
                </c:pt>
                <c:pt idx="3">
                  <c:v>0.29360000000000003</c:v>
                </c:pt>
              </c:numCache>
            </c:numRef>
          </c:val>
          <c:extLst>
            <c:ext xmlns:c16="http://schemas.microsoft.com/office/drawing/2014/chart" uri="{C3380CC4-5D6E-409C-BE32-E72D297353CC}">
              <c16:uniqueId val="{00000001-7E2E-46C2-B683-990426936571}"/>
            </c:ext>
          </c:extLst>
        </c:ser>
        <c:ser>
          <c:idx val="10"/>
          <c:order val="2"/>
          <c:tx>
            <c:strRef>
              <c:f>'8'!$H$14</c:f>
              <c:strCache>
                <c:ptCount val="1"/>
                <c:pt idx="0">
                  <c:v>Bonds</c:v>
                </c:pt>
              </c:strCache>
            </c:strRef>
          </c:tx>
          <c:spPr>
            <a:solidFill>
              <a:srgbClr val="7D0532"/>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'8'!$J$14:$P$14</c:f>
              <c:numCache>
                <c:formatCode>0%</c:formatCode>
                <c:ptCount val="7"/>
                <c:pt idx="0">
                  <c:v>0.251</c:v>
                </c:pt>
                <c:pt idx="1">
                  <c:v>0.26200000000000001</c:v>
                </c:pt>
                <c:pt idx="2">
                  <c:v>0.23250000000000001</c:v>
                </c:pt>
                <c:pt idx="3">
                  <c:v>0.22320000000000001</c:v>
                </c:pt>
              </c:numCache>
            </c:numRef>
          </c:val>
          <c:extLst>
            <c:ext xmlns:c16="http://schemas.microsoft.com/office/drawing/2014/chart" uri="{C3380CC4-5D6E-409C-BE32-E72D297353CC}">
              <c16:uniqueId val="{00000002-7E2E-46C2-B683-990426936571}"/>
            </c:ext>
          </c:extLst>
        </c:ser>
        <c:ser>
          <c:idx val="0"/>
          <c:order val="3"/>
          <c:tx>
            <c:strRef>
              <c:f>'8'!$H$17</c:f>
              <c:strCache>
                <c:ptCount val="1"/>
                <c:pt idx="0">
                  <c:v>Balances at MTIBU*</c:v>
                </c:pt>
              </c:strCache>
            </c:strRef>
          </c:tx>
          <c:spPr>
            <a:solidFill>
              <a:srgbClr val="DC4B6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'8'!$J$17:$P$17</c:f>
              <c:numCache>
                <c:formatCode>0%</c:formatCode>
                <c:ptCount val="7"/>
                <c:pt idx="0">
                  <c:v>0.15160000000000001</c:v>
                </c:pt>
                <c:pt idx="1">
                  <c:v>0.17610000000000001</c:v>
                </c:pt>
                <c:pt idx="2">
                  <c:v>0.18190000000000001</c:v>
                </c:pt>
                <c:pt idx="3">
                  <c:v>0.18329999999999999</c:v>
                </c:pt>
              </c:numCache>
            </c:numRef>
          </c:val>
          <c:extLst xmlns:c15="http://schemas.microsoft.com/office/drawing/2012/chart">
            <c:ext xmlns:c16="http://schemas.microsoft.com/office/drawing/2014/chart" uri="{C3380CC4-5D6E-409C-BE32-E72D297353CC}">
              <c16:uniqueId val="{00000003-7E2E-46C2-B683-990426936571}"/>
            </c:ext>
          </c:extLst>
        </c:ser>
        <c:ser>
          <c:idx val="6"/>
          <c:order val="4"/>
          <c:tx>
            <c:strRef>
              <c:f>'8'!$H$15</c:f>
              <c:strCache>
                <c:ptCount val="1"/>
                <c:pt idx="0">
                  <c:v>Reinsurance reserves**</c:v>
                </c:pt>
              </c:strCache>
            </c:strRef>
          </c:tx>
          <c:spPr>
            <a:solidFill>
              <a:srgbClr val="057D46">
                <a:alpha val="50000"/>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'8'!$J$15:$P$15</c:f>
              <c:numCache>
                <c:formatCode>0%</c:formatCode>
                <c:ptCount val="7"/>
                <c:pt idx="0">
                  <c:v>9.5200000000000007E-2</c:v>
                </c:pt>
                <c:pt idx="1">
                  <c:v>8.9899999999999994E-2</c:v>
                </c:pt>
                <c:pt idx="2">
                  <c:v>0.1072</c:v>
                </c:pt>
                <c:pt idx="3">
                  <c:v>0.1038</c:v>
                </c:pt>
              </c:numCache>
            </c:numRef>
          </c:val>
          <c:extLst>
            <c:ext xmlns:c16="http://schemas.microsoft.com/office/drawing/2014/chart" uri="{C3380CC4-5D6E-409C-BE32-E72D297353CC}">
              <c16:uniqueId val="{00000004-7E2E-46C2-B683-990426936571}"/>
            </c:ext>
          </c:extLst>
        </c:ser>
        <c:ser>
          <c:idx val="1"/>
          <c:order val="5"/>
          <c:tx>
            <c:strRef>
              <c:f>'8'!$H$16</c:f>
              <c:strCache>
                <c:ptCount val="1"/>
                <c:pt idx="0">
                  <c:v>Receivables</c:v>
                </c:pt>
              </c:strCache>
            </c:strRef>
          </c:tx>
          <c:spPr>
            <a:solidFill>
              <a:srgbClr val="91C864">
                <a:alpha val="50000"/>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'8'!$J$16:$P$16</c:f>
              <c:numCache>
                <c:formatCode>0%</c:formatCode>
                <c:ptCount val="7"/>
                <c:pt idx="0">
                  <c:v>5.2600000000000001E-2</c:v>
                </c:pt>
                <c:pt idx="1">
                  <c:v>2.5700000000000001E-2</c:v>
                </c:pt>
                <c:pt idx="2">
                  <c:v>2.3599999999999999E-2</c:v>
                </c:pt>
                <c:pt idx="3">
                  <c:v>2.2200000000000001E-2</c:v>
                </c:pt>
              </c:numCache>
            </c:numRef>
          </c:val>
          <c:extLst>
            <c:ext xmlns:c16="http://schemas.microsoft.com/office/drawing/2014/chart" uri="{C3380CC4-5D6E-409C-BE32-E72D297353CC}">
              <c16:uniqueId val="{00000005-7E2E-46C2-B683-990426936571}"/>
            </c:ext>
          </c:extLst>
        </c:ser>
        <c:ser>
          <c:idx val="2"/>
          <c:order val="6"/>
          <c:tx>
            <c:strRef>
              <c:f>'8'!$H$13</c:f>
              <c:strCache>
                <c:ptCount val="1"/>
                <c:pt idx="0">
                  <c:v>Real estate</c:v>
                </c:pt>
              </c:strCache>
            </c:strRef>
          </c:tx>
          <c:spPr>
            <a:solidFill>
              <a:srgbClr val="8C969B"/>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'8'!$J$13:$P$13</c:f>
              <c:numCache>
                <c:formatCode>0%</c:formatCode>
                <c:ptCount val="7"/>
                <c:pt idx="0">
                  <c:v>7.8600000000000003E-2</c:v>
                </c:pt>
                <c:pt idx="1">
                  <c:v>5.7700000000000001E-2</c:v>
                </c:pt>
                <c:pt idx="2">
                  <c:v>5.33E-2</c:v>
                </c:pt>
                <c:pt idx="3">
                  <c:v>4.9500000000000002E-2</c:v>
                </c:pt>
              </c:numCache>
            </c:numRef>
          </c:val>
          <c:extLst>
            <c:ext xmlns:c16="http://schemas.microsoft.com/office/drawing/2014/chart" uri="{C3380CC4-5D6E-409C-BE32-E72D297353CC}">
              <c16:uniqueId val="{00000006-7E2E-46C2-B683-990426936571}"/>
            </c:ext>
          </c:extLst>
        </c:ser>
        <c:ser>
          <c:idx val="3"/>
          <c:order val="7"/>
          <c:tx>
            <c:strRef>
              <c:f>'8'!$H$12</c:f>
              <c:strCache>
                <c:ptCount val="1"/>
                <c:pt idx="0">
                  <c:v>Other</c:v>
                </c:pt>
              </c:strCache>
            </c:strRef>
          </c:tx>
          <c:spPr>
            <a:solidFill>
              <a:srgbClr val="50505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'8'!$J$12:$P$12</c:f>
              <c:numCache>
                <c:formatCode>0%</c:formatCode>
                <c:ptCount val="7"/>
                <c:pt idx="0">
                  <c:v>5.7700000000000001E-2</c:v>
                </c:pt>
                <c:pt idx="1">
                  <c:v>4.48E-2</c:v>
                </c:pt>
                <c:pt idx="2">
                  <c:v>4.2299999999999997E-2</c:v>
                </c:pt>
                <c:pt idx="3">
                  <c:v>4.07E-2</c:v>
                </c:pt>
              </c:numCache>
            </c:numRef>
          </c:val>
          <c:extLst>
            <c:ext xmlns:c16="http://schemas.microsoft.com/office/drawing/2014/chart" uri="{C3380CC4-5D6E-409C-BE32-E72D297353CC}">
              <c16:uniqueId val="{00000007-7E2E-46C2-B683-990426936571}"/>
            </c:ext>
          </c:extLst>
        </c:ser>
        <c:ser>
          <c:idx val="8"/>
          <c:order val="8"/>
          <c:tx>
            <c:strRef>
              <c:f>'8'!$H$21</c:f>
              <c:strCache>
                <c:ptCount val="1"/>
                <c:pt idx="0">
                  <c:v>Equity</c:v>
                </c:pt>
              </c:strCache>
            </c:strRef>
          </c:tx>
          <c:spPr>
            <a:solidFill>
              <a:srgbClr val="00206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'8'!$J$21:$Q$21</c:f>
              <c:numCache>
                <c:formatCode>0%</c:formatCode>
                <c:ptCount val="8"/>
                <c:pt idx="4">
                  <c:v>0.4103</c:v>
                </c:pt>
                <c:pt idx="5">
                  <c:v>0.39900000000000002</c:v>
                </c:pt>
                <c:pt idx="6">
                  <c:v>0.38529999999999998</c:v>
                </c:pt>
                <c:pt idx="7">
                  <c:v>0.36359999999999998</c:v>
                </c:pt>
              </c:numCache>
            </c:numRef>
          </c:val>
          <c:extLst>
            <c:ext xmlns:c16="http://schemas.microsoft.com/office/drawing/2014/chart" uri="{C3380CC4-5D6E-409C-BE32-E72D297353CC}">
              <c16:uniqueId val="{00000008-7E2E-46C2-B683-990426936571}"/>
            </c:ext>
          </c:extLst>
        </c:ser>
        <c:ser>
          <c:idx val="11"/>
          <c:order val="9"/>
          <c:tx>
            <c:strRef>
              <c:f>'8'!$H$20</c:f>
              <c:strCache>
                <c:ptCount val="1"/>
                <c:pt idx="0">
                  <c:v>Matching reserve</c:v>
                </c:pt>
              </c:strCache>
            </c:strRef>
          </c:tx>
          <c:spPr>
            <a:pattFill prst="dkDnDiag">
              <a:fgClr>
                <a:srgbClr val="0070C0"/>
              </a:fgClr>
              <a:bgClr>
                <a:schemeClr val="bg1"/>
              </a:bgClr>
            </a:pattFill>
          </c:spPr>
          <c:invertIfNegative val="0"/>
          <c:dLbls>
            <c:delete val="1"/>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'8'!$J$20:$Q$20</c:f>
              <c:numCache>
                <c:formatCode>0%</c:formatCode>
                <c:ptCount val="8"/>
                <c:pt idx="4">
                  <c:v>2.2000000000000001E-3</c:v>
                </c:pt>
                <c:pt idx="5">
                  <c:v>2.5000000000000001E-3</c:v>
                </c:pt>
                <c:pt idx="6">
                  <c:v>-1.2999999999999999E-3</c:v>
                </c:pt>
                <c:pt idx="7">
                  <c:v>3.0999999999999999E-3</c:v>
                </c:pt>
              </c:numCache>
            </c:numRef>
          </c:val>
          <c:extLst>
            <c:ext xmlns:c16="http://schemas.microsoft.com/office/drawing/2014/chart" uri="{C3380CC4-5D6E-409C-BE32-E72D297353CC}">
              <c16:uniqueId val="{00000009-7E2E-46C2-B683-990426936571}"/>
            </c:ext>
          </c:extLst>
        </c:ser>
        <c:ser>
          <c:idx val="7"/>
          <c:order val="10"/>
          <c:tx>
            <c:strRef>
              <c:f>'8'!$H$23</c:f>
              <c:strCache>
                <c:ptCount val="1"/>
                <c:pt idx="0">
                  <c:v>Technical provisions</c:v>
                </c:pt>
              </c:strCache>
            </c:strRef>
          </c:tx>
          <c:spPr>
            <a:solidFill>
              <a:srgbClr val="00B0F0"/>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'8'!$J$23:$Q$23</c:f>
              <c:numCache>
                <c:formatCode>0%</c:formatCode>
                <c:ptCount val="8"/>
                <c:pt idx="4">
                  <c:v>0.49030000000000001</c:v>
                </c:pt>
                <c:pt idx="5">
                  <c:v>0.53310000000000002</c:v>
                </c:pt>
                <c:pt idx="6">
                  <c:v>0.52910000000000001</c:v>
                </c:pt>
                <c:pt idx="7">
                  <c:v>0.54710000000000003</c:v>
                </c:pt>
              </c:numCache>
            </c:numRef>
          </c:val>
          <c:extLst>
            <c:ext xmlns:c16="http://schemas.microsoft.com/office/drawing/2014/chart" uri="{C3380CC4-5D6E-409C-BE32-E72D297353CC}">
              <c16:uniqueId val="{0000000A-7E2E-46C2-B683-990426936571}"/>
            </c:ext>
          </c:extLst>
        </c:ser>
        <c:ser>
          <c:idx val="9"/>
          <c:order val="11"/>
          <c:tx>
            <c:strRef>
              <c:f>'8'!$H$22</c:f>
              <c:strCache>
                <c:ptCount val="1"/>
                <c:pt idx="0">
                  <c:v>Other</c:v>
                </c:pt>
              </c:strCache>
            </c:strRef>
          </c:tx>
          <c:spPr>
            <a:solidFill>
              <a:srgbClr val="46AFE6">
                <a:alpha val="50000"/>
              </a:srgbClr>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uk-UA"/>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'7'!$J$7:$Q$8</c:f>
              <c:multiLvlStrCache>
                <c:ptCount val="8"/>
                <c:lvl>
                  <c:pt idx="0">
                    <c:v>Q4.23</c:v>
                  </c:pt>
                  <c:pt idx="1">
                    <c:v>Q4.24</c:v>
                  </c:pt>
                  <c:pt idx="2">
                    <c:v>Q1.25</c:v>
                  </c:pt>
                  <c:pt idx="3">
                    <c:v>Q2.25</c:v>
                  </c:pt>
                  <c:pt idx="4">
                    <c:v>Q4.23</c:v>
                  </c:pt>
                  <c:pt idx="5">
                    <c:v>Q4.24</c:v>
                  </c:pt>
                  <c:pt idx="6">
                    <c:v>Q1.25</c:v>
                  </c:pt>
                  <c:pt idx="7">
                    <c:v>Q2.25</c:v>
                  </c:pt>
                </c:lvl>
                <c:lvl>
                  <c:pt idx="0">
                    <c:v>Assets</c:v>
                  </c:pt>
                  <c:pt idx="4">
                    <c:v>Equity and Liabilities</c:v>
                  </c:pt>
                </c:lvl>
              </c:multiLvlStrCache>
            </c:multiLvlStrRef>
          </c:cat>
          <c:val>
            <c:numRef>
              <c:f>'8'!$J$22:$Q$22</c:f>
              <c:numCache>
                <c:formatCode>0%</c:formatCode>
                <c:ptCount val="8"/>
                <c:pt idx="4">
                  <c:v>9.7199999999999995E-2</c:v>
                </c:pt>
                <c:pt idx="5">
                  <c:v>6.5299999999999997E-2</c:v>
                </c:pt>
                <c:pt idx="6">
                  <c:v>8.6999999999999994E-2</c:v>
                </c:pt>
                <c:pt idx="7">
                  <c:v>8.6099999999999996E-2</c:v>
                </c:pt>
              </c:numCache>
            </c:numRef>
          </c:val>
          <c:extLst>
            <c:ext xmlns:c16="http://schemas.microsoft.com/office/drawing/2014/chart" uri="{C3380CC4-5D6E-409C-BE32-E72D297353CC}">
              <c16:uniqueId val="{0000000B-7E2E-46C2-B683-990426936571}"/>
            </c:ext>
          </c:extLst>
        </c:ser>
        <c:dLbls>
          <c:dLblPos val="ctr"/>
          <c:showLegendKey val="0"/>
          <c:showVal val="1"/>
          <c:showCatName val="0"/>
          <c:showSerName val="0"/>
          <c:showPercent val="0"/>
          <c:showBubbleSize val="0"/>
        </c:dLbls>
        <c:gapWidth val="50"/>
        <c:overlap val="100"/>
        <c:axId val="629319400"/>
        <c:axId val="629319008"/>
        <c:extLst/>
      </c:barChart>
      <c:catAx>
        <c:axId val="62931940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a:lstStyle/>
          <a:p>
            <a:pPr>
              <a:defRPr/>
            </a:pPr>
            <a:endParaRPr lang="uk-UA"/>
          </a:p>
        </c:txPr>
        <c:crossAx val="629319008"/>
        <c:crosses val="autoZero"/>
        <c:auto val="0"/>
        <c:lblAlgn val="ctr"/>
        <c:lblOffset val="100"/>
        <c:noMultiLvlLbl val="0"/>
      </c:catAx>
      <c:valAx>
        <c:axId val="6293190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a:lstStyle/>
          <a:p>
            <a:pPr>
              <a:defRPr/>
            </a:pPr>
            <a:endParaRPr lang="uk-UA"/>
          </a:p>
        </c:txPr>
        <c:crossAx val="629319400"/>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6.8738149154000692E-5"/>
          <c:y val="0.73227539193075453"/>
          <c:w val="0.99993126185084602"/>
          <c:h val="0.267578250634757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vert="horz"/>
        <a:lstStyle/>
        <a:p>
          <a:pPr>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22126406119529E-2"/>
          <c:y val="4.7611874548145569E-2"/>
          <c:w val="0.8980679388269277"/>
          <c:h val="0.68515416666666662"/>
        </c:manualLayout>
      </c:layout>
      <c:barChart>
        <c:barDir val="col"/>
        <c:grouping val="stacked"/>
        <c:varyColors val="0"/>
        <c:ser>
          <c:idx val="0"/>
          <c:order val="0"/>
          <c:tx>
            <c:strRef>
              <c:f>'9'!$H$8</c:f>
              <c:strCache>
                <c:ptCount val="1"/>
                <c:pt idx="0">
                  <c:v>Грошові кошти в банках</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tx>
                <c:rich>
                  <a:bodyPr/>
                  <a:lstStyle/>
                  <a:p>
                    <a:fld id="{11DDF6EE-DEDA-4DA6-A4F5-3EF46289B9A4}"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EE3-41EC-8BBE-20950A2F7F1D}"/>
                </c:ext>
              </c:extLst>
            </c:dLbl>
            <c:dLbl>
              <c:idx val="1"/>
              <c:tx>
                <c:rich>
                  <a:bodyPr/>
                  <a:lstStyle/>
                  <a:p>
                    <a:fld id="{28BE091B-B078-4DD1-A75D-C65B5FB79BAF}"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EE3-41EC-8BBE-20950A2F7F1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'9'!$I$7:$J$7</c:f>
              <c:strCache>
                <c:ptCount val="2"/>
                <c:pt idx="0">
                  <c:v>Страховики життя</c:v>
                </c:pt>
                <c:pt idx="1">
                  <c:v>Ризикові страховики</c:v>
                </c:pt>
              </c:strCache>
            </c:strRef>
          </c:cat>
          <c:val>
            <c:numRef>
              <c:f>'9'!$I$8:$J$8</c:f>
              <c:numCache>
                <c:formatCode>#\ ##0.0</c:formatCode>
                <c:ptCount val="2"/>
                <c:pt idx="0">
                  <c:v>13.94936</c:v>
                </c:pt>
                <c:pt idx="1">
                  <c:v>19.758873700000002</c:v>
                </c:pt>
              </c:numCache>
            </c:numRef>
          </c:val>
          <c:extLst>
            <c:ext xmlns:c15="http://schemas.microsoft.com/office/drawing/2012/chart" uri="{02D57815-91ED-43cb-92C2-25804820EDAC}">
              <c15:datalabelsRange>
                <c15:f>'9'!$K$8:$L$8</c15:f>
                <c15:dlblRangeCache>
                  <c:ptCount val="2"/>
                  <c:pt idx="0">
                    <c:v>56%</c:v>
                  </c:pt>
                  <c:pt idx="1">
                    <c:v>41%</c:v>
                  </c:pt>
                </c15:dlblRangeCache>
              </c15:datalabelsRange>
            </c:ext>
            <c:ext xmlns:c16="http://schemas.microsoft.com/office/drawing/2014/chart" uri="{C3380CC4-5D6E-409C-BE32-E72D297353CC}">
              <c16:uniqueId val="{00000002-CEE3-41EC-8BBE-20950A2F7F1D}"/>
            </c:ext>
          </c:extLst>
        </c:ser>
        <c:ser>
          <c:idx val="2"/>
          <c:order val="1"/>
          <c:tx>
            <c:strRef>
              <c:f>'9'!$H$10</c:f>
              <c:strCache>
                <c:ptCount val="1"/>
                <c:pt idx="0">
                  <c:v>Державні цінні папери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tx>
                <c:rich>
                  <a:bodyPr/>
                  <a:lstStyle/>
                  <a:p>
                    <a:fld id="{43AC2D90-4289-4582-A5DB-3DF1646F656F}"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EE3-41EC-8BBE-20950A2F7F1D}"/>
                </c:ext>
              </c:extLst>
            </c:dLbl>
            <c:dLbl>
              <c:idx val="1"/>
              <c:tx>
                <c:rich>
                  <a:bodyPr/>
                  <a:lstStyle/>
                  <a:p>
                    <a:fld id="{F3D3E521-5BE7-423C-9F55-A3BCE9E14DF0}"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EE3-41EC-8BBE-20950A2F7F1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'9'!$I$7:$J$7</c:f>
              <c:strCache>
                <c:ptCount val="2"/>
                <c:pt idx="0">
                  <c:v>Страховики життя</c:v>
                </c:pt>
                <c:pt idx="1">
                  <c:v>Ризикові страховики</c:v>
                </c:pt>
              </c:strCache>
            </c:strRef>
          </c:cat>
          <c:val>
            <c:numRef>
              <c:f>'9'!$I$10:$J$10</c:f>
              <c:numCache>
                <c:formatCode>#\ ##0.0</c:formatCode>
                <c:ptCount val="2"/>
                <c:pt idx="0">
                  <c:v>9.5559192000000017</c:v>
                </c:pt>
                <c:pt idx="1">
                  <c:v>10.697822899999998</c:v>
                </c:pt>
              </c:numCache>
            </c:numRef>
          </c:val>
          <c:extLst>
            <c:ext xmlns:c15="http://schemas.microsoft.com/office/drawing/2012/chart" uri="{02D57815-91ED-43cb-92C2-25804820EDAC}">
              <c15:datalabelsRange>
                <c15:f>'9'!$K$10:$L$10</c15:f>
                <c15:dlblRangeCache>
                  <c:ptCount val="2"/>
                  <c:pt idx="0">
                    <c:v>38%</c:v>
                  </c:pt>
                  <c:pt idx="1">
                    <c:v>22%</c:v>
                  </c:pt>
                </c15:dlblRangeCache>
              </c15:datalabelsRange>
            </c:ext>
            <c:ext xmlns:c16="http://schemas.microsoft.com/office/drawing/2014/chart" uri="{C3380CC4-5D6E-409C-BE32-E72D297353CC}">
              <c16:uniqueId val="{00000005-CEE3-41EC-8BBE-20950A2F7F1D}"/>
            </c:ext>
          </c:extLst>
        </c:ser>
        <c:ser>
          <c:idx val="4"/>
          <c:order val="2"/>
          <c:tx>
            <c:strRef>
              <c:f>'9'!$H$12</c:f>
              <c:strCache>
                <c:ptCount val="1"/>
                <c:pt idx="0">
                  <c:v>Залишок коштів у МТСБУ </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CEE3-41EC-8BBE-20950A2F7F1D}"/>
                </c:ext>
              </c:extLst>
            </c:dLbl>
            <c:dLbl>
              <c:idx val="1"/>
              <c:tx>
                <c:rich>
                  <a:bodyPr/>
                  <a:lstStyle/>
                  <a:p>
                    <a:fld id="{B0CCECBE-8817-44B4-8634-7700DDE82866}"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EE3-41EC-8BBE-20950A2F7F1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'9'!$I$7:$J$7</c:f>
              <c:strCache>
                <c:ptCount val="2"/>
                <c:pt idx="0">
                  <c:v>Страховики життя</c:v>
                </c:pt>
                <c:pt idx="1">
                  <c:v>Ризикові страховики</c:v>
                </c:pt>
              </c:strCache>
            </c:strRef>
          </c:cat>
          <c:val>
            <c:numRef>
              <c:f>'9'!$I$12:$J$12</c:f>
              <c:numCache>
                <c:formatCode>#\ ##0.0</c:formatCode>
                <c:ptCount val="2"/>
                <c:pt idx="0">
                  <c:v>0</c:v>
                </c:pt>
                <c:pt idx="1">
                  <c:v>9.2888220999999991</c:v>
                </c:pt>
              </c:numCache>
            </c:numRef>
          </c:val>
          <c:extLst>
            <c:ext xmlns:c15="http://schemas.microsoft.com/office/drawing/2012/chart" uri="{02D57815-91ED-43cb-92C2-25804820EDAC}">
              <c15:datalabelsRange>
                <c15:f>'9'!$K$12:$L$12</c15:f>
                <c15:dlblRangeCache>
                  <c:ptCount val="2"/>
                  <c:pt idx="0">
                    <c:v>0%</c:v>
                  </c:pt>
                  <c:pt idx="1">
                    <c:v>19%</c:v>
                  </c:pt>
                </c15:dlblRangeCache>
              </c15:datalabelsRange>
            </c:ext>
            <c:ext xmlns:c16="http://schemas.microsoft.com/office/drawing/2014/chart" uri="{C3380CC4-5D6E-409C-BE32-E72D297353CC}">
              <c16:uniqueId val="{00000008-CEE3-41EC-8BBE-20950A2F7F1D}"/>
            </c:ext>
          </c:extLst>
        </c:ser>
        <c:ser>
          <c:idx val="3"/>
          <c:order val="3"/>
          <c:tx>
            <c:strRef>
              <c:f>'9'!$H$11</c:f>
              <c:strCache>
                <c:ptCount val="1"/>
                <c:pt idx="0">
                  <c:v>Резерви перестрахування*</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CEE3-41EC-8BBE-20950A2F7F1D}"/>
                </c:ext>
              </c:extLst>
            </c:dLbl>
            <c:dLbl>
              <c:idx val="1"/>
              <c:tx>
                <c:rich>
                  <a:bodyPr/>
                  <a:lstStyle/>
                  <a:p>
                    <a:fld id="{F1FAA963-0708-4063-9546-08F2EB426466}"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CEE3-41EC-8BBE-20950A2F7F1D}"/>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'9'!$I$7:$J$7</c:f>
              <c:strCache>
                <c:ptCount val="2"/>
                <c:pt idx="0">
                  <c:v>Страховики життя</c:v>
                </c:pt>
                <c:pt idx="1">
                  <c:v>Ризикові страховики</c:v>
                </c:pt>
              </c:strCache>
            </c:strRef>
          </c:cat>
          <c:val>
            <c:numRef>
              <c:f>'9'!$I$11:$J$11</c:f>
              <c:numCache>
                <c:formatCode>#\ ##0.0</c:formatCode>
                <c:ptCount val="2"/>
                <c:pt idx="0">
                  <c:v>2.5940299999999999E-2</c:v>
                </c:pt>
                <c:pt idx="1">
                  <c:v>6.4332961000000006</c:v>
                </c:pt>
              </c:numCache>
            </c:numRef>
          </c:val>
          <c:extLst>
            <c:ext xmlns:c15="http://schemas.microsoft.com/office/drawing/2012/chart" uri="{02D57815-91ED-43cb-92C2-25804820EDAC}">
              <c15:datalabelsRange>
                <c15:f>'9'!$K$11:$L$11</c15:f>
                <c15:dlblRangeCache>
                  <c:ptCount val="2"/>
                  <c:pt idx="0">
                    <c:v>0%</c:v>
                  </c:pt>
                  <c:pt idx="1">
                    <c:v>13%</c:v>
                  </c:pt>
                </c15:dlblRangeCache>
              </c15:datalabelsRange>
            </c:ext>
            <c:ext xmlns:c16="http://schemas.microsoft.com/office/drawing/2014/chart" uri="{C3380CC4-5D6E-409C-BE32-E72D297353CC}">
              <c16:uniqueId val="{0000000B-CEE3-41EC-8BBE-20950A2F7F1D}"/>
            </c:ext>
          </c:extLst>
        </c:ser>
        <c:ser>
          <c:idx val="1"/>
          <c:order val="4"/>
          <c:tx>
            <c:strRef>
              <c:f>'9'!$H$9</c:f>
              <c:strCache>
                <c:ptCount val="1"/>
                <c:pt idx="0">
                  <c:v>Нерухоме майно</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elete val="1"/>
          </c:dLbls>
          <c:cat>
            <c:strRef>
              <c:f>'9'!$I$7:$J$7</c:f>
              <c:strCache>
                <c:ptCount val="2"/>
                <c:pt idx="0">
                  <c:v>Страховики життя</c:v>
                </c:pt>
                <c:pt idx="1">
                  <c:v>Ризикові страховики</c:v>
                </c:pt>
              </c:strCache>
            </c:strRef>
          </c:cat>
          <c:val>
            <c:numRef>
              <c:f>'9'!$I$9:$J$9</c:f>
              <c:numCache>
                <c:formatCode>#\ ##0.0</c:formatCode>
                <c:ptCount val="2"/>
                <c:pt idx="0">
                  <c:v>0.54380509999999993</c:v>
                </c:pt>
                <c:pt idx="1">
                  <c:v>1.9125447</c:v>
                </c:pt>
              </c:numCache>
            </c:numRef>
          </c:val>
          <c:extLst>
            <c:ext xmlns:c16="http://schemas.microsoft.com/office/drawing/2014/chart" uri="{C3380CC4-5D6E-409C-BE32-E72D297353CC}">
              <c16:uniqueId val="{0000000C-CEE3-41EC-8BBE-20950A2F7F1D}"/>
            </c:ext>
          </c:extLst>
        </c:ser>
        <c:ser>
          <c:idx val="5"/>
          <c:order val="5"/>
          <c:tx>
            <c:strRef>
              <c:f>'9'!$H$13</c:f>
              <c:strCache>
                <c:ptCount val="1"/>
                <c:pt idx="0">
                  <c:v>Інші</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elete val="1"/>
          </c:dLbls>
          <c:cat>
            <c:strRef>
              <c:f>'9'!$I$7:$J$7</c:f>
              <c:strCache>
                <c:ptCount val="2"/>
                <c:pt idx="0">
                  <c:v>Страховики життя</c:v>
                </c:pt>
                <c:pt idx="1">
                  <c:v>Ризикові страховики</c:v>
                </c:pt>
              </c:strCache>
            </c:strRef>
          </c:cat>
          <c:val>
            <c:numRef>
              <c:f>'9'!$I$13:$J$13</c:f>
              <c:numCache>
                <c:formatCode>#\ ##0.0</c:formatCode>
                <c:ptCount val="2"/>
                <c:pt idx="0">
                  <c:v>0.90871549999999601</c:v>
                </c:pt>
                <c:pt idx="1">
                  <c:v>0.47220380000000262</c:v>
                </c:pt>
              </c:numCache>
            </c:numRef>
          </c:val>
          <c:extLst>
            <c:ext xmlns:c16="http://schemas.microsoft.com/office/drawing/2014/chart" uri="{C3380CC4-5D6E-409C-BE32-E72D297353CC}">
              <c16:uniqueId val="{0000000D-CEE3-41EC-8BBE-20950A2F7F1D}"/>
            </c:ext>
          </c:extLst>
        </c:ser>
        <c:dLbls>
          <c:showLegendKey val="0"/>
          <c:showVal val="1"/>
          <c:showCatName val="0"/>
          <c:showSerName val="0"/>
          <c:showPercent val="0"/>
          <c:showBubbleSize val="0"/>
        </c:dLbls>
        <c:gapWidth val="50"/>
        <c:overlap val="100"/>
        <c:axId val="1005921456"/>
        <c:axId val="1005902320"/>
      </c:barChart>
      <c:catAx>
        <c:axId val="100592145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05902320"/>
        <c:crossesAt val="-5"/>
        <c:auto val="1"/>
        <c:lblAlgn val="ctr"/>
        <c:lblOffset val="100"/>
        <c:noMultiLvlLbl val="0"/>
      </c:catAx>
      <c:valAx>
        <c:axId val="100590232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05921456"/>
        <c:crossesAt val="1"/>
        <c:crossBetween val="between"/>
        <c:majorUnit val="1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1741018518518516"/>
          <c:w val="1"/>
          <c:h val="0.1786990740740740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22126406119529E-2"/>
          <c:y val="4.7611874548145569E-2"/>
          <c:w val="0.8980679388269277"/>
          <c:h val="0.69103379629629624"/>
        </c:manualLayout>
      </c:layout>
      <c:barChart>
        <c:barDir val="col"/>
        <c:grouping val="stacked"/>
        <c:varyColors val="0"/>
        <c:ser>
          <c:idx val="0"/>
          <c:order val="0"/>
          <c:tx>
            <c:strRef>
              <c:f>'9'!$G$8</c:f>
              <c:strCache>
                <c:ptCount val="1"/>
                <c:pt idx="0">
                  <c:v>Deposits at banks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tx>
                <c:rich>
                  <a:bodyPr/>
                  <a:lstStyle/>
                  <a:p>
                    <a:fld id="{0A63E630-EADC-49F2-BCCD-4F66253314B0}"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B0E-4288-87B9-3AC0A35BDFC2}"/>
                </c:ext>
              </c:extLst>
            </c:dLbl>
            <c:dLbl>
              <c:idx val="1"/>
              <c:tx>
                <c:rich>
                  <a:bodyPr/>
                  <a:lstStyle/>
                  <a:p>
                    <a:fld id="{6DE52CE4-2482-4460-9BAC-53AD63FD4D3D}"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B0E-4288-87B9-3AC0A35BDFC2}"/>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'9'!$I$6:$J$6</c:f>
              <c:strCache>
                <c:ptCount val="2"/>
                <c:pt idx="0">
                  <c:v>Life insurers</c:v>
                </c:pt>
                <c:pt idx="1">
                  <c:v>Non-life insurers</c:v>
                </c:pt>
              </c:strCache>
            </c:strRef>
          </c:cat>
          <c:val>
            <c:numRef>
              <c:f>'9'!$I$8:$J$8</c:f>
              <c:numCache>
                <c:formatCode>#\ ##0.0</c:formatCode>
                <c:ptCount val="2"/>
                <c:pt idx="0">
                  <c:v>13.94936</c:v>
                </c:pt>
                <c:pt idx="1">
                  <c:v>19.758873700000002</c:v>
                </c:pt>
              </c:numCache>
            </c:numRef>
          </c:val>
          <c:extLst>
            <c:ext xmlns:c15="http://schemas.microsoft.com/office/drawing/2012/chart" uri="{02D57815-91ED-43cb-92C2-25804820EDAC}">
              <c15:datalabelsRange>
                <c15:f>'9'!$K$8:$L$8</c15:f>
                <c15:dlblRangeCache>
                  <c:ptCount val="2"/>
                  <c:pt idx="0">
                    <c:v>56%</c:v>
                  </c:pt>
                  <c:pt idx="1">
                    <c:v>41%</c:v>
                  </c:pt>
                </c15:dlblRangeCache>
              </c15:datalabelsRange>
            </c:ext>
            <c:ext xmlns:c16="http://schemas.microsoft.com/office/drawing/2014/chart" uri="{C3380CC4-5D6E-409C-BE32-E72D297353CC}">
              <c16:uniqueId val="{00000002-6B0E-4288-87B9-3AC0A35BDFC2}"/>
            </c:ext>
          </c:extLst>
        </c:ser>
        <c:ser>
          <c:idx val="2"/>
          <c:order val="1"/>
          <c:tx>
            <c:strRef>
              <c:f>'9'!$G$10</c:f>
              <c:strCache>
                <c:ptCount val="1"/>
                <c:pt idx="0">
                  <c:v>Government securities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tx>
                <c:rich>
                  <a:bodyPr/>
                  <a:lstStyle/>
                  <a:p>
                    <a:fld id="{22EBBB71-7460-4F3E-94CD-A211114F4FE8}"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B0E-4288-87B9-3AC0A35BDFC2}"/>
                </c:ext>
              </c:extLst>
            </c:dLbl>
            <c:dLbl>
              <c:idx val="1"/>
              <c:tx>
                <c:rich>
                  <a:bodyPr/>
                  <a:lstStyle/>
                  <a:p>
                    <a:fld id="{34070853-210F-4D49-9E0B-BFE7F1FE089E}"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B0E-4288-87B9-3AC0A35BDFC2}"/>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'9'!$I$6:$J$6</c:f>
              <c:strCache>
                <c:ptCount val="2"/>
                <c:pt idx="0">
                  <c:v>Life insurers</c:v>
                </c:pt>
                <c:pt idx="1">
                  <c:v>Non-life insurers</c:v>
                </c:pt>
              </c:strCache>
            </c:strRef>
          </c:cat>
          <c:val>
            <c:numRef>
              <c:f>'9'!$I$10:$J$10</c:f>
              <c:numCache>
                <c:formatCode>#\ ##0.0</c:formatCode>
                <c:ptCount val="2"/>
                <c:pt idx="0">
                  <c:v>9.5559192000000017</c:v>
                </c:pt>
                <c:pt idx="1">
                  <c:v>10.697822899999998</c:v>
                </c:pt>
              </c:numCache>
            </c:numRef>
          </c:val>
          <c:extLst>
            <c:ext xmlns:c15="http://schemas.microsoft.com/office/drawing/2012/chart" uri="{02D57815-91ED-43cb-92C2-25804820EDAC}">
              <c15:datalabelsRange>
                <c15:f>'9'!$K$10:$L$10</c15:f>
                <c15:dlblRangeCache>
                  <c:ptCount val="2"/>
                  <c:pt idx="0">
                    <c:v>38%</c:v>
                  </c:pt>
                  <c:pt idx="1">
                    <c:v>22%</c:v>
                  </c:pt>
                </c15:dlblRangeCache>
              </c15:datalabelsRange>
            </c:ext>
            <c:ext xmlns:c16="http://schemas.microsoft.com/office/drawing/2014/chart" uri="{C3380CC4-5D6E-409C-BE32-E72D297353CC}">
              <c16:uniqueId val="{00000005-6B0E-4288-87B9-3AC0A35BDFC2}"/>
            </c:ext>
          </c:extLst>
        </c:ser>
        <c:ser>
          <c:idx val="4"/>
          <c:order val="2"/>
          <c:tx>
            <c:strRef>
              <c:f>'9'!$G$12</c:f>
              <c:strCache>
                <c:ptCount val="1"/>
                <c:pt idx="0">
                  <c:v>Balances at MTIBU</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6B0E-4288-87B9-3AC0A35BDFC2}"/>
                </c:ext>
              </c:extLst>
            </c:dLbl>
            <c:dLbl>
              <c:idx val="1"/>
              <c:tx>
                <c:rich>
                  <a:bodyPr/>
                  <a:lstStyle/>
                  <a:p>
                    <a:fld id="{E488B260-ABC3-493B-BAF1-8CB519C47FF4}"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B0E-4288-87B9-3AC0A35BDFC2}"/>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'9'!$I$6:$J$6</c:f>
              <c:strCache>
                <c:ptCount val="2"/>
                <c:pt idx="0">
                  <c:v>Life insurers</c:v>
                </c:pt>
                <c:pt idx="1">
                  <c:v>Non-life insurers</c:v>
                </c:pt>
              </c:strCache>
            </c:strRef>
          </c:cat>
          <c:val>
            <c:numRef>
              <c:f>'9'!$I$12:$J$12</c:f>
              <c:numCache>
                <c:formatCode>#\ ##0.0</c:formatCode>
                <c:ptCount val="2"/>
                <c:pt idx="0">
                  <c:v>0</c:v>
                </c:pt>
                <c:pt idx="1">
                  <c:v>9.2888220999999991</c:v>
                </c:pt>
              </c:numCache>
            </c:numRef>
          </c:val>
          <c:extLst>
            <c:ext xmlns:c15="http://schemas.microsoft.com/office/drawing/2012/chart" uri="{02D57815-91ED-43cb-92C2-25804820EDAC}">
              <c15:datalabelsRange>
                <c15:f>'9'!$K$12:$L$12</c15:f>
                <c15:dlblRangeCache>
                  <c:ptCount val="2"/>
                  <c:pt idx="0">
                    <c:v>0%</c:v>
                  </c:pt>
                  <c:pt idx="1">
                    <c:v>19%</c:v>
                  </c:pt>
                </c15:dlblRangeCache>
              </c15:datalabelsRange>
            </c:ext>
            <c:ext xmlns:c16="http://schemas.microsoft.com/office/drawing/2014/chart" uri="{C3380CC4-5D6E-409C-BE32-E72D297353CC}">
              <c16:uniqueId val="{00000008-6B0E-4288-87B9-3AC0A35BDFC2}"/>
            </c:ext>
          </c:extLst>
        </c:ser>
        <c:ser>
          <c:idx val="3"/>
          <c:order val="3"/>
          <c:tx>
            <c:strRef>
              <c:f>'9'!$G$11</c:f>
              <c:strCache>
                <c:ptCount val="1"/>
                <c:pt idx="0">
                  <c:v>Reinsurance claims*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6B0E-4288-87B9-3AC0A35BDFC2}"/>
                </c:ext>
              </c:extLst>
            </c:dLbl>
            <c:dLbl>
              <c:idx val="1"/>
              <c:tx>
                <c:rich>
                  <a:bodyPr/>
                  <a:lstStyle/>
                  <a:p>
                    <a:fld id="{8F6167EE-F1EA-459A-BD17-17171F574190}"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B0E-4288-87B9-3AC0A35BDFC2}"/>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'9'!$I$6:$J$6</c:f>
              <c:strCache>
                <c:ptCount val="2"/>
                <c:pt idx="0">
                  <c:v>Life insurers</c:v>
                </c:pt>
                <c:pt idx="1">
                  <c:v>Non-life insurers</c:v>
                </c:pt>
              </c:strCache>
            </c:strRef>
          </c:cat>
          <c:val>
            <c:numRef>
              <c:f>'9'!$I$11:$J$11</c:f>
              <c:numCache>
                <c:formatCode>#\ ##0.0</c:formatCode>
                <c:ptCount val="2"/>
                <c:pt idx="0">
                  <c:v>2.5940299999999999E-2</c:v>
                </c:pt>
                <c:pt idx="1">
                  <c:v>6.4332961000000006</c:v>
                </c:pt>
              </c:numCache>
            </c:numRef>
          </c:val>
          <c:extLst>
            <c:ext xmlns:c15="http://schemas.microsoft.com/office/drawing/2012/chart" uri="{02D57815-91ED-43cb-92C2-25804820EDAC}">
              <c15:datalabelsRange>
                <c15:f>'9'!$K$11:$L$11</c15:f>
                <c15:dlblRangeCache>
                  <c:ptCount val="2"/>
                  <c:pt idx="0">
                    <c:v>0%</c:v>
                  </c:pt>
                  <c:pt idx="1">
                    <c:v>13%</c:v>
                  </c:pt>
                </c15:dlblRangeCache>
              </c15:datalabelsRange>
            </c:ext>
            <c:ext xmlns:c16="http://schemas.microsoft.com/office/drawing/2014/chart" uri="{C3380CC4-5D6E-409C-BE32-E72D297353CC}">
              <c16:uniqueId val="{0000000B-6B0E-4288-87B9-3AC0A35BDFC2}"/>
            </c:ext>
          </c:extLst>
        </c:ser>
        <c:ser>
          <c:idx val="1"/>
          <c:order val="4"/>
          <c:tx>
            <c:strRef>
              <c:f>'9'!$G$9</c:f>
              <c:strCache>
                <c:ptCount val="1"/>
                <c:pt idx="0">
                  <c:v>Real estate</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elete val="1"/>
          </c:dLbls>
          <c:cat>
            <c:strRef>
              <c:f>'9'!$I$6:$J$6</c:f>
              <c:strCache>
                <c:ptCount val="2"/>
                <c:pt idx="0">
                  <c:v>Life insurers</c:v>
                </c:pt>
                <c:pt idx="1">
                  <c:v>Non-life insurers</c:v>
                </c:pt>
              </c:strCache>
            </c:strRef>
          </c:cat>
          <c:val>
            <c:numRef>
              <c:f>'9'!$I$9:$J$9</c:f>
              <c:numCache>
                <c:formatCode>#\ ##0.0</c:formatCode>
                <c:ptCount val="2"/>
                <c:pt idx="0">
                  <c:v>0.54380509999999993</c:v>
                </c:pt>
                <c:pt idx="1">
                  <c:v>1.9125447</c:v>
                </c:pt>
              </c:numCache>
            </c:numRef>
          </c:val>
          <c:extLst>
            <c:ext xmlns:c16="http://schemas.microsoft.com/office/drawing/2014/chart" uri="{C3380CC4-5D6E-409C-BE32-E72D297353CC}">
              <c16:uniqueId val="{0000000C-6B0E-4288-87B9-3AC0A35BDFC2}"/>
            </c:ext>
          </c:extLst>
        </c:ser>
        <c:ser>
          <c:idx val="5"/>
          <c:order val="5"/>
          <c:tx>
            <c:strRef>
              <c:f>'9'!$G$13</c:f>
              <c:strCache>
                <c:ptCount val="1"/>
                <c:pt idx="0">
                  <c:v>Other</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elete val="1"/>
          </c:dLbls>
          <c:cat>
            <c:strRef>
              <c:f>'9'!$I$6:$J$6</c:f>
              <c:strCache>
                <c:ptCount val="2"/>
                <c:pt idx="0">
                  <c:v>Life insurers</c:v>
                </c:pt>
                <c:pt idx="1">
                  <c:v>Non-life insurers</c:v>
                </c:pt>
              </c:strCache>
            </c:strRef>
          </c:cat>
          <c:val>
            <c:numRef>
              <c:f>'9'!$I$13:$J$13</c:f>
              <c:numCache>
                <c:formatCode>#\ ##0.0</c:formatCode>
                <c:ptCount val="2"/>
                <c:pt idx="0">
                  <c:v>0.90871549999999601</c:v>
                </c:pt>
                <c:pt idx="1">
                  <c:v>0.47220380000000262</c:v>
                </c:pt>
              </c:numCache>
            </c:numRef>
          </c:val>
          <c:extLst>
            <c:ext xmlns:c16="http://schemas.microsoft.com/office/drawing/2014/chart" uri="{C3380CC4-5D6E-409C-BE32-E72D297353CC}">
              <c16:uniqueId val="{0000000D-6B0E-4288-87B9-3AC0A35BDFC2}"/>
            </c:ext>
          </c:extLst>
        </c:ser>
        <c:dLbls>
          <c:showLegendKey val="0"/>
          <c:showVal val="1"/>
          <c:showCatName val="0"/>
          <c:showSerName val="0"/>
          <c:showPercent val="0"/>
          <c:showBubbleSize val="0"/>
        </c:dLbls>
        <c:gapWidth val="50"/>
        <c:overlap val="100"/>
        <c:axId val="1005921456"/>
        <c:axId val="1005902320"/>
      </c:barChart>
      <c:catAx>
        <c:axId val="100592145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05902320"/>
        <c:crossesAt val="-5"/>
        <c:auto val="1"/>
        <c:lblAlgn val="ctr"/>
        <c:lblOffset val="100"/>
        <c:noMultiLvlLbl val="0"/>
      </c:catAx>
      <c:valAx>
        <c:axId val="100590232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05921456"/>
        <c:crosses val="autoZero"/>
        <c:crossBetween val="between"/>
        <c:majorUnit val="1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240277777777778"/>
          <c:w val="0.99886122578388803"/>
          <c:h val="0.1750879629629629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524193811873099"/>
          <c:y val="6.3493478409729534E-2"/>
          <c:w val="0.5829427908648348"/>
          <c:h val="0.76803349063809123"/>
        </c:manualLayout>
      </c:layout>
      <c:barChart>
        <c:barDir val="bar"/>
        <c:grouping val="stacked"/>
        <c:varyColors val="0"/>
        <c:ser>
          <c:idx val="0"/>
          <c:order val="0"/>
          <c:tx>
            <c:strRef>
              <c:f>'10'!$K$8</c:f>
              <c:strCache>
                <c:ptCount val="1"/>
                <c:pt idx="0">
                  <c:v>Ризикові страховики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Pt>
            <c:idx val="12"/>
            <c:invertIfNegative val="0"/>
            <c:bubble3D val="0"/>
            <c:spPr>
              <a:solidFill>
                <a:srgbClr val="057D4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F865-495C-AF0F-70DD9372B400}"/>
              </c:ext>
            </c:extLst>
          </c:dPt>
          <c:dPt>
            <c:idx val="14"/>
            <c:invertIfNegative val="0"/>
            <c:bubble3D val="0"/>
            <c:spPr>
              <a:solidFill>
                <a:srgbClr val="057D4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F865-495C-AF0F-70DD9372B400}"/>
              </c:ext>
            </c:extLst>
          </c:dPt>
          <c:cat>
            <c:strRef>
              <c:f>'10'!$J$9:$J$23</c:f>
              <c:strCache>
                <c:ptCount val="15"/>
                <c:pt idx="0">
                  <c:v>Велика Британія</c:v>
                </c:pt>
                <c:pt idx="1">
                  <c:v>Сполучені Штати</c:v>
                </c:pt>
                <c:pt idx="2">
                  <c:v>Японія</c:v>
                </c:pt>
                <c:pt idx="3">
                  <c:v>Світ</c:v>
                </c:pt>
                <c:pt idx="4">
                  <c:v>Швейцарія</c:v>
                </c:pt>
                <c:pt idx="5">
                  <c:v>Німеччина</c:v>
                </c:pt>
                <c:pt idx="6">
                  <c:v>Індія</c:v>
                </c:pt>
                <c:pt idx="7">
                  <c:v>Чехія</c:v>
                </c:pt>
                <c:pt idx="8">
                  <c:v>Туреччина</c:v>
                </c:pt>
                <c:pt idx="9">
                  <c:v>Угорщина</c:v>
                </c:pt>
                <c:pt idx="10">
                  <c:v>Польша</c:v>
                </c:pt>
                <c:pt idx="11">
                  <c:v>Словаччина</c:v>
                </c:pt>
                <c:pt idx="12">
                  <c:v>Казахстан</c:v>
                </c:pt>
                <c:pt idx="13">
                  <c:v>Єгипет</c:v>
                </c:pt>
                <c:pt idx="14">
                  <c:v>Україна</c:v>
                </c:pt>
              </c:strCache>
            </c:strRef>
          </c:cat>
          <c:val>
            <c:numRef>
              <c:f>'10'!$K$9:$K$23</c:f>
              <c:numCache>
                <c:formatCode>0.0%</c:formatCode>
                <c:ptCount val="15"/>
                <c:pt idx="0">
                  <c:v>4.1000000000000002E-2</c:v>
                </c:pt>
                <c:pt idx="1">
                  <c:v>8.4000000000000005E-2</c:v>
                </c:pt>
                <c:pt idx="2">
                  <c:v>0.03</c:v>
                </c:pt>
                <c:pt idx="4">
                  <c:v>0.04</c:v>
                </c:pt>
                <c:pt idx="5">
                  <c:v>3.5000000000000003E-2</c:v>
                </c:pt>
                <c:pt idx="6">
                  <c:v>0.01</c:v>
                </c:pt>
                <c:pt idx="7">
                  <c:v>2.1000000000000001E-2</c:v>
                </c:pt>
                <c:pt idx="8">
                  <c:v>2.4E-2</c:v>
                </c:pt>
                <c:pt idx="9">
                  <c:v>1.4E-2</c:v>
                </c:pt>
                <c:pt idx="10">
                  <c:v>1.7999999999999999E-2</c:v>
                </c:pt>
                <c:pt idx="11">
                  <c:v>0.01</c:v>
                </c:pt>
                <c:pt idx="12">
                  <c:v>6.0000000000000001E-3</c:v>
                </c:pt>
                <c:pt idx="13">
                  <c:v>3.0000000000000001E-3</c:v>
                </c:pt>
                <c:pt idx="14">
                  <c:v>6.1999999999999998E-3</c:v>
                </c:pt>
              </c:numCache>
            </c:numRef>
          </c:val>
          <c:extLst>
            <c:ext xmlns:c16="http://schemas.microsoft.com/office/drawing/2014/chart" uri="{C3380CC4-5D6E-409C-BE32-E72D297353CC}">
              <c16:uniqueId val="{00000004-F865-495C-AF0F-70DD9372B400}"/>
            </c:ext>
          </c:extLst>
        </c:ser>
        <c:ser>
          <c:idx val="1"/>
          <c:order val="1"/>
          <c:tx>
            <c:strRef>
              <c:f>'10'!$L$8</c:f>
              <c:strCache>
                <c:ptCount val="1"/>
                <c:pt idx="0">
                  <c:v>Страховики життя</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Pt>
            <c:idx val="12"/>
            <c:invertIfNegative val="0"/>
            <c:bubble3D val="0"/>
            <c:spPr>
              <a:solidFill>
                <a:srgbClr val="91C86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6-F865-495C-AF0F-70DD9372B400}"/>
              </c:ext>
            </c:extLst>
          </c:dPt>
          <c:dPt>
            <c:idx val="14"/>
            <c:invertIfNegative val="0"/>
            <c:bubble3D val="0"/>
            <c:spPr>
              <a:solidFill>
                <a:srgbClr val="91C86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F865-495C-AF0F-70DD9372B400}"/>
              </c:ext>
            </c:extLst>
          </c:dPt>
          <c:dLbls>
            <c:dLbl>
              <c:idx val="0"/>
              <c:layout>
                <c:manualLayout>
                  <c:x val="0.20755294495365942"/>
                  <c:y val="5.1115380139761923E-3"/>
                </c:manualLayout>
              </c:layout>
              <c:tx>
                <c:rich>
                  <a:bodyPr/>
                  <a:lstStyle/>
                  <a:p>
                    <a:fld id="{2094F952-017B-460A-8831-822B3860733A}"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865-495C-AF0F-70DD9372B400}"/>
                </c:ext>
              </c:extLst>
            </c:dLbl>
            <c:dLbl>
              <c:idx val="1"/>
              <c:layout>
                <c:manualLayout>
                  <c:x val="0.1161825726141078"/>
                  <c:y val="0"/>
                </c:manualLayout>
              </c:layout>
              <c:tx>
                <c:rich>
                  <a:bodyPr/>
                  <a:lstStyle/>
                  <a:p>
                    <a:fld id="{2609E697-DB5E-4F85-AA43-CA35D5B0386C}"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865-495C-AF0F-70DD9372B400}"/>
                </c:ext>
              </c:extLst>
            </c:dLbl>
            <c:dLbl>
              <c:idx val="2"/>
              <c:layout>
                <c:manualLayout>
                  <c:x val="0.16185382428856152"/>
                  <c:y val="-9.4338545576120587E-17"/>
                </c:manualLayout>
              </c:layout>
              <c:tx>
                <c:rich>
                  <a:bodyPr/>
                  <a:lstStyle/>
                  <a:p>
                    <a:fld id="{E79FD626-E0C2-4FE2-90C3-82B87C7AD2E6}"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865-495C-AF0F-70DD9372B400}"/>
                </c:ext>
              </c:extLst>
            </c:dLbl>
            <c:dLbl>
              <c:idx val="3"/>
              <c:tx>
                <c:rich>
                  <a:bodyPr/>
                  <a:lstStyle/>
                  <a:p>
                    <a:endParaRPr lang="uk-UA"/>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865-495C-AF0F-70DD9372B400}"/>
                </c:ext>
              </c:extLst>
            </c:dLbl>
            <c:dLbl>
              <c:idx val="4"/>
              <c:layout>
                <c:manualLayout>
                  <c:x val="0.11203319502074689"/>
                  <c:y val="-9.4338545576120587E-17"/>
                </c:manualLayout>
              </c:layout>
              <c:tx>
                <c:rich>
                  <a:bodyPr/>
                  <a:lstStyle/>
                  <a:p>
                    <a:fld id="{D2382F72-DEC8-4172-82F8-9F5ED8BED31D}"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865-495C-AF0F-70DD9372B400}"/>
                </c:ext>
              </c:extLst>
            </c:dLbl>
            <c:dLbl>
              <c:idx val="5"/>
              <c:layout>
                <c:manualLayout>
                  <c:x val="9.5435684647302829E-2"/>
                  <c:y val="0"/>
                </c:manualLayout>
              </c:layout>
              <c:tx>
                <c:rich>
                  <a:bodyPr/>
                  <a:lstStyle/>
                  <a:p>
                    <a:fld id="{6C072836-552B-4F83-B188-26AD500AE2FE}"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865-495C-AF0F-70DD9372B400}"/>
                </c:ext>
              </c:extLst>
            </c:dLbl>
            <c:dLbl>
              <c:idx val="6"/>
              <c:layout>
                <c:manualLayout>
                  <c:x val="0.11618257261410789"/>
                  <c:y val="-9.3711657900012046E-17"/>
                </c:manualLayout>
              </c:layout>
              <c:tx>
                <c:rich>
                  <a:bodyPr/>
                  <a:lstStyle/>
                  <a:p>
                    <a:fld id="{E2F48667-39EE-4B93-B668-23DC4F272D49}"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865-495C-AF0F-70DD9372B400}"/>
                </c:ext>
              </c:extLst>
            </c:dLbl>
            <c:dLbl>
              <c:idx val="7"/>
              <c:layout>
                <c:manualLayout>
                  <c:x val="6.2240663900414939E-2"/>
                  <c:y val="0"/>
                </c:manualLayout>
              </c:layout>
              <c:tx>
                <c:rich>
                  <a:bodyPr/>
                  <a:lstStyle/>
                  <a:p>
                    <a:fld id="{CB396ABD-EF8B-4E4A-BCFF-1C5C9480D9BF}"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F865-495C-AF0F-70DD9372B400}"/>
                </c:ext>
              </c:extLst>
            </c:dLbl>
            <c:dLbl>
              <c:idx val="8"/>
              <c:layout>
                <c:manualLayout>
                  <c:x val="5.8091286307053944E-2"/>
                  <c:y val="0"/>
                </c:manualLayout>
              </c:layout>
              <c:tx>
                <c:rich>
                  <a:bodyPr/>
                  <a:lstStyle/>
                  <a:p>
                    <a:fld id="{B77C3616-8C72-4EC0-9D3B-AF17187BFCD6}"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865-495C-AF0F-70DD9372B400}"/>
                </c:ext>
              </c:extLst>
            </c:dLbl>
            <c:dLbl>
              <c:idx val="9"/>
              <c:layout>
                <c:manualLayout>
                  <c:x val="7.8838174273858919E-2"/>
                  <c:y val="0"/>
                </c:manualLayout>
              </c:layout>
              <c:tx>
                <c:rich>
                  <a:bodyPr/>
                  <a:lstStyle/>
                  <a:p>
                    <a:fld id="{4EF6FC09-6592-4A86-BC72-AE6244AAB385}"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865-495C-AF0F-70DD9372B400}"/>
                </c:ext>
              </c:extLst>
            </c:dLbl>
            <c:dLbl>
              <c:idx val="10"/>
              <c:layout>
                <c:manualLayout>
                  <c:x val="6.2240663900414939E-2"/>
                  <c:y val="-4.6855828950006023E-17"/>
                </c:manualLayout>
              </c:layout>
              <c:tx>
                <c:rich>
                  <a:bodyPr/>
                  <a:lstStyle/>
                  <a:p>
                    <a:fld id="{946BE191-62E2-4B5D-AD2B-2FA9AEE340F4}"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865-495C-AF0F-70DD9372B400}"/>
                </c:ext>
              </c:extLst>
            </c:dLbl>
            <c:dLbl>
              <c:idx val="11"/>
              <c:layout>
                <c:manualLayout>
                  <c:x val="6.6390041493775934E-2"/>
                  <c:y val="0"/>
                </c:manualLayout>
              </c:layout>
              <c:tx>
                <c:rich>
                  <a:bodyPr/>
                  <a:lstStyle/>
                  <a:p>
                    <a:fld id="{D631D07F-379E-4E4A-AEAB-D59B6F37B28A}"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F865-495C-AF0F-70DD9372B400}"/>
                </c:ext>
              </c:extLst>
            </c:dLbl>
            <c:dLbl>
              <c:idx val="12"/>
              <c:layout>
                <c:manualLayout>
                  <c:x val="5.8091286307053944E-2"/>
                  <c:y val="-2.3427914475003011E-17"/>
                </c:manualLayout>
              </c:layout>
              <c:tx>
                <c:rich>
                  <a:bodyPr/>
                  <a:lstStyle/>
                  <a:p>
                    <a:fld id="{7523BF27-0101-43E4-8379-A218146623DD}"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865-495C-AF0F-70DD9372B400}"/>
                </c:ext>
              </c:extLst>
            </c:dLbl>
            <c:dLbl>
              <c:idx val="13"/>
              <c:layout>
                <c:manualLayout>
                  <c:x val="5.3941908713692949E-2"/>
                  <c:y val="0"/>
                </c:manualLayout>
              </c:layout>
              <c:tx>
                <c:rich>
                  <a:bodyPr/>
                  <a:lstStyle/>
                  <a:p>
                    <a:fld id="{2CCD8554-5A3E-4B8F-8025-C1EB82D60CF9}"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F865-495C-AF0F-70DD9372B400}"/>
                </c:ext>
              </c:extLst>
            </c:dLbl>
            <c:dLbl>
              <c:idx val="14"/>
              <c:layout>
                <c:manualLayout>
                  <c:x val="5.3941908713692949E-2"/>
                  <c:y val="0"/>
                </c:manualLayout>
              </c:layout>
              <c:tx>
                <c:rich>
                  <a:bodyPr/>
                  <a:lstStyle/>
                  <a:p>
                    <a:fld id="{3A573515-F4B2-4E0E-8A2B-38EAF4175E9D}"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865-495C-AF0F-70DD9372B40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'10'!$J$9:$J$23</c:f>
              <c:strCache>
                <c:ptCount val="15"/>
                <c:pt idx="0">
                  <c:v>Велика Британія</c:v>
                </c:pt>
                <c:pt idx="1">
                  <c:v>Сполучені Штати</c:v>
                </c:pt>
                <c:pt idx="2">
                  <c:v>Японія</c:v>
                </c:pt>
                <c:pt idx="3">
                  <c:v>Світ</c:v>
                </c:pt>
                <c:pt idx="4">
                  <c:v>Швейцарія</c:v>
                </c:pt>
                <c:pt idx="5">
                  <c:v>Німеччина</c:v>
                </c:pt>
                <c:pt idx="6">
                  <c:v>Індія</c:v>
                </c:pt>
                <c:pt idx="7">
                  <c:v>Чехія</c:v>
                </c:pt>
                <c:pt idx="8">
                  <c:v>Туреччина</c:v>
                </c:pt>
                <c:pt idx="9">
                  <c:v>Угорщина</c:v>
                </c:pt>
                <c:pt idx="10">
                  <c:v>Польша</c:v>
                </c:pt>
                <c:pt idx="11">
                  <c:v>Словаччина</c:v>
                </c:pt>
                <c:pt idx="12">
                  <c:v>Казахстан</c:v>
                </c:pt>
                <c:pt idx="13">
                  <c:v>Єгипет</c:v>
                </c:pt>
                <c:pt idx="14">
                  <c:v>Україна</c:v>
                </c:pt>
              </c:strCache>
            </c:strRef>
          </c:cat>
          <c:val>
            <c:numRef>
              <c:f>'10'!$L$9:$L$23</c:f>
              <c:numCache>
                <c:formatCode>0.0%</c:formatCode>
                <c:ptCount val="15"/>
                <c:pt idx="0">
                  <c:v>7.6999999999999999E-2</c:v>
                </c:pt>
                <c:pt idx="1">
                  <c:v>2.8000000000000001E-2</c:v>
                </c:pt>
                <c:pt idx="2">
                  <c:v>5.0999999999999997E-2</c:v>
                </c:pt>
                <c:pt idx="4">
                  <c:v>2.7E-2</c:v>
                </c:pt>
                <c:pt idx="5">
                  <c:v>2.1999999999999999E-2</c:v>
                </c:pt>
                <c:pt idx="6">
                  <c:v>2.7E-2</c:v>
                </c:pt>
                <c:pt idx="7">
                  <c:v>6.0000000000000001E-3</c:v>
                </c:pt>
                <c:pt idx="8">
                  <c:v>3.0000000000000001E-3</c:v>
                </c:pt>
                <c:pt idx="9">
                  <c:v>8.0000000000000002E-3</c:v>
                </c:pt>
                <c:pt idx="10">
                  <c:v>4.0000000000000001E-3</c:v>
                </c:pt>
                <c:pt idx="11">
                  <c:v>5.0000000000000001E-3</c:v>
                </c:pt>
                <c:pt idx="12">
                  <c:v>6.0000000000000001E-3</c:v>
                </c:pt>
                <c:pt idx="13">
                  <c:v>4.0000000000000001E-3</c:v>
                </c:pt>
                <c:pt idx="14">
                  <c:v>6.9999999999999999E-4</c:v>
                </c:pt>
              </c:numCache>
            </c:numRef>
          </c:val>
          <c:extLst>
            <c:ext xmlns:c15="http://schemas.microsoft.com/office/drawing/2012/chart" uri="{02D57815-91ED-43cb-92C2-25804820EDAC}">
              <c15:datalabelsRange>
                <c15:f>'10'!$N$9:$N$23</c15:f>
                <c15:dlblRangeCache>
                  <c:ptCount val="15"/>
                  <c:pt idx="0">
                    <c:v>11.8%</c:v>
                  </c:pt>
                  <c:pt idx="1">
                    <c:v>11.2%</c:v>
                  </c:pt>
                  <c:pt idx="2">
                    <c:v>8.1%</c:v>
                  </c:pt>
                  <c:pt idx="4">
                    <c:v>6.7%</c:v>
                  </c:pt>
                  <c:pt idx="5">
                    <c:v>5.7%</c:v>
                  </c:pt>
                  <c:pt idx="6">
                    <c:v>3.7%</c:v>
                  </c:pt>
                  <c:pt idx="7">
                    <c:v>2.7%</c:v>
                  </c:pt>
                  <c:pt idx="8">
                    <c:v>2.7%</c:v>
                  </c:pt>
                  <c:pt idx="9">
                    <c:v>2.2%</c:v>
                  </c:pt>
                  <c:pt idx="10">
                    <c:v>2.2%</c:v>
                  </c:pt>
                  <c:pt idx="11">
                    <c:v>1.5%</c:v>
                  </c:pt>
                  <c:pt idx="12">
                    <c:v>1.2%</c:v>
                  </c:pt>
                  <c:pt idx="13">
                    <c:v>0.7%</c:v>
                  </c:pt>
                  <c:pt idx="14">
                    <c:v>0.7%</c:v>
                  </c:pt>
                </c15:dlblRangeCache>
              </c15:datalabelsRange>
            </c:ext>
            <c:ext xmlns:c16="http://schemas.microsoft.com/office/drawing/2014/chart" uri="{C3380CC4-5D6E-409C-BE32-E72D297353CC}">
              <c16:uniqueId val="{00000016-F865-495C-AF0F-70DD9372B400}"/>
            </c:ext>
          </c:extLst>
        </c:ser>
        <c:ser>
          <c:idx val="2"/>
          <c:order val="2"/>
          <c:tx>
            <c:strRef>
              <c:f>'10'!$M$8</c:f>
              <c:strCache>
                <c:ptCount val="1"/>
                <c:pt idx="0">
                  <c:v>Усього</c:v>
                </c:pt>
              </c:strCache>
            </c:strRef>
          </c:tx>
          <c:spPr>
            <a:solidFill>
              <a:srgbClr val="7D0532"/>
            </a:solidFill>
            <a:ln>
              <a:noFill/>
            </a:ln>
            <a:effectLst/>
          </c:spPr>
          <c:invertIfNegative val="0"/>
          <c:dLbls>
            <c:dLbl>
              <c:idx val="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865-495C-AF0F-70DD9372B400}"/>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865-495C-AF0F-70DD9372B400}"/>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865-495C-AF0F-70DD9372B400}"/>
                </c:ext>
              </c:extLst>
            </c:dLbl>
            <c:dLbl>
              <c:idx val="3"/>
              <c:layout>
                <c:manualLayout>
                  <c:x val="0.21991701244813269"/>
                  <c:y val="-9.3711657900012046E-17"/>
                </c:manualLayout>
              </c:layout>
              <c:tx>
                <c:rich>
                  <a:bodyPr/>
                  <a:lstStyle/>
                  <a:p>
                    <a:fld id="{086AE44F-136F-49A1-9A62-9DB98D94C827}" type="VALUE">
                      <a:rPr lang="en-US"/>
                      <a:pPr/>
                      <a:t>[ЗНАЧЕННЯ]</a:t>
                    </a:fld>
                    <a:endParaRPr lang="uk-UA"/>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F865-495C-AF0F-70DD9372B400}"/>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865-495C-AF0F-70DD9372B400}"/>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865-495C-AF0F-70DD9372B400}"/>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865-495C-AF0F-70DD9372B400}"/>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865-495C-AF0F-70DD9372B400}"/>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865-495C-AF0F-70DD9372B400}"/>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865-495C-AF0F-70DD9372B400}"/>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865-495C-AF0F-70DD9372B400}"/>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865-495C-AF0F-70DD9372B400}"/>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865-495C-AF0F-70DD9372B400}"/>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865-495C-AF0F-70DD9372B400}"/>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865-495C-AF0F-70DD9372B400}"/>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'10'!$J$9:$J$23</c:f>
              <c:strCache>
                <c:ptCount val="15"/>
                <c:pt idx="0">
                  <c:v>Велика Британія</c:v>
                </c:pt>
                <c:pt idx="1">
                  <c:v>Сполучені Штати</c:v>
                </c:pt>
                <c:pt idx="2">
                  <c:v>Японія</c:v>
                </c:pt>
                <c:pt idx="3">
                  <c:v>Світ</c:v>
                </c:pt>
                <c:pt idx="4">
                  <c:v>Швейцарія</c:v>
                </c:pt>
                <c:pt idx="5">
                  <c:v>Німеччина</c:v>
                </c:pt>
                <c:pt idx="6">
                  <c:v>Індія</c:v>
                </c:pt>
                <c:pt idx="7">
                  <c:v>Чехія</c:v>
                </c:pt>
                <c:pt idx="8">
                  <c:v>Туреччина</c:v>
                </c:pt>
                <c:pt idx="9">
                  <c:v>Угорщина</c:v>
                </c:pt>
                <c:pt idx="10">
                  <c:v>Польша</c:v>
                </c:pt>
                <c:pt idx="11">
                  <c:v>Словаччина</c:v>
                </c:pt>
                <c:pt idx="12">
                  <c:v>Казахстан</c:v>
                </c:pt>
                <c:pt idx="13">
                  <c:v>Єгипет</c:v>
                </c:pt>
                <c:pt idx="14">
                  <c:v>Україна</c:v>
                </c:pt>
              </c:strCache>
            </c:strRef>
          </c:cat>
          <c:val>
            <c:numRef>
              <c:f>'10'!$M$9:$M$23</c:f>
              <c:numCache>
                <c:formatCode>0.0%</c:formatCode>
                <c:ptCount val="15"/>
                <c:pt idx="3">
                  <c:v>7.3999999999999996E-2</c:v>
                </c:pt>
              </c:numCache>
            </c:numRef>
          </c:val>
          <c:extLst>
            <c:ext xmlns:c15="http://schemas.microsoft.com/office/drawing/2012/chart" uri="{02D57815-91ED-43cb-92C2-25804820EDAC}">
              <c15:datalabelsRange>
                <c15:f>'10'!$N$11</c15:f>
                <c15:dlblRangeCache>
                  <c:ptCount val="1"/>
                  <c:pt idx="0">
                    <c:v>8.1%</c:v>
                  </c:pt>
                </c15:dlblRangeCache>
              </c15:datalabelsRange>
            </c:ext>
            <c:ext xmlns:c16="http://schemas.microsoft.com/office/drawing/2014/chart" uri="{C3380CC4-5D6E-409C-BE32-E72D297353CC}">
              <c16:uniqueId val="{00000026-F865-495C-AF0F-70DD9372B400}"/>
            </c:ext>
          </c:extLst>
        </c:ser>
        <c:dLbls>
          <c:showLegendKey val="0"/>
          <c:showVal val="0"/>
          <c:showCatName val="0"/>
          <c:showSerName val="0"/>
          <c:showPercent val="0"/>
          <c:showBubbleSize val="0"/>
        </c:dLbls>
        <c:gapWidth val="50"/>
        <c:overlap val="100"/>
        <c:axId val="1199764959"/>
        <c:axId val="1199759967"/>
      </c:barChart>
      <c:catAx>
        <c:axId val="1199764959"/>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199759967"/>
        <c:crosses val="autoZero"/>
        <c:auto val="1"/>
        <c:lblAlgn val="ctr"/>
        <c:lblOffset val="100"/>
        <c:tickLblSkip val="1"/>
        <c:noMultiLvlLbl val="0"/>
      </c:catAx>
      <c:valAx>
        <c:axId val="1199759967"/>
        <c:scaling>
          <c:orientation val="minMax"/>
          <c:max val="0.14000000000000001"/>
          <c:min val="0"/>
        </c:scaling>
        <c:delete val="0"/>
        <c:axPos val="b"/>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199764959"/>
        <c:crosses val="autoZero"/>
        <c:crossBetween val="between"/>
        <c:majorUnit val="2.0000000000000004E-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195020746887967E-2"/>
          <c:y val="0.91595209626451513"/>
          <c:w val="0.9294605809128631"/>
          <c:h val="7.7186974404313075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6582238169731"/>
          <c:y val="5.3162351932250627E-2"/>
          <c:w val="0.85653903821444521"/>
          <c:h val="0.71378142252237764"/>
        </c:manualLayout>
      </c:layout>
      <c:barChart>
        <c:barDir val="col"/>
        <c:grouping val="stacked"/>
        <c:varyColors val="0"/>
        <c:ser>
          <c:idx val="0"/>
          <c:order val="0"/>
          <c:tx>
            <c:strRef>
              <c:f>'1'!$H$10</c:f>
              <c:strCache>
                <c:ptCount val="1"/>
                <c:pt idx="0">
                  <c:v>Banks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'1'!$J$10:$O$10</c:f>
              <c:numCache>
                <c:formatCode>#,##0</c:formatCode>
                <c:ptCount val="6"/>
                <c:pt idx="0">
                  <c:v>2053.232</c:v>
                </c:pt>
                <c:pt idx="1">
                  <c:v>2351.6779999999999</c:v>
                </c:pt>
                <c:pt idx="2">
                  <c:v>2945.03</c:v>
                </c:pt>
                <c:pt idx="3">
                  <c:v>3414.92</c:v>
                </c:pt>
                <c:pt idx="4">
                  <c:v>3397.4580000000001</c:v>
                </c:pt>
                <c:pt idx="5">
                  <c:v>3505.8432986937105</c:v>
                </c:pt>
              </c:numCache>
            </c:numRef>
          </c:val>
          <c:extLst>
            <c:ext xmlns:c16="http://schemas.microsoft.com/office/drawing/2014/chart" uri="{C3380CC4-5D6E-409C-BE32-E72D297353CC}">
              <c16:uniqueId val="{00000000-78B3-4529-B28B-4223FADE7459}"/>
            </c:ext>
          </c:extLst>
        </c:ser>
        <c:ser>
          <c:idx val="1"/>
          <c:order val="2"/>
          <c:tx>
            <c:strRef>
              <c:f>'1'!$H$11</c:f>
              <c:strCache>
                <c:ptCount val="1"/>
                <c:pt idx="0">
                  <c:v>Insurers*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'1'!$J$11:$O$11</c:f>
              <c:numCache>
                <c:formatCode>#,##0</c:formatCode>
                <c:ptCount val="6"/>
                <c:pt idx="0">
                  <c:v>64.736712585649997</c:v>
                </c:pt>
                <c:pt idx="1">
                  <c:v>70.298271729909999</c:v>
                </c:pt>
                <c:pt idx="2">
                  <c:v>74.412233922169975</c:v>
                </c:pt>
                <c:pt idx="3">
                  <c:v>72.530188818899987</c:v>
                </c:pt>
                <c:pt idx="4">
                  <c:v>76.905706478330004</c:v>
                </c:pt>
                <c:pt idx="5">
                  <c:v>81.644226261450001</c:v>
                </c:pt>
              </c:numCache>
            </c:numRef>
          </c:val>
          <c:extLst>
            <c:ext xmlns:c16="http://schemas.microsoft.com/office/drawing/2014/chart" uri="{C3380CC4-5D6E-409C-BE32-E72D297353CC}">
              <c16:uniqueId val="{00000001-78B3-4529-B28B-4223FADE7459}"/>
            </c:ext>
          </c:extLst>
        </c:ser>
        <c:ser>
          <c:idx val="3"/>
          <c:order val="3"/>
          <c:tx>
            <c:strRef>
              <c:f>'1'!$H$13</c:f>
              <c:strCache>
                <c:ptCount val="1"/>
                <c:pt idx="0">
                  <c:v>Finance companies</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'1'!$J$13:$O$13</c:f>
              <c:numCache>
                <c:formatCode>#,##0</c:formatCode>
                <c:ptCount val="6"/>
                <c:pt idx="0">
                  <c:v>216.40581826604998</c:v>
                </c:pt>
                <c:pt idx="1">
                  <c:v>243.99664316753001</c:v>
                </c:pt>
                <c:pt idx="2">
                  <c:v>250.45419692627001</c:v>
                </c:pt>
                <c:pt idx="3">
                  <c:v>310.74082825535987</c:v>
                </c:pt>
                <c:pt idx="4" formatCode="#\ ##0.000">
                  <c:v>307.07934115685009</c:v>
                </c:pt>
                <c:pt idx="5" formatCode="#\ ##0.000">
                  <c:v>256.78342471877016</c:v>
                </c:pt>
              </c:numCache>
            </c:numRef>
          </c:val>
          <c:extLst>
            <c:ext xmlns:c16="http://schemas.microsoft.com/office/drawing/2014/chart" uri="{C3380CC4-5D6E-409C-BE32-E72D297353CC}">
              <c16:uniqueId val="{00000002-78B3-4529-B28B-4223FADE7459}"/>
            </c:ext>
          </c:extLst>
        </c:ser>
        <c:dLbls>
          <c:showLegendKey val="0"/>
          <c:showVal val="0"/>
          <c:showCatName val="0"/>
          <c:showSerName val="0"/>
          <c:showPercent val="0"/>
          <c:showBubbleSize val="0"/>
        </c:dLbls>
        <c:gapWidth val="50"/>
        <c:overlap val="100"/>
        <c:axId val="464781936"/>
        <c:axId val="464785216"/>
      </c:barChart>
      <c:barChart>
        <c:barDir val="col"/>
        <c:grouping val="stacked"/>
        <c:varyColors val="0"/>
        <c:ser>
          <c:idx val="2"/>
          <c:order val="1"/>
          <c:tx>
            <c:strRef>
              <c:f>'1'!$H$12</c:f>
              <c:strCache>
                <c:ptCount val="1"/>
                <c:pt idx="0">
                  <c:v>Credit unions (r.h.s.)</c:v>
                </c:pt>
              </c:strCache>
            </c:strRef>
          </c:tx>
          <c:spPr>
            <a:solidFill>
              <a:srgbClr val="92D050"/>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'1'!$J$12:$O$12</c:f>
              <c:numCache>
                <c:formatCode>#,##0</c:formatCode>
                <c:ptCount val="6"/>
                <c:pt idx="0">
                  <c:v>2.3297405580000001</c:v>
                </c:pt>
                <c:pt idx="1">
                  <c:v>1.44912573277</c:v>
                </c:pt>
                <c:pt idx="2">
                  <c:v>1.4219879481499997</c:v>
                </c:pt>
                <c:pt idx="3">
                  <c:v>1.35656427</c:v>
                </c:pt>
                <c:pt idx="4">
                  <c:v>1.323283711</c:v>
                </c:pt>
                <c:pt idx="5">
                  <c:v>1.298509959</c:v>
                </c:pt>
              </c:numCache>
            </c:numRef>
          </c:val>
          <c:extLst>
            <c:ext xmlns:c16="http://schemas.microsoft.com/office/drawing/2014/chart" uri="{C3380CC4-5D6E-409C-BE32-E72D297353CC}">
              <c16:uniqueId val="{00000003-78B3-4529-B28B-4223FADE7459}"/>
            </c:ext>
          </c:extLst>
        </c:ser>
        <c:ser>
          <c:idx val="4"/>
          <c:order val="4"/>
          <c:tx>
            <c:strRef>
              <c:f>'1'!$H$14</c:f>
              <c:strCache>
                <c:ptCount val="1"/>
                <c:pt idx="0">
                  <c:v>Pawnshops (r.h.s.)</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numRef>
              <c:f>'1'!$J$9:$O$9</c:f>
              <c:numCache>
                <c:formatCode>m/d/yyyy</c:formatCode>
                <c:ptCount val="6"/>
                <c:pt idx="0">
                  <c:v>44561</c:v>
                </c:pt>
                <c:pt idx="1">
                  <c:v>44926</c:v>
                </c:pt>
                <c:pt idx="2">
                  <c:v>45291</c:v>
                </c:pt>
                <c:pt idx="3">
                  <c:v>45657</c:v>
                </c:pt>
                <c:pt idx="4">
                  <c:v>45747</c:v>
                </c:pt>
                <c:pt idx="5">
                  <c:v>45838</c:v>
                </c:pt>
              </c:numCache>
            </c:numRef>
          </c:cat>
          <c:val>
            <c:numRef>
              <c:f>'1'!$J$14:$O$14</c:f>
              <c:numCache>
                <c:formatCode>#,##0</c:formatCode>
                <c:ptCount val="6"/>
                <c:pt idx="0">
                  <c:v>4.2889560958599997</c:v>
                </c:pt>
                <c:pt idx="1">
                  <c:v>4.1009799959800004</c:v>
                </c:pt>
                <c:pt idx="2">
                  <c:v>3.8386607120500007</c:v>
                </c:pt>
                <c:pt idx="3">
                  <c:v>4.1304476450100003</c:v>
                </c:pt>
                <c:pt idx="4" formatCode="#\ ##0.000">
                  <c:v>4.3767039073699996</c:v>
                </c:pt>
                <c:pt idx="5" formatCode="#\ ##0.000">
                  <c:v>4.4612256688500018</c:v>
                </c:pt>
              </c:numCache>
            </c:numRef>
          </c:val>
          <c:extLst>
            <c:ext xmlns:c16="http://schemas.microsoft.com/office/drawing/2014/chart" uri="{C3380CC4-5D6E-409C-BE32-E72D297353CC}">
              <c16:uniqueId val="{00000004-78B3-4529-B28B-4223FADE7459}"/>
            </c:ext>
          </c:extLst>
        </c:ser>
        <c:dLbls>
          <c:showLegendKey val="0"/>
          <c:showVal val="0"/>
          <c:showCatName val="0"/>
          <c:showSerName val="0"/>
          <c:showPercent val="0"/>
          <c:showBubbleSize val="0"/>
        </c:dLbls>
        <c:gapWidth val="150"/>
        <c:overlap val="100"/>
        <c:axId val="1845169615"/>
        <c:axId val="1845172111"/>
      </c:barChart>
      <c:catAx>
        <c:axId val="46478193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5216"/>
        <c:crosses val="autoZero"/>
        <c:auto val="0"/>
        <c:lblAlgn val="ctr"/>
        <c:lblOffset val="100"/>
        <c:noMultiLvlLbl val="0"/>
      </c:catAx>
      <c:valAx>
        <c:axId val="464785216"/>
        <c:scaling>
          <c:orientation val="minMax"/>
          <c:max val="400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64781936"/>
        <c:crosses val="autoZero"/>
        <c:crossBetween val="between"/>
        <c:majorUnit val="1000"/>
      </c:valAx>
      <c:valAx>
        <c:axId val="1845172111"/>
        <c:scaling>
          <c:orientation val="minMax"/>
          <c:max val="40"/>
        </c:scaling>
        <c:delete val="0"/>
        <c:axPos val="r"/>
        <c:numFmt formatCode="#,##0" sourceLinked="1"/>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845169615"/>
        <c:crosses val="max"/>
        <c:crossBetween val="between"/>
        <c:majorUnit val="10"/>
      </c:valAx>
      <c:dateAx>
        <c:axId val="1845169615"/>
        <c:scaling>
          <c:orientation val="minMax"/>
        </c:scaling>
        <c:delete val="1"/>
        <c:axPos val="b"/>
        <c:numFmt formatCode="m/d/yyyy" sourceLinked="1"/>
        <c:majorTickMark val="out"/>
        <c:minorTickMark val="none"/>
        <c:tickLblPos val="nextTo"/>
        <c:crossAx val="1845172111"/>
        <c:crosses val="autoZero"/>
        <c:auto val="1"/>
        <c:lblOffset val="100"/>
        <c:baseTimeUnit val="months"/>
      </c:date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7937697696500653E-4"/>
          <c:y val="0.84241535191449868"/>
          <c:w val="0.99982062302303498"/>
          <c:h val="0.1575846480855012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524193811873099"/>
          <c:y val="6.3493478409729534E-2"/>
          <c:w val="0.5829427908648348"/>
          <c:h val="0.76803349063809123"/>
        </c:manualLayout>
      </c:layout>
      <c:barChart>
        <c:barDir val="bar"/>
        <c:grouping val="stacked"/>
        <c:varyColors val="0"/>
        <c:ser>
          <c:idx val="0"/>
          <c:order val="0"/>
          <c:tx>
            <c:strRef>
              <c:f>'10'!$K$7</c:f>
              <c:strCache>
                <c:ptCount val="1"/>
                <c:pt idx="0">
                  <c:v>Non-life</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Pt>
            <c:idx val="12"/>
            <c:invertIfNegative val="0"/>
            <c:bubble3D val="0"/>
            <c:spPr>
              <a:solidFill>
                <a:srgbClr val="057D4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8DE9-4AA9-8345-743770258673}"/>
              </c:ext>
            </c:extLst>
          </c:dPt>
          <c:dPt>
            <c:idx val="14"/>
            <c:invertIfNegative val="0"/>
            <c:bubble3D val="0"/>
            <c:spPr>
              <a:solidFill>
                <a:srgbClr val="057D46"/>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8DE9-4AA9-8345-743770258673}"/>
              </c:ext>
            </c:extLst>
          </c:dPt>
          <c:cat>
            <c:strRef>
              <c:f>'10'!$I$9:$I$23</c:f>
              <c:strCache>
                <c:ptCount val="15"/>
                <c:pt idx="0">
                  <c:v>United Kingdom</c:v>
                </c:pt>
                <c:pt idx="1">
                  <c:v>United States</c:v>
                </c:pt>
                <c:pt idx="2">
                  <c:v>Japan</c:v>
                </c:pt>
                <c:pt idx="3">
                  <c:v>World</c:v>
                </c:pt>
                <c:pt idx="4">
                  <c:v>Switzerland</c:v>
                </c:pt>
                <c:pt idx="5">
                  <c:v>Germany</c:v>
                </c:pt>
                <c:pt idx="6">
                  <c:v>India</c:v>
                </c:pt>
                <c:pt idx="7">
                  <c:v>Czech Republic</c:v>
                </c:pt>
                <c:pt idx="8">
                  <c:v>Türkiye</c:v>
                </c:pt>
                <c:pt idx="9">
                  <c:v>Hungary</c:v>
                </c:pt>
                <c:pt idx="10">
                  <c:v>Poland</c:v>
                </c:pt>
                <c:pt idx="11">
                  <c:v>Slovakia</c:v>
                </c:pt>
                <c:pt idx="12">
                  <c:v>Kazakhstan</c:v>
                </c:pt>
                <c:pt idx="13">
                  <c:v>Egypt</c:v>
                </c:pt>
                <c:pt idx="14">
                  <c:v>Ukraine</c:v>
                </c:pt>
              </c:strCache>
            </c:strRef>
          </c:cat>
          <c:val>
            <c:numRef>
              <c:f>'10'!$K$9:$K$23</c:f>
              <c:numCache>
                <c:formatCode>0.0%</c:formatCode>
                <c:ptCount val="15"/>
                <c:pt idx="0">
                  <c:v>4.1000000000000002E-2</c:v>
                </c:pt>
                <c:pt idx="1">
                  <c:v>8.4000000000000005E-2</c:v>
                </c:pt>
                <c:pt idx="2">
                  <c:v>0.03</c:v>
                </c:pt>
                <c:pt idx="4">
                  <c:v>0.04</c:v>
                </c:pt>
                <c:pt idx="5">
                  <c:v>3.5000000000000003E-2</c:v>
                </c:pt>
                <c:pt idx="6">
                  <c:v>0.01</c:v>
                </c:pt>
                <c:pt idx="7">
                  <c:v>2.1000000000000001E-2</c:v>
                </c:pt>
                <c:pt idx="8">
                  <c:v>2.4E-2</c:v>
                </c:pt>
                <c:pt idx="9">
                  <c:v>1.4E-2</c:v>
                </c:pt>
                <c:pt idx="10">
                  <c:v>1.7999999999999999E-2</c:v>
                </c:pt>
                <c:pt idx="11">
                  <c:v>0.01</c:v>
                </c:pt>
                <c:pt idx="12">
                  <c:v>6.0000000000000001E-3</c:v>
                </c:pt>
                <c:pt idx="13">
                  <c:v>3.0000000000000001E-3</c:v>
                </c:pt>
                <c:pt idx="14">
                  <c:v>6.1999999999999998E-3</c:v>
                </c:pt>
              </c:numCache>
            </c:numRef>
          </c:val>
          <c:extLst>
            <c:ext xmlns:c16="http://schemas.microsoft.com/office/drawing/2014/chart" uri="{C3380CC4-5D6E-409C-BE32-E72D297353CC}">
              <c16:uniqueId val="{00000004-8DE9-4AA9-8345-743770258673}"/>
            </c:ext>
          </c:extLst>
        </c:ser>
        <c:ser>
          <c:idx val="1"/>
          <c:order val="1"/>
          <c:tx>
            <c:strRef>
              <c:f>'10'!$L$7</c:f>
              <c:strCache>
                <c:ptCount val="1"/>
                <c:pt idx="0">
                  <c:v>Life</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Pt>
            <c:idx val="12"/>
            <c:invertIfNegative val="0"/>
            <c:bubble3D val="0"/>
            <c:spPr>
              <a:solidFill>
                <a:srgbClr val="91C86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6-8DE9-4AA9-8345-743770258673}"/>
              </c:ext>
            </c:extLst>
          </c:dPt>
          <c:dPt>
            <c:idx val="14"/>
            <c:invertIfNegative val="0"/>
            <c:bubble3D val="0"/>
            <c:spPr>
              <a:solidFill>
                <a:srgbClr val="91C86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8DE9-4AA9-8345-743770258673}"/>
              </c:ext>
            </c:extLst>
          </c:dPt>
          <c:dLbls>
            <c:dLbl>
              <c:idx val="0"/>
              <c:layout>
                <c:manualLayout>
                  <c:x val="0.20755287737034789"/>
                  <c:y val="5.1117061245224311E-3"/>
                </c:manualLayout>
              </c:layout>
              <c:tx>
                <c:rich>
                  <a:bodyPr/>
                  <a:lstStyle/>
                  <a:p>
                    <a:fld id="{6F4728B8-3A4C-4C50-B635-8D8C9AC699A9}"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8DE9-4AA9-8345-743770258673}"/>
                </c:ext>
              </c:extLst>
            </c:dLbl>
            <c:dLbl>
              <c:idx val="1"/>
              <c:layout>
                <c:manualLayout>
                  <c:x val="0.1161825726141078"/>
                  <c:y val="0"/>
                </c:manualLayout>
              </c:layout>
              <c:tx>
                <c:rich>
                  <a:bodyPr/>
                  <a:lstStyle/>
                  <a:p>
                    <a:fld id="{C7BD09CD-2F6D-4776-A282-FEBA37816FEC}"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8DE9-4AA9-8345-743770258673}"/>
                </c:ext>
              </c:extLst>
            </c:dLbl>
            <c:dLbl>
              <c:idx val="2"/>
              <c:layout>
                <c:manualLayout>
                  <c:x val="0.16185434482578606"/>
                  <c:y val="0"/>
                </c:manualLayout>
              </c:layout>
              <c:tx>
                <c:rich>
                  <a:bodyPr/>
                  <a:lstStyle/>
                  <a:p>
                    <a:fld id="{7F0374E3-3193-45AF-86AC-CB89C1636266}"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8DE9-4AA9-8345-743770258673}"/>
                </c:ext>
              </c:extLst>
            </c:dLbl>
            <c:dLbl>
              <c:idx val="3"/>
              <c:tx>
                <c:rich>
                  <a:bodyPr/>
                  <a:lstStyle/>
                  <a:p>
                    <a:endParaRPr lang="uk-UA"/>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DE9-4AA9-8345-743770258673}"/>
                </c:ext>
              </c:extLst>
            </c:dLbl>
            <c:dLbl>
              <c:idx val="4"/>
              <c:layout>
                <c:manualLayout>
                  <c:x val="0.10790659432087729"/>
                  <c:y val="0"/>
                </c:manualLayout>
              </c:layout>
              <c:tx>
                <c:rich>
                  <a:bodyPr/>
                  <a:lstStyle/>
                  <a:p>
                    <a:fld id="{10142916-19F8-493D-A963-DBDEDA4B6C90}"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8DE9-4AA9-8345-743770258673}"/>
                </c:ext>
              </c:extLst>
            </c:dLbl>
            <c:dLbl>
              <c:idx val="5"/>
              <c:layout>
                <c:manualLayout>
                  <c:x val="9.5435684647302829E-2"/>
                  <c:y val="0"/>
                </c:manualLayout>
              </c:layout>
              <c:tx>
                <c:rich>
                  <a:bodyPr/>
                  <a:lstStyle/>
                  <a:p>
                    <a:fld id="{A0DD2D3E-1B70-466C-A6E7-EFC9535E1E15}"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8DE9-4AA9-8345-743770258673}"/>
                </c:ext>
              </c:extLst>
            </c:dLbl>
            <c:dLbl>
              <c:idx val="6"/>
              <c:layout>
                <c:manualLayout>
                  <c:x val="0.11618257261410789"/>
                  <c:y val="-9.3711657900012046E-17"/>
                </c:manualLayout>
              </c:layout>
              <c:tx>
                <c:rich>
                  <a:bodyPr/>
                  <a:lstStyle/>
                  <a:p>
                    <a:fld id="{9849D100-FE90-4F9B-8D41-104800FDA00F}"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8DE9-4AA9-8345-743770258673}"/>
                </c:ext>
              </c:extLst>
            </c:dLbl>
            <c:dLbl>
              <c:idx val="7"/>
              <c:layout>
                <c:manualLayout>
                  <c:x val="6.2240663900414939E-2"/>
                  <c:y val="0"/>
                </c:manualLayout>
              </c:layout>
              <c:tx>
                <c:rich>
                  <a:bodyPr/>
                  <a:lstStyle/>
                  <a:p>
                    <a:fld id="{FA600588-BA83-4079-A722-2F1A16F433E5}"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8DE9-4AA9-8345-743770258673}"/>
                </c:ext>
              </c:extLst>
            </c:dLbl>
            <c:dLbl>
              <c:idx val="8"/>
              <c:layout>
                <c:manualLayout>
                  <c:x val="5.8091286307053944E-2"/>
                  <c:y val="0"/>
                </c:manualLayout>
              </c:layout>
              <c:tx>
                <c:rich>
                  <a:bodyPr/>
                  <a:lstStyle/>
                  <a:p>
                    <a:fld id="{587C9FDE-C82C-446B-AEE5-5A02D19E2486}"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8DE9-4AA9-8345-743770258673}"/>
                </c:ext>
              </c:extLst>
            </c:dLbl>
            <c:dLbl>
              <c:idx val="9"/>
              <c:layout>
                <c:manualLayout>
                  <c:x val="7.8838174273858919E-2"/>
                  <c:y val="0"/>
                </c:manualLayout>
              </c:layout>
              <c:tx>
                <c:rich>
                  <a:bodyPr/>
                  <a:lstStyle/>
                  <a:p>
                    <a:fld id="{CC3A775C-C9D1-4B3C-829A-C12A76C9D9CF}"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8DE9-4AA9-8345-743770258673}"/>
                </c:ext>
              </c:extLst>
            </c:dLbl>
            <c:dLbl>
              <c:idx val="10"/>
              <c:layout>
                <c:manualLayout>
                  <c:x val="6.2240663900414939E-2"/>
                  <c:y val="-4.6855828950006023E-17"/>
                </c:manualLayout>
              </c:layout>
              <c:tx>
                <c:rich>
                  <a:bodyPr/>
                  <a:lstStyle/>
                  <a:p>
                    <a:fld id="{CEB923DA-0539-4908-94BA-C17C1F9FB8A9}"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8DE9-4AA9-8345-743770258673}"/>
                </c:ext>
              </c:extLst>
            </c:dLbl>
            <c:dLbl>
              <c:idx val="11"/>
              <c:layout>
                <c:manualLayout>
                  <c:x val="6.6390041493775934E-2"/>
                  <c:y val="0"/>
                </c:manualLayout>
              </c:layout>
              <c:tx>
                <c:rich>
                  <a:bodyPr/>
                  <a:lstStyle/>
                  <a:p>
                    <a:fld id="{F10275AB-08A8-47E4-98AC-E3A8DE36B358}"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8DE9-4AA9-8345-743770258673}"/>
                </c:ext>
              </c:extLst>
            </c:dLbl>
            <c:dLbl>
              <c:idx val="12"/>
              <c:layout>
                <c:manualLayout>
                  <c:x val="5.8091286307053944E-2"/>
                  <c:y val="-2.3427914475003011E-17"/>
                </c:manualLayout>
              </c:layout>
              <c:tx>
                <c:rich>
                  <a:bodyPr/>
                  <a:lstStyle/>
                  <a:p>
                    <a:fld id="{853BBE58-95A3-49D9-BC41-865A14E6C75E}"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8DE9-4AA9-8345-743770258673}"/>
                </c:ext>
              </c:extLst>
            </c:dLbl>
            <c:dLbl>
              <c:idx val="13"/>
              <c:layout>
                <c:manualLayout>
                  <c:x val="5.3941908713692949E-2"/>
                  <c:y val="0"/>
                </c:manualLayout>
              </c:layout>
              <c:tx>
                <c:rich>
                  <a:bodyPr/>
                  <a:lstStyle/>
                  <a:p>
                    <a:fld id="{C88E71C3-0CCB-4E8A-B71D-0001A2FC3698}"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8DE9-4AA9-8345-743770258673}"/>
                </c:ext>
              </c:extLst>
            </c:dLbl>
            <c:dLbl>
              <c:idx val="14"/>
              <c:layout>
                <c:manualLayout>
                  <c:x val="5.3941908713692949E-2"/>
                  <c:y val="0"/>
                </c:manualLayout>
              </c:layout>
              <c:tx>
                <c:rich>
                  <a:bodyPr/>
                  <a:lstStyle/>
                  <a:p>
                    <a:fld id="{20285A9D-CF14-442A-B689-4ECB757A1220}"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8DE9-4AA9-8345-743770258673}"/>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'10'!$I$9:$I$23</c:f>
              <c:strCache>
                <c:ptCount val="15"/>
                <c:pt idx="0">
                  <c:v>United Kingdom</c:v>
                </c:pt>
                <c:pt idx="1">
                  <c:v>United States</c:v>
                </c:pt>
                <c:pt idx="2">
                  <c:v>Japan</c:v>
                </c:pt>
                <c:pt idx="3">
                  <c:v>World</c:v>
                </c:pt>
                <c:pt idx="4">
                  <c:v>Switzerland</c:v>
                </c:pt>
                <c:pt idx="5">
                  <c:v>Germany</c:v>
                </c:pt>
                <c:pt idx="6">
                  <c:v>India</c:v>
                </c:pt>
                <c:pt idx="7">
                  <c:v>Czech Republic</c:v>
                </c:pt>
                <c:pt idx="8">
                  <c:v>Türkiye</c:v>
                </c:pt>
                <c:pt idx="9">
                  <c:v>Hungary</c:v>
                </c:pt>
                <c:pt idx="10">
                  <c:v>Poland</c:v>
                </c:pt>
                <c:pt idx="11">
                  <c:v>Slovakia</c:v>
                </c:pt>
                <c:pt idx="12">
                  <c:v>Kazakhstan</c:v>
                </c:pt>
                <c:pt idx="13">
                  <c:v>Egypt</c:v>
                </c:pt>
                <c:pt idx="14">
                  <c:v>Ukraine</c:v>
                </c:pt>
              </c:strCache>
            </c:strRef>
          </c:cat>
          <c:val>
            <c:numRef>
              <c:f>'10'!$L$9:$L$23</c:f>
              <c:numCache>
                <c:formatCode>0.0%</c:formatCode>
                <c:ptCount val="15"/>
                <c:pt idx="0">
                  <c:v>7.6999999999999999E-2</c:v>
                </c:pt>
                <c:pt idx="1">
                  <c:v>2.8000000000000001E-2</c:v>
                </c:pt>
                <c:pt idx="2">
                  <c:v>5.0999999999999997E-2</c:v>
                </c:pt>
                <c:pt idx="4">
                  <c:v>2.7E-2</c:v>
                </c:pt>
                <c:pt idx="5">
                  <c:v>2.1999999999999999E-2</c:v>
                </c:pt>
                <c:pt idx="6">
                  <c:v>2.7E-2</c:v>
                </c:pt>
                <c:pt idx="7">
                  <c:v>6.0000000000000001E-3</c:v>
                </c:pt>
                <c:pt idx="8">
                  <c:v>3.0000000000000001E-3</c:v>
                </c:pt>
                <c:pt idx="9">
                  <c:v>8.0000000000000002E-3</c:v>
                </c:pt>
                <c:pt idx="10">
                  <c:v>4.0000000000000001E-3</c:v>
                </c:pt>
                <c:pt idx="11">
                  <c:v>5.0000000000000001E-3</c:v>
                </c:pt>
                <c:pt idx="12">
                  <c:v>6.0000000000000001E-3</c:v>
                </c:pt>
                <c:pt idx="13">
                  <c:v>4.0000000000000001E-3</c:v>
                </c:pt>
                <c:pt idx="14">
                  <c:v>6.9999999999999999E-4</c:v>
                </c:pt>
              </c:numCache>
            </c:numRef>
          </c:val>
          <c:extLst>
            <c:ext xmlns:c15="http://schemas.microsoft.com/office/drawing/2012/chart" uri="{02D57815-91ED-43cb-92C2-25804820EDAC}">
              <c15:datalabelsRange>
                <c15:f>'10'!$N$9:$N$23</c15:f>
                <c15:dlblRangeCache>
                  <c:ptCount val="15"/>
                  <c:pt idx="0">
                    <c:v>11.8%</c:v>
                  </c:pt>
                  <c:pt idx="1">
                    <c:v>11.2%</c:v>
                  </c:pt>
                  <c:pt idx="2">
                    <c:v>8.1%</c:v>
                  </c:pt>
                  <c:pt idx="4">
                    <c:v>6.7%</c:v>
                  </c:pt>
                  <c:pt idx="5">
                    <c:v>5.7%</c:v>
                  </c:pt>
                  <c:pt idx="6">
                    <c:v>3.7%</c:v>
                  </c:pt>
                  <c:pt idx="7">
                    <c:v>2.7%</c:v>
                  </c:pt>
                  <c:pt idx="8">
                    <c:v>2.7%</c:v>
                  </c:pt>
                  <c:pt idx="9">
                    <c:v>2.2%</c:v>
                  </c:pt>
                  <c:pt idx="10">
                    <c:v>2.2%</c:v>
                  </c:pt>
                  <c:pt idx="11">
                    <c:v>1.5%</c:v>
                  </c:pt>
                  <c:pt idx="12">
                    <c:v>1.2%</c:v>
                  </c:pt>
                  <c:pt idx="13">
                    <c:v>0.7%</c:v>
                  </c:pt>
                  <c:pt idx="14">
                    <c:v>0.7%</c:v>
                  </c:pt>
                </c15:dlblRangeCache>
              </c15:datalabelsRange>
            </c:ext>
            <c:ext xmlns:c16="http://schemas.microsoft.com/office/drawing/2014/chart" uri="{C3380CC4-5D6E-409C-BE32-E72D297353CC}">
              <c16:uniqueId val="{00000016-8DE9-4AA9-8345-743770258673}"/>
            </c:ext>
          </c:extLst>
        </c:ser>
        <c:ser>
          <c:idx val="2"/>
          <c:order val="2"/>
          <c:tx>
            <c:strRef>
              <c:f>'10'!$M$7</c:f>
              <c:strCache>
                <c:ptCount val="1"/>
                <c:pt idx="0">
                  <c:v>Total</c:v>
                </c:pt>
              </c:strCache>
            </c:strRef>
          </c:tx>
          <c:spPr>
            <a:solidFill>
              <a:srgbClr val="7D0532"/>
            </a:solidFill>
            <a:ln>
              <a:noFill/>
            </a:ln>
            <a:effectLst/>
          </c:spPr>
          <c:invertIfNegative val="0"/>
          <c:dLbls>
            <c:dLbl>
              <c:idx val="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DE9-4AA9-8345-743770258673}"/>
                </c:ext>
              </c:extLst>
            </c:dLbl>
            <c:dLbl>
              <c:idx val="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DE9-4AA9-8345-743770258673}"/>
                </c:ext>
              </c:extLst>
            </c:dLbl>
            <c:dLbl>
              <c:idx val="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DE9-4AA9-8345-743770258673}"/>
                </c:ext>
              </c:extLst>
            </c:dLbl>
            <c:dLbl>
              <c:idx val="3"/>
              <c:layout>
                <c:manualLayout>
                  <c:x val="0.20304021977806852"/>
                  <c:y val="0"/>
                </c:manualLayout>
              </c:layout>
              <c:tx>
                <c:rich>
                  <a:bodyPr/>
                  <a:lstStyle/>
                  <a:p>
                    <a:fld id="{11E46BED-B778-465A-AEF6-01FDBE563BCE}" type="VALUE">
                      <a:rPr lang="en-US"/>
                      <a:pPr/>
                      <a:t>[ЗНАЧЕННЯ]</a:t>
                    </a:fld>
                    <a:endParaRPr lang="uk-UA"/>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8DE9-4AA9-8345-743770258673}"/>
                </c:ext>
              </c:extLst>
            </c:dLbl>
            <c:dLbl>
              <c:idx val="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DE9-4AA9-8345-743770258673}"/>
                </c:ext>
              </c:extLst>
            </c:dLbl>
            <c:dLbl>
              <c:idx val="5"/>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DE9-4AA9-8345-743770258673}"/>
                </c:ext>
              </c:extLst>
            </c:dLbl>
            <c:dLbl>
              <c:idx val="6"/>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DE9-4AA9-8345-743770258673}"/>
                </c:ext>
              </c:extLst>
            </c:dLbl>
            <c:dLbl>
              <c:idx val="7"/>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DE9-4AA9-8345-743770258673}"/>
                </c:ext>
              </c:extLst>
            </c:dLbl>
            <c:dLbl>
              <c:idx val="8"/>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DE9-4AA9-8345-743770258673}"/>
                </c:ext>
              </c:extLst>
            </c:dLbl>
            <c:dLbl>
              <c:idx val="9"/>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DE9-4AA9-8345-743770258673}"/>
                </c:ext>
              </c:extLst>
            </c:dLbl>
            <c:dLbl>
              <c:idx val="10"/>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DE9-4AA9-8345-743770258673}"/>
                </c:ext>
              </c:extLst>
            </c:dLbl>
            <c:dLbl>
              <c:idx val="11"/>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DE9-4AA9-8345-743770258673}"/>
                </c:ext>
              </c:extLst>
            </c:dLbl>
            <c:dLbl>
              <c:idx val="12"/>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DE9-4AA9-8345-743770258673}"/>
                </c:ext>
              </c:extLst>
            </c:dLbl>
            <c:dLbl>
              <c:idx val="13"/>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DE9-4AA9-8345-743770258673}"/>
                </c:ext>
              </c:extLst>
            </c:dLbl>
            <c:dLbl>
              <c:idx val="14"/>
              <c:tx>
                <c:rich>
                  <a:bodyPr/>
                  <a:lstStyle/>
                  <a:p>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DE9-4AA9-8345-743770258673}"/>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'10'!$I$9:$I$23</c:f>
              <c:strCache>
                <c:ptCount val="15"/>
                <c:pt idx="0">
                  <c:v>United Kingdom</c:v>
                </c:pt>
                <c:pt idx="1">
                  <c:v>United States</c:v>
                </c:pt>
                <c:pt idx="2">
                  <c:v>Japan</c:v>
                </c:pt>
                <c:pt idx="3">
                  <c:v>World</c:v>
                </c:pt>
                <c:pt idx="4">
                  <c:v>Switzerland</c:v>
                </c:pt>
                <c:pt idx="5">
                  <c:v>Germany</c:v>
                </c:pt>
                <c:pt idx="6">
                  <c:v>India</c:v>
                </c:pt>
                <c:pt idx="7">
                  <c:v>Czech Republic</c:v>
                </c:pt>
                <c:pt idx="8">
                  <c:v>Türkiye</c:v>
                </c:pt>
                <c:pt idx="9">
                  <c:v>Hungary</c:v>
                </c:pt>
                <c:pt idx="10">
                  <c:v>Poland</c:v>
                </c:pt>
                <c:pt idx="11">
                  <c:v>Slovakia</c:v>
                </c:pt>
                <c:pt idx="12">
                  <c:v>Kazakhstan</c:v>
                </c:pt>
                <c:pt idx="13">
                  <c:v>Egypt</c:v>
                </c:pt>
                <c:pt idx="14">
                  <c:v>Ukraine</c:v>
                </c:pt>
              </c:strCache>
            </c:strRef>
          </c:cat>
          <c:val>
            <c:numRef>
              <c:f>'10'!$M$9:$M$23</c:f>
              <c:numCache>
                <c:formatCode>0.0%</c:formatCode>
                <c:ptCount val="15"/>
                <c:pt idx="3">
                  <c:v>7.3999999999999996E-2</c:v>
                </c:pt>
              </c:numCache>
            </c:numRef>
          </c:val>
          <c:extLst>
            <c:ext xmlns:c15="http://schemas.microsoft.com/office/drawing/2012/chart" uri="{02D57815-91ED-43cb-92C2-25804820EDAC}">
              <c15:datalabelsRange>
                <c15:f>'10'!$N$11</c15:f>
                <c15:dlblRangeCache>
                  <c:ptCount val="1"/>
                  <c:pt idx="0">
                    <c:v>8.1%</c:v>
                  </c:pt>
                </c15:dlblRangeCache>
              </c15:datalabelsRange>
            </c:ext>
            <c:ext xmlns:c16="http://schemas.microsoft.com/office/drawing/2014/chart" uri="{C3380CC4-5D6E-409C-BE32-E72D297353CC}">
              <c16:uniqueId val="{00000026-8DE9-4AA9-8345-743770258673}"/>
            </c:ext>
          </c:extLst>
        </c:ser>
        <c:dLbls>
          <c:showLegendKey val="0"/>
          <c:showVal val="0"/>
          <c:showCatName val="0"/>
          <c:showSerName val="0"/>
          <c:showPercent val="0"/>
          <c:showBubbleSize val="0"/>
        </c:dLbls>
        <c:gapWidth val="50"/>
        <c:overlap val="100"/>
        <c:axId val="1199764959"/>
        <c:axId val="1199759967"/>
      </c:barChart>
      <c:catAx>
        <c:axId val="1199764959"/>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199759967"/>
        <c:crosses val="autoZero"/>
        <c:auto val="1"/>
        <c:lblAlgn val="ctr"/>
        <c:lblOffset val="100"/>
        <c:tickLblSkip val="1"/>
        <c:noMultiLvlLbl val="0"/>
      </c:catAx>
      <c:valAx>
        <c:axId val="1199759967"/>
        <c:scaling>
          <c:orientation val="minMax"/>
          <c:max val="0.14000000000000001"/>
          <c:min val="0"/>
        </c:scaling>
        <c:delete val="0"/>
        <c:axPos val="b"/>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199764959"/>
        <c:crosses val="autoZero"/>
        <c:crossBetween val="between"/>
        <c:majorUnit val="2.0000000000000004E-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9006171356261492"/>
          <c:w val="1"/>
          <c:h val="9.7633246838553428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77677515578112E-2"/>
          <c:y val="4.4963587249044305E-2"/>
          <c:w val="0.86063254522603516"/>
          <c:h val="0.66712172873498199"/>
        </c:manualLayout>
      </c:layout>
      <c:barChart>
        <c:barDir val="col"/>
        <c:grouping val="stacked"/>
        <c:varyColors val="0"/>
        <c:ser>
          <c:idx val="1"/>
          <c:order val="0"/>
          <c:tx>
            <c:strRef>
              <c:f>'11'!$K$13</c:f>
              <c:strCache>
                <c:ptCount val="1"/>
                <c:pt idx="0">
                  <c:v>Премії, належні перестраховикам-нерезидентам</c:v>
                </c:pt>
              </c:strCache>
            </c:strRef>
          </c:tx>
          <c:spPr>
            <a:solidFill>
              <a:srgbClr val="057D46"/>
            </a:solidFill>
            <a:ln w="25400">
              <a:noFill/>
            </a:ln>
          </c:spPr>
          <c:invertIfNegative val="0"/>
          <c:cat>
            <c:strRef>
              <c:f>'11'!$M$12:$Z$12</c:f>
              <c:strCache>
                <c:ptCount val="14"/>
                <c:pt idx="0">
                  <c:v>I.22</c:v>
                </c:pt>
                <c:pt idx="3">
                  <c:v>ІV.22</c:v>
                </c:pt>
                <c:pt idx="5">
                  <c:v>IІ.23</c:v>
                </c:pt>
                <c:pt idx="7">
                  <c:v>ІV.23</c:v>
                </c:pt>
                <c:pt idx="9">
                  <c:v>IІ.24</c:v>
                </c:pt>
                <c:pt idx="11">
                  <c:v>ІV.24</c:v>
                </c:pt>
                <c:pt idx="13">
                  <c:v>IІ.25</c:v>
                </c:pt>
              </c:strCache>
            </c:strRef>
          </c:cat>
          <c:val>
            <c:numRef>
              <c:f>'11'!$M$13:$Z$13</c:f>
              <c:numCache>
                <c:formatCode>0.0</c:formatCode>
                <c:ptCount val="14"/>
                <c:pt idx="0">
                  <c:v>0.97</c:v>
                </c:pt>
                <c:pt idx="1">
                  <c:v>0.78</c:v>
                </c:pt>
                <c:pt idx="2">
                  <c:v>0.81</c:v>
                </c:pt>
                <c:pt idx="3">
                  <c:v>0.55000000000000004</c:v>
                </c:pt>
                <c:pt idx="4">
                  <c:v>1.18</c:v>
                </c:pt>
                <c:pt idx="5">
                  <c:v>0.8</c:v>
                </c:pt>
                <c:pt idx="6">
                  <c:v>1</c:v>
                </c:pt>
                <c:pt idx="7">
                  <c:v>0.67</c:v>
                </c:pt>
                <c:pt idx="8">
                  <c:v>1.21</c:v>
                </c:pt>
                <c:pt idx="9">
                  <c:v>0.96</c:v>
                </c:pt>
                <c:pt idx="10" formatCode="0.00">
                  <c:v>1.01</c:v>
                </c:pt>
                <c:pt idx="11" formatCode="0.00">
                  <c:v>0.8</c:v>
                </c:pt>
                <c:pt idx="12" formatCode="0.00">
                  <c:v>1.52</c:v>
                </c:pt>
                <c:pt idx="13" formatCode="0.00">
                  <c:v>1.46</c:v>
                </c:pt>
              </c:numCache>
            </c:numRef>
          </c:val>
          <c:extLst>
            <c:ext xmlns:c16="http://schemas.microsoft.com/office/drawing/2014/chart" uri="{C3380CC4-5D6E-409C-BE32-E72D297353CC}">
              <c16:uniqueId val="{00000000-4445-402E-B86E-BE7640A5649C}"/>
            </c:ext>
          </c:extLst>
        </c:ser>
        <c:ser>
          <c:idx val="0"/>
          <c:order val="1"/>
          <c:tx>
            <c:strRef>
              <c:f>'11'!$K$14</c:f>
              <c:strCache>
                <c:ptCount val="1"/>
                <c:pt idx="0">
                  <c:v>Премії, належні перестраховикам-резидентам</c:v>
                </c:pt>
              </c:strCache>
            </c:strRef>
          </c:tx>
          <c:spPr>
            <a:solidFill>
              <a:srgbClr val="91C864"/>
            </a:solidFill>
            <a:ln w="25400">
              <a:noFill/>
            </a:ln>
          </c:spPr>
          <c:invertIfNegative val="0"/>
          <c:cat>
            <c:strRef>
              <c:f>'11'!$M$12:$Z$12</c:f>
              <c:strCache>
                <c:ptCount val="14"/>
                <c:pt idx="0">
                  <c:v>I.22</c:v>
                </c:pt>
                <c:pt idx="3">
                  <c:v>ІV.22</c:v>
                </c:pt>
                <c:pt idx="5">
                  <c:v>IІ.23</c:v>
                </c:pt>
                <c:pt idx="7">
                  <c:v>ІV.23</c:v>
                </c:pt>
                <c:pt idx="9">
                  <c:v>IІ.24</c:v>
                </c:pt>
                <c:pt idx="11">
                  <c:v>ІV.24</c:v>
                </c:pt>
                <c:pt idx="13">
                  <c:v>IІ.25</c:v>
                </c:pt>
              </c:strCache>
            </c:strRef>
          </c:cat>
          <c:val>
            <c:numRef>
              <c:f>'11'!$M$14:$Z$14</c:f>
              <c:numCache>
                <c:formatCode>0.0</c:formatCode>
                <c:ptCount val="14"/>
                <c:pt idx="0">
                  <c:v>0.34</c:v>
                </c:pt>
                <c:pt idx="1">
                  <c:v>0.14000000000000001</c:v>
                </c:pt>
                <c:pt idx="2">
                  <c:v>0.38</c:v>
                </c:pt>
                <c:pt idx="3">
                  <c:v>0.27</c:v>
                </c:pt>
                <c:pt idx="4">
                  <c:v>0.2</c:v>
                </c:pt>
                <c:pt idx="5">
                  <c:v>0.26</c:v>
                </c:pt>
                <c:pt idx="6">
                  <c:v>0.24</c:v>
                </c:pt>
                <c:pt idx="7">
                  <c:v>0.3</c:v>
                </c:pt>
                <c:pt idx="8">
                  <c:v>0.11</c:v>
                </c:pt>
                <c:pt idx="9">
                  <c:v>0.08</c:v>
                </c:pt>
                <c:pt idx="10" formatCode="0.00">
                  <c:v>0.1</c:v>
                </c:pt>
                <c:pt idx="11" formatCode="0.00">
                  <c:v>0.25</c:v>
                </c:pt>
                <c:pt idx="12" formatCode="0.00">
                  <c:v>0.05</c:v>
                </c:pt>
                <c:pt idx="13" formatCode="0.00">
                  <c:v>0.08</c:v>
                </c:pt>
              </c:numCache>
            </c:numRef>
          </c:val>
          <c:extLst>
            <c:ext xmlns:c16="http://schemas.microsoft.com/office/drawing/2014/chart" uri="{C3380CC4-5D6E-409C-BE32-E72D297353CC}">
              <c16:uniqueId val="{00000001-4445-402E-B86E-BE7640A5649C}"/>
            </c:ext>
          </c:extLst>
        </c:ser>
        <c:dLbls>
          <c:showLegendKey val="0"/>
          <c:showVal val="0"/>
          <c:showCatName val="0"/>
          <c:showSerName val="0"/>
          <c:showPercent val="0"/>
          <c:showBubbleSize val="0"/>
        </c:dLbls>
        <c:gapWidth val="50"/>
        <c:overlap val="100"/>
        <c:axId val="1147064591"/>
        <c:axId val="1"/>
      </c:barChart>
      <c:lineChart>
        <c:grouping val="standard"/>
        <c:varyColors val="0"/>
        <c:ser>
          <c:idx val="4"/>
          <c:order val="2"/>
          <c:tx>
            <c:strRef>
              <c:f>'11'!$K$16</c:f>
              <c:strCache>
                <c:ptCount val="1"/>
                <c:pt idx="0">
                  <c:v>Рівень виплат* (п. ш.)</c:v>
                </c:pt>
              </c:strCache>
            </c:strRef>
          </c:tx>
          <c:spPr>
            <a:ln w="25400">
              <a:solidFill>
                <a:srgbClr val="7D0532"/>
              </a:solidFill>
            </a:ln>
          </c:spPr>
          <c:marker>
            <c:symbol val="none"/>
          </c:marker>
          <c:dPt>
            <c:idx val="0"/>
            <c:bubble3D val="0"/>
            <c:spPr>
              <a:ln w="25400">
                <a:noFill/>
              </a:ln>
            </c:spPr>
            <c:extLst>
              <c:ext xmlns:c16="http://schemas.microsoft.com/office/drawing/2014/chart" uri="{C3380CC4-5D6E-409C-BE32-E72D297353CC}">
                <c16:uniqueId val="{00000003-4445-402E-B86E-BE7640A5649C}"/>
              </c:ext>
            </c:extLst>
          </c:dPt>
          <c:dPt>
            <c:idx val="4"/>
            <c:bubble3D val="0"/>
            <c:spPr>
              <a:ln w="25400">
                <a:noFill/>
              </a:ln>
            </c:spPr>
            <c:extLst>
              <c:ext xmlns:c16="http://schemas.microsoft.com/office/drawing/2014/chart" uri="{C3380CC4-5D6E-409C-BE32-E72D297353CC}">
                <c16:uniqueId val="{00000005-4445-402E-B86E-BE7640A5649C}"/>
              </c:ext>
            </c:extLst>
          </c:dPt>
          <c:dPt>
            <c:idx val="8"/>
            <c:bubble3D val="0"/>
            <c:spPr>
              <a:ln w="25400">
                <a:noFill/>
              </a:ln>
            </c:spPr>
            <c:extLst>
              <c:ext xmlns:c16="http://schemas.microsoft.com/office/drawing/2014/chart" uri="{C3380CC4-5D6E-409C-BE32-E72D297353CC}">
                <c16:uniqueId val="{00000007-4445-402E-B86E-BE7640A5649C}"/>
              </c:ext>
            </c:extLst>
          </c:dPt>
          <c:dPt>
            <c:idx val="12"/>
            <c:bubble3D val="0"/>
            <c:spPr>
              <a:ln w="25400">
                <a:noFill/>
              </a:ln>
            </c:spPr>
            <c:extLst>
              <c:ext xmlns:c16="http://schemas.microsoft.com/office/drawing/2014/chart" uri="{C3380CC4-5D6E-409C-BE32-E72D297353CC}">
                <c16:uniqueId val="{00000009-4445-402E-B86E-BE7640A5649C}"/>
              </c:ext>
            </c:extLst>
          </c:dPt>
          <c:cat>
            <c:strRef>
              <c:f>'11'!$M$12:$T$12</c:f>
              <c:strCache>
                <c:ptCount val="8"/>
                <c:pt idx="0">
                  <c:v>I.22</c:v>
                </c:pt>
                <c:pt idx="3">
                  <c:v>ІV.22</c:v>
                </c:pt>
                <c:pt idx="5">
                  <c:v>IІ.23</c:v>
                </c:pt>
                <c:pt idx="7">
                  <c:v>ІV.23</c:v>
                </c:pt>
              </c:strCache>
            </c:strRef>
          </c:cat>
          <c:val>
            <c:numRef>
              <c:f>'11'!$M$16:$Z$16</c:f>
              <c:numCache>
                <c:formatCode>0%</c:formatCode>
                <c:ptCount val="14"/>
                <c:pt idx="0">
                  <c:v>0.39900000000000002</c:v>
                </c:pt>
                <c:pt idx="1">
                  <c:v>0.41770000000000002</c:v>
                </c:pt>
                <c:pt idx="2">
                  <c:v>0.36070000000000002</c:v>
                </c:pt>
                <c:pt idx="3">
                  <c:v>0.35620000000000002</c:v>
                </c:pt>
                <c:pt idx="4">
                  <c:v>0.38069999999999998</c:v>
                </c:pt>
                <c:pt idx="5">
                  <c:v>0.3715</c:v>
                </c:pt>
                <c:pt idx="6">
                  <c:v>0.33329999999999999</c:v>
                </c:pt>
                <c:pt idx="7">
                  <c:v>0.33929999999999999</c:v>
                </c:pt>
                <c:pt idx="8">
                  <c:v>0.34079999999999999</c:v>
                </c:pt>
                <c:pt idx="9">
                  <c:v>0.3639</c:v>
                </c:pt>
                <c:pt idx="10">
                  <c:v>0.4052</c:v>
                </c:pt>
                <c:pt idx="11">
                  <c:v>0.42780000000000001</c:v>
                </c:pt>
                <c:pt idx="12">
                  <c:v>0.41689999999999999</c:v>
                </c:pt>
                <c:pt idx="13">
                  <c:v>0.4093</c:v>
                </c:pt>
              </c:numCache>
            </c:numRef>
          </c:val>
          <c:smooth val="0"/>
          <c:extLst>
            <c:ext xmlns:c16="http://schemas.microsoft.com/office/drawing/2014/chart" uri="{C3380CC4-5D6E-409C-BE32-E72D297353CC}">
              <c16:uniqueId val="{0000000A-4445-402E-B86E-BE7640A5649C}"/>
            </c:ext>
          </c:extLst>
        </c:ser>
        <c:ser>
          <c:idx val="2"/>
          <c:order val="3"/>
          <c:tx>
            <c:strRef>
              <c:f>'11'!$K$15</c:f>
              <c:strCache>
                <c:ptCount val="1"/>
                <c:pt idx="0">
                  <c:v>Коефіцієнт утримання** (п. ш.)</c:v>
                </c:pt>
              </c:strCache>
            </c:strRef>
          </c:tx>
          <c:spPr>
            <a:ln w="25400">
              <a:solidFill>
                <a:srgbClr val="DC4B64"/>
              </a:solidFill>
            </a:ln>
          </c:spPr>
          <c:marker>
            <c:symbol val="none"/>
          </c:marker>
          <c:dPt>
            <c:idx val="0"/>
            <c:bubble3D val="0"/>
            <c:spPr>
              <a:ln w="25400">
                <a:noFill/>
              </a:ln>
            </c:spPr>
            <c:extLst>
              <c:ext xmlns:c16="http://schemas.microsoft.com/office/drawing/2014/chart" uri="{C3380CC4-5D6E-409C-BE32-E72D297353CC}">
                <c16:uniqueId val="{0000000C-4445-402E-B86E-BE7640A5649C}"/>
              </c:ext>
            </c:extLst>
          </c:dPt>
          <c:dPt>
            <c:idx val="4"/>
            <c:bubble3D val="0"/>
            <c:spPr>
              <a:ln w="25400">
                <a:noFill/>
              </a:ln>
            </c:spPr>
            <c:extLst>
              <c:ext xmlns:c16="http://schemas.microsoft.com/office/drawing/2014/chart" uri="{C3380CC4-5D6E-409C-BE32-E72D297353CC}">
                <c16:uniqueId val="{0000000E-4445-402E-B86E-BE7640A5649C}"/>
              </c:ext>
            </c:extLst>
          </c:dPt>
          <c:dPt>
            <c:idx val="8"/>
            <c:bubble3D val="0"/>
            <c:spPr>
              <a:ln w="25400">
                <a:noFill/>
              </a:ln>
            </c:spPr>
            <c:extLst>
              <c:ext xmlns:c16="http://schemas.microsoft.com/office/drawing/2014/chart" uri="{C3380CC4-5D6E-409C-BE32-E72D297353CC}">
                <c16:uniqueId val="{00000010-4445-402E-B86E-BE7640A5649C}"/>
              </c:ext>
            </c:extLst>
          </c:dPt>
          <c:dPt>
            <c:idx val="12"/>
            <c:bubble3D val="0"/>
            <c:spPr>
              <a:ln w="25400">
                <a:noFill/>
              </a:ln>
            </c:spPr>
            <c:extLst>
              <c:ext xmlns:c16="http://schemas.microsoft.com/office/drawing/2014/chart" uri="{C3380CC4-5D6E-409C-BE32-E72D297353CC}">
                <c16:uniqueId val="{00000012-4445-402E-B86E-BE7640A5649C}"/>
              </c:ext>
            </c:extLst>
          </c:dPt>
          <c:cat>
            <c:strRef>
              <c:f>'11'!$M$12:$T$12</c:f>
              <c:strCache>
                <c:ptCount val="8"/>
                <c:pt idx="0">
                  <c:v>I.22</c:v>
                </c:pt>
                <c:pt idx="3">
                  <c:v>ІV.22</c:v>
                </c:pt>
                <c:pt idx="5">
                  <c:v>IІ.23</c:v>
                </c:pt>
                <c:pt idx="7">
                  <c:v>ІV.23</c:v>
                </c:pt>
              </c:strCache>
            </c:strRef>
          </c:cat>
          <c:val>
            <c:numRef>
              <c:f>'11'!$M$15:$Z$15</c:f>
              <c:numCache>
                <c:formatCode>0%</c:formatCode>
                <c:ptCount val="14"/>
                <c:pt idx="0">
                  <c:v>0.82199999999999995</c:v>
                </c:pt>
                <c:pt idx="1">
                  <c:v>0.83930000000000005</c:v>
                </c:pt>
                <c:pt idx="2">
                  <c:v>0.85370000000000001</c:v>
                </c:pt>
                <c:pt idx="3">
                  <c:v>0.88139999999999996</c:v>
                </c:pt>
                <c:pt idx="4">
                  <c:v>0.88149999999999995</c:v>
                </c:pt>
                <c:pt idx="5">
                  <c:v>0.88739999999999997</c:v>
                </c:pt>
                <c:pt idx="6">
                  <c:v>0.89100000000000001</c:v>
                </c:pt>
                <c:pt idx="7">
                  <c:v>0.89200000000000002</c:v>
                </c:pt>
                <c:pt idx="8">
                  <c:v>0.92400000000000004</c:v>
                </c:pt>
                <c:pt idx="9">
                  <c:v>0.94730000000000003</c:v>
                </c:pt>
                <c:pt idx="10">
                  <c:v>0.97330000000000005</c:v>
                </c:pt>
                <c:pt idx="11">
                  <c:v>0.99270000000000003</c:v>
                </c:pt>
                <c:pt idx="12">
                  <c:v>0.99409999999999998</c:v>
                </c:pt>
                <c:pt idx="13">
                  <c:v>0.99460000000000004</c:v>
                </c:pt>
              </c:numCache>
            </c:numRef>
          </c:val>
          <c:smooth val="0"/>
          <c:extLst>
            <c:ext xmlns:c16="http://schemas.microsoft.com/office/drawing/2014/chart" uri="{C3380CC4-5D6E-409C-BE32-E72D297353CC}">
              <c16:uniqueId val="{00000013-4445-402E-B86E-BE7640A5649C}"/>
            </c:ext>
          </c:extLst>
        </c:ser>
        <c:dLbls>
          <c:showLegendKey val="0"/>
          <c:showVal val="0"/>
          <c:showCatName val="0"/>
          <c:showSerName val="0"/>
          <c:showPercent val="0"/>
          <c:showBubbleSize val="0"/>
        </c:dLbls>
        <c:marker val="1"/>
        <c:smooth val="0"/>
        <c:axId val="3"/>
        <c:axId val="4"/>
      </c:lineChart>
      <c:catAx>
        <c:axId val="1147064591"/>
        <c:scaling>
          <c:orientation val="minMax"/>
        </c:scaling>
        <c:delete val="0"/>
        <c:axPos val="b"/>
        <c:numFmt formatCode="[$-409]mm\.yy;@"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vert="horz" anchor="ctr" anchorCtr="1"/>
          <a:lstStyle/>
          <a:p>
            <a:pPr>
              <a:defRPr sz="750" b="0" i="0" u="none" strike="noStrike" baseline="0">
                <a:solidFill>
                  <a:srgbClr val="000000"/>
                </a:solidFill>
                <a:latin typeface="Arial"/>
                <a:ea typeface="Arial"/>
                <a:cs typeface="Arial"/>
              </a:defRPr>
            </a:pPr>
            <a:endParaRPr lang="uk-UA"/>
          </a:p>
        </c:txPr>
        <c:crossAx val="1"/>
        <c:crosses val="autoZero"/>
        <c:auto val="0"/>
        <c:lblAlgn val="ctr"/>
        <c:lblOffset val="100"/>
        <c:noMultiLvlLbl val="0"/>
      </c:catAx>
      <c:valAx>
        <c:axId val="1"/>
        <c:scaling>
          <c:orientation val="minMax"/>
          <c:max val="2"/>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1147064591"/>
        <c:crosses val="autoZero"/>
        <c:crossBetween val="between"/>
        <c:majorUnit val="0.4"/>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
          <c:min val="0"/>
        </c:scaling>
        <c:delete val="0"/>
        <c:axPos val="r"/>
        <c:numFmt formatCode="0%" sourceLinked="0"/>
        <c:majorTickMark val="in"/>
        <c:minorTickMark val="none"/>
        <c:tickLblPos val="nextTo"/>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3"/>
        <c:crosses val="max"/>
        <c:crossBetween val="between"/>
        <c:majorUnit val="0.2"/>
      </c:valAx>
      <c:spPr>
        <a:noFill/>
        <a:ln w="9525">
          <a:solidFill>
            <a:schemeClr val="tx2"/>
          </a:solidFill>
        </a:ln>
      </c:spPr>
    </c:plotArea>
    <c:legend>
      <c:legendPos val="r"/>
      <c:layout>
        <c:manualLayout>
          <c:xMode val="edge"/>
          <c:yMode val="edge"/>
          <c:x val="2.2490062394983218E-3"/>
          <c:y val="0.77805314999522701"/>
          <c:w val="0.99775099376050169"/>
          <c:h val="0.22194685000477288"/>
        </c:manualLayout>
      </c:layout>
      <c:overlay val="0"/>
      <c:spPr>
        <a:noFill/>
        <a:ln w="25400">
          <a:noFill/>
        </a:ln>
      </c:spPr>
      <c:txPr>
        <a:bodyPr/>
        <a:lstStyle/>
        <a:p>
          <a:pPr>
            <a:defRPr sz="750" b="0" i="0" u="none" strike="noStrike" baseline="0">
              <a:solidFill>
                <a:srgbClr val="000000"/>
              </a:solidFill>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77677515578112E-2"/>
          <c:y val="4.4963587249044305E-2"/>
          <c:w val="0.86063254522603516"/>
          <c:h val="0.66712172873498199"/>
        </c:manualLayout>
      </c:layout>
      <c:barChart>
        <c:barDir val="col"/>
        <c:grouping val="stacked"/>
        <c:varyColors val="0"/>
        <c:ser>
          <c:idx val="1"/>
          <c:order val="0"/>
          <c:tx>
            <c:strRef>
              <c:f>'11'!$J$13</c:f>
              <c:strCache>
                <c:ptCount val="1"/>
                <c:pt idx="0">
                  <c:v>Premiums ceded to non-resident reinsurers</c:v>
                </c:pt>
              </c:strCache>
            </c:strRef>
          </c:tx>
          <c:spPr>
            <a:solidFill>
              <a:srgbClr val="057D46"/>
            </a:solidFill>
            <a:ln w="25400">
              <a:noFill/>
            </a:ln>
          </c:spPr>
          <c:invertIfNegative val="0"/>
          <c:cat>
            <c:strRef>
              <c:f>'11'!$M$11:$Z$11</c:f>
              <c:strCache>
                <c:ptCount val="14"/>
                <c:pt idx="0">
                  <c:v>Q1.22</c:v>
                </c:pt>
                <c:pt idx="3">
                  <c:v>Q4.22</c:v>
                </c:pt>
                <c:pt idx="5">
                  <c:v>Q2.23</c:v>
                </c:pt>
                <c:pt idx="7">
                  <c:v>Q4.23</c:v>
                </c:pt>
                <c:pt idx="9">
                  <c:v>Q2.24</c:v>
                </c:pt>
                <c:pt idx="11">
                  <c:v>Q4.24</c:v>
                </c:pt>
                <c:pt idx="13">
                  <c:v>Q2.25</c:v>
                </c:pt>
              </c:strCache>
            </c:strRef>
          </c:cat>
          <c:val>
            <c:numRef>
              <c:f>'11'!$M$13:$Z$13</c:f>
              <c:numCache>
                <c:formatCode>0.0</c:formatCode>
                <c:ptCount val="14"/>
                <c:pt idx="0">
                  <c:v>0.97</c:v>
                </c:pt>
                <c:pt idx="1">
                  <c:v>0.78</c:v>
                </c:pt>
                <c:pt idx="2">
                  <c:v>0.81</c:v>
                </c:pt>
                <c:pt idx="3">
                  <c:v>0.55000000000000004</c:v>
                </c:pt>
                <c:pt idx="4">
                  <c:v>1.18</c:v>
                </c:pt>
                <c:pt idx="5">
                  <c:v>0.8</c:v>
                </c:pt>
                <c:pt idx="6">
                  <c:v>1</c:v>
                </c:pt>
                <c:pt idx="7">
                  <c:v>0.67</c:v>
                </c:pt>
                <c:pt idx="8">
                  <c:v>1.21</c:v>
                </c:pt>
                <c:pt idx="9">
                  <c:v>0.96</c:v>
                </c:pt>
                <c:pt idx="10" formatCode="0.00">
                  <c:v>1.01</c:v>
                </c:pt>
                <c:pt idx="11" formatCode="0.00">
                  <c:v>0.8</c:v>
                </c:pt>
                <c:pt idx="12" formatCode="0.00">
                  <c:v>1.52</c:v>
                </c:pt>
                <c:pt idx="13" formatCode="0.00">
                  <c:v>1.46</c:v>
                </c:pt>
              </c:numCache>
            </c:numRef>
          </c:val>
          <c:extLst>
            <c:ext xmlns:c16="http://schemas.microsoft.com/office/drawing/2014/chart" uri="{C3380CC4-5D6E-409C-BE32-E72D297353CC}">
              <c16:uniqueId val="{00000000-0A56-4C68-A9D3-DA768562D45D}"/>
            </c:ext>
          </c:extLst>
        </c:ser>
        <c:ser>
          <c:idx val="0"/>
          <c:order val="1"/>
          <c:tx>
            <c:strRef>
              <c:f>'11'!$J$14</c:f>
              <c:strCache>
                <c:ptCount val="1"/>
                <c:pt idx="0">
                  <c:v>Premiums ceded to resident reinsurers</c:v>
                </c:pt>
              </c:strCache>
            </c:strRef>
          </c:tx>
          <c:spPr>
            <a:solidFill>
              <a:srgbClr val="91C864"/>
            </a:solidFill>
            <a:ln w="25400">
              <a:noFill/>
            </a:ln>
          </c:spPr>
          <c:invertIfNegative val="0"/>
          <c:cat>
            <c:strRef>
              <c:f>'11'!$M$11:$Z$11</c:f>
              <c:strCache>
                <c:ptCount val="14"/>
                <c:pt idx="0">
                  <c:v>Q1.22</c:v>
                </c:pt>
                <c:pt idx="3">
                  <c:v>Q4.22</c:v>
                </c:pt>
                <c:pt idx="5">
                  <c:v>Q2.23</c:v>
                </c:pt>
                <c:pt idx="7">
                  <c:v>Q4.23</c:v>
                </c:pt>
                <c:pt idx="9">
                  <c:v>Q2.24</c:v>
                </c:pt>
                <c:pt idx="11">
                  <c:v>Q4.24</c:v>
                </c:pt>
                <c:pt idx="13">
                  <c:v>Q2.25</c:v>
                </c:pt>
              </c:strCache>
            </c:strRef>
          </c:cat>
          <c:val>
            <c:numRef>
              <c:f>'11'!$M$14:$Z$14</c:f>
              <c:numCache>
                <c:formatCode>0.0</c:formatCode>
                <c:ptCount val="14"/>
                <c:pt idx="0">
                  <c:v>0.34</c:v>
                </c:pt>
                <c:pt idx="1">
                  <c:v>0.14000000000000001</c:v>
                </c:pt>
                <c:pt idx="2">
                  <c:v>0.38</c:v>
                </c:pt>
                <c:pt idx="3">
                  <c:v>0.27</c:v>
                </c:pt>
                <c:pt idx="4">
                  <c:v>0.2</c:v>
                </c:pt>
                <c:pt idx="5">
                  <c:v>0.26</c:v>
                </c:pt>
                <c:pt idx="6">
                  <c:v>0.24</c:v>
                </c:pt>
                <c:pt idx="7">
                  <c:v>0.3</c:v>
                </c:pt>
                <c:pt idx="8">
                  <c:v>0.11</c:v>
                </c:pt>
                <c:pt idx="9">
                  <c:v>0.08</c:v>
                </c:pt>
                <c:pt idx="10" formatCode="0.00">
                  <c:v>0.1</c:v>
                </c:pt>
                <c:pt idx="11" formatCode="0.00">
                  <c:v>0.25</c:v>
                </c:pt>
                <c:pt idx="12" formatCode="0.00">
                  <c:v>0.05</c:v>
                </c:pt>
                <c:pt idx="13" formatCode="0.00">
                  <c:v>0.08</c:v>
                </c:pt>
              </c:numCache>
            </c:numRef>
          </c:val>
          <c:extLst>
            <c:ext xmlns:c16="http://schemas.microsoft.com/office/drawing/2014/chart" uri="{C3380CC4-5D6E-409C-BE32-E72D297353CC}">
              <c16:uniqueId val="{00000001-0A56-4C68-A9D3-DA768562D45D}"/>
            </c:ext>
          </c:extLst>
        </c:ser>
        <c:dLbls>
          <c:showLegendKey val="0"/>
          <c:showVal val="0"/>
          <c:showCatName val="0"/>
          <c:showSerName val="0"/>
          <c:showPercent val="0"/>
          <c:showBubbleSize val="0"/>
        </c:dLbls>
        <c:gapWidth val="50"/>
        <c:overlap val="100"/>
        <c:axId val="1147064591"/>
        <c:axId val="1"/>
      </c:barChart>
      <c:lineChart>
        <c:grouping val="standard"/>
        <c:varyColors val="0"/>
        <c:ser>
          <c:idx val="4"/>
          <c:order val="2"/>
          <c:tx>
            <c:strRef>
              <c:f>'11'!$J$16</c:f>
              <c:strCache>
                <c:ptCount val="1"/>
                <c:pt idx="0">
                  <c:v>Ratio of claims paid* (r.h.s.) </c:v>
                </c:pt>
              </c:strCache>
            </c:strRef>
          </c:tx>
          <c:spPr>
            <a:ln w="25400">
              <a:solidFill>
                <a:srgbClr val="7D0532"/>
              </a:solidFill>
            </a:ln>
          </c:spPr>
          <c:marker>
            <c:symbol val="none"/>
          </c:marker>
          <c:dPt>
            <c:idx val="0"/>
            <c:bubble3D val="0"/>
            <c:spPr>
              <a:ln w="25400">
                <a:noFill/>
              </a:ln>
            </c:spPr>
            <c:extLst>
              <c:ext xmlns:c16="http://schemas.microsoft.com/office/drawing/2014/chart" uri="{C3380CC4-5D6E-409C-BE32-E72D297353CC}">
                <c16:uniqueId val="{00000003-0A56-4C68-A9D3-DA768562D45D}"/>
              </c:ext>
            </c:extLst>
          </c:dPt>
          <c:dPt>
            <c:idx val="4"/>
            <c:bubble3D val="0"/>
            <c:spPr>
              <a:ln w="25400">
                <a:noFill/>
              </a:ln>
            </c:spPr>
            <c:extLst>
              <c:ext xmlns:c16="http://schemas.microsoft.com/office/drawing/2014/chart" uri="{C3380CC4-5D6E-409C-BE32-E72D297353CC}">
                <c16:uniqueId val="{00000005-0A56-4C68-A9D3-DA768562D45D}"/>
              </c:ext>
            </c:extLst>
          </c:dPt>
          <c:dPt>
            <c:idx val="8"/>
            <c:bubble3D val="0"/>
            <c:spPr>
              <a:ln w="25400">
                <a:noFill/>
              </a:ln>
            </c:spPr>
            <c:extLst>
              <c:ext xmlns:c16="http://schemas.microsoft.com/office/drawing/2014/chart" uri="{C3380CC4-5D6E-409C-BE32-E72D297353CC}">
                <c16:uniqueId val="{00000007-0A56-4C68-A9D3-DA768562D45D}"/>
              </c:ext>
            </c:extLst>
          </c:dPt>
          <c:dPt>
            <c:idx val="12"/>
            <c:bubble3D val="0"/>
            <c:spPr>
              <a:ln w="25400">
                <a:noFill/>
              </a:ln>
            </c:spPr>
            <c:extLst>
              <c:ext xmlns:c16="http://schemas.microsoft.com/office/drawing/2014/chart" uri="{C3380CC4-5D6E-409C-BE32-E72D297353CC}">
                <c16:uniqueId val="{00000009-0A56-4C68-A9D3-DA768562D45D}"/>
              </c:ext>
            </c:extLst>
          </c:dPt>
          <c:cat>
            <c:strRef>
              <c:f>'11'!$M$12:$T$12</c:f>
              <c:strCache>
                <c:ptCount val="8"/>
                <c:pt idx="0">
                  <c:v>I.22</c:v>
                </c:pt>
                <c:pt idx="3">
                  <c:v>ІV.22</c:v>
                </c:pt>
                <c:pt idx="5">
                  <c:v>IІ.23</c:v>
                </c:pt>
                <c:pt idx="7">
                  <c:v>ІV.23</c:v>
                </c:pt>
              </c:strCache>
            </c:strRef>
          </c:cat>
          <c:val>
            <c:numRef>
              <c:f>'11'!$M$16:$Z$16</c:f>
              <c:numCache>
                <c:formatCode>0%</c:formatCode>
                <c:ptCount val="14"/>
                <c:pt idx="0">
                  <c:v>0.39900000000000002</c:v>
                </c:pt>
                <c:pt idx="1">
                  <c:v>0.41770000000000002</c:v>
                </c:pt>
                <c:pt idx="2">
                  <c:v>0.36070000000000002</c:v>
                </c:pt>
                <c:pt idx="3">
                  <c:v>0.35620000000000002</c:v>
                </c:pt>
                <c:pt idx="4">
                  <c:v>0.38069999999999998</c:v>
                </c:pt>
                <c:pt idx="5">
                  <c:v>0.3715</c:v>
                </c:pt>
                <c:pt idx="6">
                  <c:v>0.33329999999999999</c:v>
                </c:pt>
                <c:pt idx="7">
                  <c:v>0.33929999999999999</c:v>
                </c:pt>
                <c:pt idx="8">
                  <c:v>0.34079999999999999</c:v>
                </c:pt>
                <c:pt idx="9">
                  <c:v>0.3639</c:v>
                </c:pt>
                <c:pt idx="10">
                  <c:v>0.4052</c:v>
                </c:pt>
                <c:pt idx="11">
                  <c:v>0.42780000000000001</c:v>
                </c:pt>
                <c:pt idx="12">
                  <c:v>0.41689999999999999</c:v>
                </c:pt>
                <c:pt idx="13">
                  <c:v>0.4093</c:v>
                </c:pt>
              </c:numCache>
            </c:numRef>
          </c:val>
          <c:smooth val="0"/>
          <c:extLst>
            <c:ext xmlns:c16="http://schemas.microsoft.com/office/drawing/2014/chart" uri="{C3380CC4-5D6E-409C-BE32-E72D297353CC}">
              <c16:uniqueId val="{0000000A-0A56-4C68-A9D3-DA768562D45D}"/>
            </c:ext>
          </c:extLst>
        </c:ser>
        <c:ser>
          <c:idx val="2"/>
          <c:order val="3"/>
          <c:tx>
            <c:strRef>
              <c:f>'11'!$J$15</c:f>
              <c:strCache>
                <c:ptCount val="1"/>
                <c:pt idx="0">
                  <c:v>Retention ratio** (r.h.s.)</c:v>
                </c:pt>
              </c:strCache>
            </c:strRef>
          </c:tx>
          <c:spPr>
            <a:ln w="25400">
              <a:solidFill>
                <a:srgbClr val="DC4B64"/>
              </a:solidFill>
            </a:ln>
          </c:spPr>
          <c:marker>
            <c:symbol val="none"/>
          </c:marker>
          <c:dPt>
            <c:idx val="0"/>
            <c:bubble3D val="0"/>
            <c:spPr>
              <a:ln w="25400">
                <a:noFill/>
              </a:ln>
            </c:spPr>
            <c:extLst>
              <c:ext xmlns:c16="http://schemas.microsoft.com/office/drawing/2014/chart" uri="{C3380CC4-5D6E-409C-BE32-E72D297353CC}">
                <c16:uniqueId val="{0000000C-0A56-4C68-A9D3-DA768562D45D}"/>
              </c:ext>
            </c:extLst>
          </c:dPt>
          <c:dPt>
            <c:idx val="4"/>
            <c:bubble3D val="0"/>
            <c:spPr>
              <a:ln w="25400">
                <a:noFill/>
              </a:ln>
            </c:spPr>
            <c:extLst>
              <c:ext xmlns:c16="http://schemas.microsoft.com/office/drawing/2014/chart" uri="{C3380CC4-5D6E-409C-BE32-E72D297353CC}">
                <c16:uniqueId val="{0000000E-0A56-4C68-A9D3-DA768562D45D}"/>
              </c:ext>
            </c:extLst>
          </c:dPt>
          <c:dPt>
            <c:idx val="8"/>
            <c:bubble3D val="0"/>
            <c:spPr>
              <a:ln w="25400">
                <a:noFill/>
              </a:ln>
            </c:spPr>
            <c:extLst>
              <c:ext xmlns:c16="http://schemas.microsoft.com/office/drawing/2014/chart" uri="{C3380CC4-5D6E-409C-BE32-E72D297353CC}">
                <c16:uniqueId val="{00000010-0A56-4C68-A9D3-DA768562D45D}"/>
              </c:ext>
            </c:extLst>
          </c:dPt>
          <c:dPt>
            <c:idx val="12"/>
            <c:bubble3D val="0"/>
            <c:spPr>
              <a:ln w="25400">
                <a:noFill/>
              </a:ln>
            </c:spPr>
            <c:extLst>
              <c:ext xmlns:c16="http://schemas.microsoft.com/office/drawing/2014/chart" uri="{C3380CC4-5D6E-409C-BE32-E72D297353CC}">
                <c16:uniqueId val="{00000012-0A56-4C68-A9D3-DA768562D45D}"/>
              </c:ext>
            </c:extLst>
          </c:dPt>
          <c:cat>
            <c:strRef>
              <c:f>'11'!$M$12:$T$12</c:f>
              <c:strCache>
                <c:ptCount val="8"/>
                <c:pt idx="0">
                  <c:v>I.22</c:v>
                </c:pt>
                <c:pt idx="3">
                  <c:v>ІV.22</c:v>
                </c:pt>
                <c:pt idx="5">
                  <c:v>IІ.23</c:v>
                </c:pt>
                <c:pt idx="7">
                  <c:v>ІV.23</c:v>
                </c:pt>
              </c:strCache>
            </c:strRef>
          </c:cat>
          <c:val>
            <c:numRef>
              <c:f>'11'!$M$15:$Z$15</c:f>
              <c:numCache>
                <c:formatCode>0%</c:formatCode>
                <c:ptCount val="14"/>
                <c:pt idx="0">
                  <c:v>0.82199999999999995</c:v>
                </c:pt>
                <c:pt idx="1">
                  <c:v>0.83930000000000005</c:v>
                </c:pt>
                <c:pt idx="2">
                  <c:v>0.85370000000000001</c:v>
                </c:pt>
                <c:pt idx="3">
                  <c:v>0.88139999999999996</c:v>
                </c:pt>
                <c:pt idx="4">
                  <c:v>0.88149999999999995</c:v>
                </c:pt>
                <c:pt idx="5">
                  <c:v>0.88739999999999997</c:v>
                </c:pt>
                <c:pt idx="6">
                  <c:v>0.89100000000000001</c:v>
                </c:pt>
                <c:pt idx="7">
                  <c:v>0.89200000000000002</c:v>
                </c:pt>
                <c:pt idx="8">
                  <c:v>0.92400000000000004</c:v>
                </c:pt>
                <c:pt idx="9">
                  <c:v>0.94730000000000003</c:v>
                </c:pt>
                <c:pt idx="10">
                  <c:v>0.97330000000000005</c:v>
                </c:pt>
                <c:pt idx="11">
                  <c:v>0.99270000000000003</c:v>
                </c:pt>
                <c:pt idx="12">
                  <c:v>0.99409999999999998</c:v>
                </c:pt>
                <c:pt idx="13">
                  <c:v>0.99460000000000004</c:v>
                </c:pt>
              </c:numCache>
            </c:numRef>
          </c:val>
          <c:smooth val="0"/>
          <c:extLst>
            <c:ext xmlns:c16="http://schemas.microsoft.com/office/drawing/2014/chart" uri="{C3380CC4-5D6E-409C-BE32-E72D297353CC}">
              <c16:uniqueId val="{00000013-0A56-4C68-A9D3-DA768562D45D}"/>
            </c:ext>
          </c:extLst>
        </c:ser>
        <c:dLbls>
          <c:showLegendKey val="0"/>
          <c:showVal val="0"/>
          <c:showCatName val="0"/>
          <c:showSerName val="0"/>
          <c:showPercent val="0"/>
          <c:showBubbleSize val="0"/>
        </c:dLbls>
        <c:marker val="1"/>
        <c:smooth val="0"/>
        <c:axId val="3"/>
        <c:axId val="4"/>
      </c:lineChart>
      <c:catAx>
        <c:axId val="1147064591"/>
        <c:scaling>
          <c:orientation val="minMax"/>
        </c:scaling>
        <c:delete val="0"/>
        <c:axPos val="b"/>
        <c:numFmt formatCode="[$-409]mm\.yy;@"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vert="horz" anchor="ctr" anchorCtr="1"/>
          <a:lstStyle/>
          <a:p>
            <a:pPr>
              <a:defRPr sz="750" b="0" i="0" u="none" strike="noStrike" baseline="0">
                <a:solidFill>
                  <a:srgbClr val="000000"/>
                </a:solidFill>
                <a:latin typeface="Arial"/>
                <a:ea typeface="Arial"/>
                <a:cs typeface="Arial"/>
              </a:defRPr>
            </a:pPr>
            <a:endParaRPr lang="uk-UA"/>
          </a:p>
        </c:txPr>
        <c:crossAx val="1"/>
        <c:crosses val="autoZero"/>
        <c:auto val="0"/>
        <c:lblAlgn val="ctr"/>
        <c:lblOffset val="100"/>
        <c:noMultiLvlLbl val="0"/>
      </c:catAx>
      <c:valAx>
        <c:axId val="1"/>
        <c:scaling>
          <c:orientation val="minMax"/>
          <c:max val="2"/>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1147064591"/>
        <c:crosses val="autoZero"/>
        <c:crossBetween val="between"/>
        <c:majorUnit val="0.4"/>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
          <c:min val="0"/>
        </c:scaling>
        <c:delete val="0"/>
        <c:axPos val="r"/>
        <c:numFmt formatCode="0%" sourceLinked="0"/>
        <c:majorTickMark val="in"/>
        <c:minorTickMark val="none"/>
        <c:tickLblPos val="nextTo"/>
        <c:spPr>
          <a:ln w="9525">
            <a:solidFill>
              <a:srgbClr val="505050"/>
            </a:solidFill>
            <a:prstDash val="solid"/>
          </a:ln>
        </c:spPr>
        <c:txPr>
          <a:bodyPr rot="0" vert="horz"/>
          <a:lstStyle/>
          <a:p>
            <a:pPr>
              <a:defRPr sz="750" b="0" i="0" u="none" strike="noStrike" baseline="0">
                <a:solidFill>
                  <a:srgbClr val="000000"/>
                </a:solidFill>
                <a:latin typeface="Arial"/>
                <a:ea typeface="Arial"/>
                <a:cs typeface="Arial"/>
              </a:defRPr>
            </a:pPr>
            <a:endParaRPr lang="uk-UA"/>
          </a:p>
        </c:txPr>
        <c:crossAx val="3"/>
        <c:crosses val="max"/>
        <c:crossBetween val="between"/>
        <c:majorUnit val="0.2"/>
      </c:valAx>
      <c:spPr>
        <a:noFill/>
        <a:ln w="9525">
          <a:solidFill>
            <a:schemeClr val="tx2"/>
          </a:solidFill>
        </a:ln>
      </c:spPr>
    </c:plotArea>
    <c:legend>
      <c:legendPos val="r"/>
      <c:layout>
        <c:manualLayout>
          <c:xMode val="edge"/>
          <c:yMode val="edge"/>
          <c:x val="2.2490062394983218E-3"/>
          <c:y val="0.80622455127278014"/>
          <c:w val="0.99775099376050169"/>
          <c:h val="0.1937754487272198"/>
        </c:manualLayout>
      </c:layout>
      <c:overlay val="0"/>
      <c:spPr>
        <a:noFill/>
        <a:ln w="25400">
          <a:noFill/>
        </a:ln>
      </c:spPr>
      <c:txPr>
        <a:bodyPr/>
        <a:lstStyle/>
        <a:p>
          <a:pPr>
            <a:defRPr sz="750" b="0" i="0" u="none" strike="noStrike" baseline="0">
              <a:solidFill>
                <a:srgbClr val="000000"/>
              </a:solidFill>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88779527559048E-2"/>
          <c:y val="4.2725244802587152E-2"/>
          <c:w val="0.83643077427821522"/>
          <c:h val="0.57967688097390924"/>
        </c:manualLayout>
      </c:layout>
      <c:barChart>
        <c:barDir val="col"/>
        <c:grouping val="stacked"/>
        <c:varyColors val="0"/>
        <c:ser>
          <c:idx val="0"/>
          <c:order val="0"/>
          <c:tx>
            <c:strRef>
              <c:f>'12'!$H$10</c:f>
              <c:strCache>
                <c:ptCount val="1"/>
                <c:pt idx="0">
                  <c:v>Валові страхові премії страхування життя</c:v>
                </c:pt>
              </c:strCache>
            </c:strRef>
          </c:tx>
          <c:spPr>
            <a:solidFill>
              <a:srgbClr val="057D46"/>
            </a:solidFill>
            <a:ln w="25400">
              <a:noFill/>
            </a:ln>
          </c:spPr>
          <c:invertIfNegative val="0"/>
          <c:cat>
            <c:strRef>
              <c:f>'12'!$J$9:$W$9</c:f>
              <c:strCache>
                <c:ptCount val="14"/>
                <c:pt idx="0">
                  <c:v>I.22</c:v>
                </c:pt>
                <c:pt idx="3">
                  <c:v>ІV.22</c:v>
                </c:pt>
                <c:pt idx="5">
                  <c:v>IІ.23</c:v>
                </c:pt>
                <c:pt idx="7">
                  <c:v>ІV.23</c:v>
                </c:pt>
                <c:pt idx="9">
                  <c:v>IІ.24</c:v>
                </c:pt>
                <c:pt idx="11">
                  <c:v>ІV.24</c:v>
                </c:pt>
                <c:pt idx="13">
                  <c:v>IІ.25</c:v>
                </c:pt>
              </c:strCache>
            </c:strRef>
          </c:cat>
          <c:val>
            <c:numRef>
              <c:f>'12'!$J$10:$W$10</c:f>
              <c:numCache>
                <c:formatCode>_-* #\ ##0.0_-;\-* #\ ##0.0_-;_-* "-"??_-;_-@_-</c:formatCode>
                <c:ptCount val="14"/>
                <c:pt idx="0">
                  <c:v>1.3</c:v>
                </c:pt>
                <c:pt idx="1">
                  <c:v>0.95</c:v>
                </c:pt>
                <c:pt idx="2">
                  <c:v>1.22</c:v>
                </c:pt>
                <c:pt idx="3">
                  <c:v>1.34</c:v>
                </c:pt>
                <c:pt idx="4" formatCode="_(* #,##0.00_);_(* \(#,##0.00\);_(* &quot;-&quot;??_);_(@_)">
                  <c:v>1.1299999999999999</c:v>
                </c:pt>
                <c:pt idx="5" formatCode="_(* #,##0.00_);_(* \(#,##0.00\);_(* &quot;-&quot;??_);_(@_)">
                  <c:v>1.1299999999999999</c:v>
                </c:pt>
                <c:pt idx="6" formatCode="_(* #,##0.00_);_(* \(#,##0.00\);_(* &quot;-&quot;??_);_(@_)">
                  <c:v>1.31</c:v>
                </c:pt>
                <c:pt idx="7" formatCode="_(* #,##0.00_);_(* \(#,##0.00\);_(* &quot;-&quot;??_);_(@_)">
                  <c:v>1.59</c:v>
                </c:pt>
                <c:pt idx="8" formatCode="_(* #,##0.00_);_(* \(#,##0.00\);_(* &quot;-&quot;??_);_(@_)">
                  <c:v>1.33</c:v>
                </c:pt>
                <c:pt idx="9" formatCode="_(* #,##0.00_);_(* \(#,##0.00\);_(* &quot;-&quot;??_);_(@_)">
                  <c:v>1.3</c:v>
                </c:pt>
                <c:pt idx="10" formatCode="_(* #,##0.00_);_(* \(#,##0.00\);_(* &quot;-&quot;??_);_(@_)">
                  <c:v>1.43</c:v>
                </c:pt>
                <c:pt idx="11" formatCode="_(* #,##0.00_);_(* \(#,##0.00\);_(* &quot;-&quot;??_);_(@_)">
                  <c:v>1.67</c:v>
                </c:pt>
                <c:pt idx="12" formatCode="_(* #,##0.00_);_(* \(#,##0.00\);_(* &quot;-&quot;??_);_(@_)">
                  <c:v>1.41</c:v>
                </c:pt>
                <c:pt idx="13" formatCode="_(* #,##0.00_);_(* \(#,##0.00\);_(* &quot;-&quot;??_);_(@_)">
                  <c:v>1.36</c:v>
                </c:pt>
              </c:numCache>
            </c:numRef>
          </c:val>
          <c:extLst>
            <c:ext xmlns:c16="http://schemas.microsoft.com/office/drawing/2014/chart" uri="{C3380CC4-5D6E-409C-BE32-E72D297353CC}">
              <c16:uniqueId val="{00000000-476A-4DE2-994D-8B77CEE98CF0}"/>
            </c:ext>
          </c:extLst>
        </c:ser>
        <c:ser>
          <c:idx val="1"/>
          <c:order val="1"/>
          <c:tx>
            <c:strRef>
              <c:f>'12'!$H$11</c:f>
              <c:strCache>
                <c:ptCount val="1"/>
                <c:pt idx="0">
                  <c:v>Валові страхові премії ризикового страхування</c:v>
                </c:pt>
              </c:strCache>
            </c:strRef>
          </c:tx>
          <c:spPr>
            <a:solidFill>
              <a:srgbClr val="91C864"/>
            </a:solidFill>
          </c:spPr>
          <c:invertIfNegative val="0"/>
          <c:cat>
            <c:strRef>
              <c:f>'12'!$J$9:$W$9</c:f>
              <c:strCache>
                <c:ptCount val="14"/>
                <c:pt idx="0">
                  <c:v>I.22</c:v>
                </c:pt>
                <c:pt idx="3">
                  <c:v>ІV.22</c:v>
                </c:pt>
                <c:pt idx="5">
                  <c:v>IІ.23</c:v>
                </c:pt>
                <c:pt idx="7">
                  <c:v>ІV.23</c:v>
                </c:pt>
                <c:pt idx="9">
                  <c:v>IІ.24</c:v>
                </c:pt>
                <c:pt idx="11">
                  <c:v>ІV.24</c:v>
                </c:pt>
                <c:pt idx="13">
                  <c:v>IІ.25</c:v>
                </c:pt>
              </c:strCache>
            </c:strRef>
          </c:cat>
          <c:val>
            <c:numRef>
              <c:f>'12'!$J$11:$W$11</c:f>
              <c:numCache>
                <c:formatCode>_-* #\ ##0.0_-;\-* #\ ##0.0_-;_-* "-"??_-;_-@_-</c:formatCode>
                <c:ptCount val="14"/>
                <c:pt idx="0">
                  <c:v>8.3800000000000008</c:v>
                </c:pt>
                <c:pt idx="1">
                  <c:v>7.07</c:v>
                </c:pt>
                <c:pt idx="2">
                  <c:v>9.75</c:v>
                </c:pt>
                <c:pt idx="3">
                  <c:v>9.65</c:v>
                </c:pt>
                <c:pt idx="4">
                  <c:v>8.98</c:v>
                </c:pt>
                <c:pt idx="5">
                  <c:v>10.11</c:v>
                </c:pt>
                <c:pt idx="6">
                  <c:v>11.48</c:v>
                </c:pt>
                <c:pt idx="7">
                  <c:v>11.28</c:v>
                </c:pt>
                <c:pt idx="8">
                  <c:v>10.26</c:v>
                </c:pt>
                <c:pt idx="9" formatCode="_(* #,##0.00_);_(* \(#,##0.00\);_(* &quot;-&quot;??_);_(@_)">
                  <c:v>11.32</c:v>
                </c:pt>
                <c:pt idx="10" formatCode="_(* #,##0.00_);_(* \(#,##0.00\);_(* &quot;-&quot;??_);_(@_)">
                  <c:v>12.84</c:v>
                </c:pt>
                <c:pt idx="11" formatCode="_(* #,##0.00_);_(* \(#,##0.00\);_(* &quot;-&quot;??_);_(@_)">
                  <c:v>13.12</c:v>
                </c:pt>
                <c:pt idx="12" formatCode="_(* #,##0.00_);_(* \(#,##0.00\);_(* &quot;-&quot;??_);_(@_)">
                  <c:v>14</c:v>
                </c:pt>
                <c:pt idx="13" formatCode="_(* #,##0.00_);_(* \(#,##0.00\);_(* &quot;-&quot;??_);_(@_)">
                  <c:v>16.48</c:v>
                </c:pt>
              </c:numCache>
            </c:numRef>
          </c:val>
          <c:extLst>
            <c:ext xmlns:c16="http://schemas.microsoft.com/office/drawing/2014/chart" uri="{C3380CC4-5D6E-409C-BE32-E72D297353CC}">
              <c16:uniqueId val="{00000001-476A-4DE2-994D-8B77CEE98CF0}"/>
            </c:ext>
          </c:extLst>
        </c:ser>
        <c:dLbls>
          <c:showLegendKey val="0"/>
          <c:showVal val="0"/>
          <c:showCatName val="0"/>
          <c:showSerName val="0"/>
          <c:showPercent val="0"/>
          <c:showBubbleSize val="0"/>
        </c:dLbls>
        <c:gapWidth val="50"/>
        <c:overlap val="100"/>
        <c:axId val="1147043375"/>
        <c:axId val="1"/>
      </c:barChart>
      <c:lineChart>
        <c:grouping val="standard"/>
        <c:varyColors val="0"/>
        <c:ser>
          <c:idx val="2"/>
          <c:order val="2"/>
          <c:tx>
            <c:strRef>
              <c:f>'12'!$H$12</c:f>
              <c:strCache>
                <c:ptCount val="1"/>
                <c:pt idx="0">
                  <c:v>Рівень виплат страхування життя (п. ш.)</c:v>
                </c:pt>
              </c:strCache>
            </c:strRef>
          </c:tx>
          <c:spPr>
            <a:ln w="25400" cmpd="sng">
              <a:solidFill>
                <a:srgbClr val="7D0532"/>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3-476A-4DE2-994D-8B77CEE98CF0}"/>
              </c:ext>
            </c:extLst>
          </c:dPt>
          <c:dPt>
            <c:idx val="4"/>
            <c:bubble3D val="0"/>
            <c:spPr>
              <a:ln w="25400" cmpd="sng">
                <a:noFill/>
                <a:prstDash val="solid"/>
              </a:ln>
            </c:spPr>
            <c:extLst>
              <c:ext xmlns:c16="http://schemas.microsoft.com/office/drawing/2014/chart" uri="{C3380CC4-5D6E-409C-BE32-E72D297353CC}">
                <c16:uniqueId val="{00000005-476A-4DE2-994D-8B77CEE98CF0}"/>
              </c:ext>
            </c:extLst>
          </c:dPt>
          <c:dPt>
            <c:idx val="8"/>
            <c:bubble3D val="0"/>
            <c:spPr>
              <a:ln w="25400" cmpd="sng">
                <a:noFill/>
                <a:prstDash val="solid"/>
              </a:ln>
            </c:spPr>
            <c:extLst>
              <c:ext xmlns:c16="http://schemas.microsoft.com/office/drawing/2014/chart" uri="{C3380CC4-5D6E-409C-BE32-E72D297353CC}">
                <c16:uniqueId val="{00000007-476A-4DE2-994D-8B77CEE98CF0}"/>
              </c:ext>
            </c:extLst>
          </c:dPt>
          <c:dPt>
            <c:idx val="12"/>
            <c:bubble3D val="0"/>
            <c:spPr>
              <a:ln w="25400" cmpd="sng">
                <a:noFill/>
                <a:prstDash val="solid"/>
              </a:ln>
            </c:spPr>
            <c:extLst>
              <c:ext xmlns:c16="http://schemas.microsoft.com/office/drawing/2014/chart" uri="{C3380CC4-5D6E-409C-BE32-E72D297353CC}">
                <c16:uniqueId val="{00000009-476A-4DE2-994D-8B77CEE98CF0}"/>
              </c:ext>
            </c:extLst>
          </c:dPt>
          <c:cat>
            <c:strRef>
              <c:f>'12'!$J$9:$W$9</c:f>
              <c:strCache>
                <c:ptCount val="14"/>
                <c:pt idx="0">
                  <c:v>I.22</c:v>
                </c:pt>
                <c:pt idx="3">
                  <c:v>ІV.22</c:v>
                </c:pt>
                <c:pt idx="5">
                  <c:v>IІ.23</c:v>
                </c:pt>
                <c:pt idx="7">
                  <c:v>ІV.23</c:v>
                </c:pt>
                <c:pt idx="9">
                  <c:v>IІ.24</c:v>
                </c:pt>
                <c:pt idx="11">
                  <c:v>ІV.24</c:v>
                </c:pt>
                <c:pt idx="13">
                  <c:v>IІ.25</c:v>
                </c:pt>
              </c:strCache>
            </c:strRef>
          </c:cat>
          <c:val>
            <c:numRef>
              <c:f>'12'!$J$12:$W$12</c:f>
              <c:numCache>
                <c:formatCode>0%</c:formatCode>
                <c:ptCount val="14"/>
                <c:pt idx="0">
                  <c:v>0.13250000000000001</c:v>
                </c:pt>
                <c:pt idx="1">
                  <c:v>0.14099999999999999</c:v>
                </c:pt>
                <c:pt idx="2">
                  <c:v>0.15709999999999999</c:v>
                </c:pt>
                <c:pt idx="3">
                  <c:v>0.17280000000000001</c:v>
                </c:pt>
                <c:pt idx="4">
                  <c:v>0.20219999999999999</c:v>
                </c:pt>
                <c:pt idx="5">
                  <c:v>0.2152</c:v>
                </c:pt>
                <c:pt idx="6">
                  <c:v>0.22220000000000001</c:v>
                </c:pt>
                <c:pt idx="7">
                  <c:v>0.23119999999999999</c:v>
                </c:pt>
                <c:pt idx="8">
                  <c:v>0.23100000000000001</c:v>
                </c:pt>
                <c:pt idx="9">
                  <c:v>0.2344</c:v>
                </c:pt>
                <c:pt idx="10">
                  <c:v>0.24279999999999999</c:v>
                </c:pt>
                <c:pt idx="11">
                  <c:v>0.255</c:v>
                </c:pt>
                <c:pt idx="12">
                  <c:v>0.26519999999999999</c:v>
                </c:pt>
                <c:pt idx="13">
                  <c:v>0.27889999999999998</c:v>
                </c:pt>
              </c:numCache>
            </c:numRef>
          </c:val>
          <c:smooth val="0"/>
          <c:extLst>
            <c:ext xmlns:c16="http://schemas.microsoft.com/office/drawing/2014/chart" uri="{C3380CC4-5D6E-409C-BE32-E72D297353CC}">
              <c16:uniqueId val="{0000000A-476A-4DE2-994D-8B77CEE98CF0}"/>
            </c:ext>
          </c:extLst>
        </c:ser>
        <c:ser>
          <c:idx val="3"/>
          <c:order val="3"/>
          <c:tx>
            <c:strRef>
              <c:f>'12'!$H$13</c:f>
              <c:strCache>
                <c:ptCount val="1"/>
                <c:pt idx="0">
                  <c:v>Рівень виплат ризикового страхування (п. ш.)</c:v>
                </c:pt>
              </c:strCache>
            </c:strRef>
          </c:tx>
          <c:spPr>
            <a:ln w="25400" cmpd="sng">
              <a:solidFill>
                <a:srgbClr val="DC4B64"/>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C-476A-4DE2-994D-8B77CEE98CF0}"/>
              </c:ext>
            </c:extLst>
          </c:dPt>
          <c:dPt>
            <c:idx val="4"/>
            <c:bubble3D val="0"/>
            <c:spPr>
              <a:ln w="25400" cmpd="sng">
                <a:noFill/>
                <a:prstDash val="solid"/>
              </a:ln>
            </c:spPr>
            <c:extLst>
              <c:ext xmlns:c16="http://schemas.microsoft.com/office/drawing/2014/chart" uri="{C3380CC4-5D6E-409C-BE32-E72D297353CC}">
                <c16:uniqueId val="{0000000E-476A-4DE2-994D-8B77CEE98CF0}"/>
              </c:ext>
            </c:extLst>
          </c:dPt>
          <c:dPt>
            <c:idx val="8"/>
            <c:bubble3D val="0"/>
            <c:spPr>
              <a:ln w="25400" cmpd="sng">
                <a:noFill/>
                <a:prstDash val="solid"/>
              </a:ln>
            </c:spPr>
            <c:extLst>
              <c:ext xmlns:c16="http://schemas.microsoft.com/office/drawing/2014/chart" uri="{C3380CC4-5D6E-409C-BE32-E72D297353CC}">
                <c16:uniqueId val="{00000010-476A-4DE2-994D-8B77CEE98CF0}"/>
              </c:ext>
            </c:extLst>
          </c:dPt>
          <c:dPt>
            <c:idx val="12"/>
            <c:bubble3D val="0"/>
            <c:spPr>
              <a:ln w="25400" cmpd="sng">
                <a:noFill/>
                <a:prstDash val="solid"/>
              </a:ln>
            </c:spPr>
            <c:extLst>
              <c:ext xmlns:c16="http://schemas.microsoft.com/office/drawing/2014/chart" uri="{C3380CC4-5D6E-409C-BE32-E72D297353CC}">
                <c16:uniqueId val="{00000012-476A-4DE2-994D-8B77CEE98CF0}"/>
              </c:ext>
            </c:extLst>
          </c:dPt>
          <c:cat>
            <c:strRef>
              <c:f>'12'!$J$9:$W$9</c:f>
              <c:strCache>
                <c:ptCount val="14"/>
                <c:pt idx="0">
                  <c:v>I.22</c:v>
                </c:pt>
                <c:pt idx="3">
                  <c:v>ІV.22</c:v>
                </c:pt>
                <c:pt idx="5">
                  <c:v>IІ.23</c:v>
                </c:pt>
                <c:pt idx="7">
                  <c:v>ІV.23</c:v>
                </c:pt>
                <c:pt idx="9">
                  <c:v>IІ.24</c:v>
                </c:pt>
                <c:pt idx="11">
                  <c:v>ІV.24</c:v>
                </c:pt>
                <c:pt idx="13">
                  <c:v>IІ.25</c:v>
                </c:pt>
              </c:strCache>
            </c:strRef>
          </c:cat>
          <c:val>
            <c:numRef>
              <c:f>'12'!$J$13:$W$13</c:f>
              <c:numCache>
                <c:formatCode>0%</c:formatCode>
                <c:ptCount val="14"/>
                <c:pt idx="0">
                  <c:v>0.38200000000000001</c:v>
                </c:pt>
                <c:pt idx="1">
                  <c:v>0.38629999999999998</c:v>
                </c:pt>
                <c:pt idx="2">
                  <c:v>0.37230000000000002</c:v>
                </c:pt>
                <c:pt idx="3">
                  <c:v>0.34770000000000001</c:v>
                </c:pt>
                <c:pt idx="4">
                  <c:v>0.35720000000000002</c:v>
                </c:pt>
                <c:pt idx="5">
                  <c:v>0.35570000000000002</c:v>
                </c:pt>
                <c:pt idx="6">
                  <c:v>0.35659999999999997</c:v>
                </c:pt>
                <c:pt idx="7">
                  <c:v>0.37280000000000002</c:v>
                </c:pt>
                <c:pt idx="8">
                  <c:v>0.3866</c:v>
                </c:pt>
                <c:pt idx="9">
                  <c:v>0.39889999999999998</c:v>
                </c:pt>
                <c:pt idx="10">
                  <c:v>0.40679999999999999</c:v>
                </c:pt>
                <c:pt idx="11">
                  <c:v>0.40949999999999998</c:v>
                </c:pt>
                <c:pt idx="12">
                  <c:v>0.39500000000000002</c:v>
                </c:pt>
                <c:pt idx="13">
                  <c:v>0.38090000000000002</c:v>
                </c:pt>
              </c:numCache>
            </c:numRef>
          </c:val>
          <c:smooth val="0"/>
          <c:extLst>
            <c:ext xmlns:c16="http://schemas.microsoft.com/office/drawing/2014/chart" uri="{C3380CC4-5D6E-409C-BE32-E72D297353CC}">
              <c16:uniqueId val="{00000013-476A-4DE2-994D-8B77CEE98CF0}"/>
            </c:ext>
          </c:extLst>
        </c:ser>
        <c:dLbls>
          <c:showLegendKey val="0"/>
          <c:showVal val="0"/>
          <c:showCatName val="0"/>
          <c:showSerName val="0"/>
          <c:showPercent val="0"/>
          <c:showBubbleSize val="0"/>
        </c:dLbls>
        <c:marker val="1"/>
        <c:smooth val="0"/>
        <c:axId val="3"/>
        <c:axId val="4"/>
      </c:lineChart>
      <c:catAx>
        <c:axId val="114704337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a:latin typeface="Arial"/>
                <a:ea typeface="Arial"/>
                <a:cs typeface="Arial"/>
              </a:defRPr>
            </a:pPr>
            <a:endParaRPr lang="uk-UA"/>
          </a:p>
        </c:txPr>
        <c:crossAx val="1147043375"/>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5"/>
          <c:min val="0"/>
        </c:scaling>
        <c:delete val="0"/>
        <c:axPos val="r"/>
        <c:numFmt formatCode="0%" sourceLinked="0"/>
        <c:majorTickMark val="in"/>
        <c:minorTickMark val="none"/>
        <c:tickLblPos val="nextTo"/>
        <c:spPr>
          <a:noFill/>
          <a:ln w="9525">
            <a:solidFill>
              <a:srgbClr val="505050"/>
            </a:solidFill>
            <a:prstDash val="solid"/>
          </a:ln>
          <a:effectLst/>
        </c:spPr>
        <c:txPr>
          <a:bodyPr rot="0" vert="horz"/>
          <a:lstStyle/>
          <a:p>
            <a:pPr>
              <a:defRPr sz="750">
                <a:latin typeface="Arial"/>
                <a:ea typeface="Arial"/>
                <a:cs typeface="Arial"/>
              </a:defRPr>
            </a:pPr>
            <a:endParaRPr lang="uk-UA"/>
          </a:p>
        </c:txPr>
        <c:crossAx val="3"/>
        <c:crosses val="max"/>
        <c:crossBetween val="between"/>
        <c:majorUnit val="0.1"/>
      </c:valAx>
      <c:spPr>
        <a:noFill/>
        <a:ln w="9525">
          <a:solidFill>
            <a:srgbClr val="505050"/>
          </a:solidFill>
        </a:ln>
      </c:spPr>
    </c:plotArea>
    <c:legend>
      <c:legendPos val="b"/>
      <c:layout>
        <c:manualLayout>
          <c:xMode val="edge"/>
          <c:yMode val="edge"/>
          <c:x val="5.6415447785199344E-2"/>
          <c:y val="0.71791613671726207"/>
          <c:w val="0.84159358380186633"/>
          <c:h val="0.28208386328273793"/>
        </c:manualLayout>
      </c:layout>
      <c:overlay val="0"/>
      <c:spPr>
        <a:noFill/>
        <a:ln w="25400">
          <a:noFill/>
        </a:ln>
      </c:spPr>
      <c:txPr>
        <a:bodyPr/>
        <a:lstStyle/>
        <a:p>
          <a:pPr>
            <a:defRPr sz="750">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88779527559048E-2"/>
          <c:y val="4.2725244802587152E-2"/>
          <c:w val="0.83643077427821522"/>
          <c:h val="0.57967688097390924"/>
        </c:manualLayout>
      </c:layout>
      <c:barChart>
        <c:barDir val="col"/>
        <c:grouping val="stacked"/>
        <c:varyColors val="0"/>
        <c:ser>
          <c:idx val="0"/>
          <c:order val="0"/>
          <c:tx>
            <c:strRef>
              <c:f>'12'!$I$10</c:f>
              <c:strCache>
                <c:ptCount val="1"/>
                <c:pt idx="0">
                  <c:v>Gross life insurance premiums</c:v>
                </c:pt>
              </c:strCache>
            </c:strRef>
          </c:tx>
          <c:spPr>
            <a:solidFill>
              <a:srgbClr val="057D46"/>
            </a:solidFill>
            <a:ln w="25400">
              <a:noFill/>
            </a:ln>
          </c:spPr>
          <c:invertIfNegative val="0"/>
          <c:cat>
            <c:strRef>
              <c:f>'12'!$J$8:$W$8</c:f>
              <c:strCache>
                <c:ptCount val="14"/>
                <c:pt idx="0">
                  <c:v>Q1.22</c:v>
                </c:pt>
                <c:pt idx="3">
                  <c:v>Q4.22</c:v>
                </c:pt>
                <c:pt idx="5">
                  <c:v>Q2.23</c:v>
                </c:pt>
                <c:pt idx="7">
                  <c:v>Q4.23</c:v>
                </c:pt>
                <c:pt idx="9">
                  <c:v>Q2.24</c:v>
                </c:pt>
                <c:pt idx="11">
                  <c:v>Q4.24</c:v>
                </c:pt>
                <c:pt idx="13">
                  <c:v>Q2.25</c:v>
                </c:pt>
              </c:strCache>
            </c:strRef>
          </c:cat>
          <c:val>
            <c:numRef>
              <c:f>'12'!$J$10:$W$10</c:f>
              <c:numCache>
                <c:formatCode>_-* #\ ##0.0_-;\-* #\ ##0.0_-;_-* "-"??_-;_-@_-</c:formatCode>
                <c:ptCount val="14"/>
                <c:pt idx="0">
                  <c:v>1.3</c:v>
                </c:pt>
                <c:pt idx="1">
                  <c:v>0.95</c:v>
                </c:pt>
                <c:pt idx="2">
                  <c:v>1.22</c:v>
                </c:pt>
                <c:pt idx="3">
                  <c:v>1.34</c:v>
                </c:pt>
                <c:pt idx="4" formatCode="_(* #,##0.00_);_(* \(#,##0.00\);_(* &quot;-&quot;??_);_(@_)">
                  <c:v>1.1299999999999999</c:v>
                </c:pt>
                <c:pt idx="5" formatCode="_(* #,##0.00_);_(* \(#,##0.00\);_(* &quot;-&quot;??_);_(@_)">
                  <c:v>1.1299999999999999</c:v>
                </c:pt>
                <c:pt idx="6" formatCode="_(* #,##0.00_);_(* \(#,##0.00\);_(* &quot;-&quot;??_);_(@_)">
                  <c:v>1.31</c:v>
                </c:pt>
                <c:pt idx="7" formatCode="_(* #,##0.00_);_(* \(#,##0.00\);_(* &quot;-&quot;??_);_(@_)">
                  <c:v>1.59</c:v>
                </c:pt>
                <c:pt idx="8" formatCode="_(* #,##0.00_);_(* \(#,##0.00\);_(* &quot;-&quot;??_);_(@_)">
                  <c:v>1.33</c:v>
                </c:pt>
                <c:pt idx="9" formatCode="_(* #,##0.00_);_(* \(#,##0.00\);_(* &quot;-&quot;??_);_(@_)">
                  <c:v>1.3</c:v>
                </c:pt>
                <c:pt idx="10" formatCode="_(* #,##0.00_);_(* \(#,##0.00\);_(* &quot;-&quot;??_);_(@_)">
                  <c:v>1.43</c:v>
                </c:pt>
                <c:pt idx="11" formatCode="_(* #,##0.00_);_(* \(#,##0.00\);_(* &quot;-&quot;??_);_(@_)">
                  <c:v>1.67</c:v>
                </c:pt>
                <c:pt idx="12" formatCode="_(* #,##0.00_);_(* \(#,##0.00\);_(* &quot;-&quot;??_);_(@_)">
                  <c:v>1.41</c:v>
                </c:pt>
                <c:pt idx="13" formatCode="_(* #,##0.00_);_(* \(#,##0.00\);_(* &quot;-&quot;??_);_(@_)">
                  <c:v>1.36</c:v>
                </c:pt>
              </c:numCache>
            </c:numRef>
          </c:val>
          <c:extLst>
            <c:ext xmlns:c16="http://schemas.microsoft.com/office/drawing/2014/chart" uri="{C3380CC4-5D6E-409C-BE32-E72D297353CC}">
              <c16:uniqueId val="{00000000-D507-47F3-AE70-944CC42979F9}"/>
            </c:ext>
          </c:extLst>
        </c:ser>
        <c:ser>
          <c:idx val="1"/>
          <c:order val="1"/>
          <c:tx>
            <c:strRef>
              <c:f>'12'!$I$11</c:f>
              <c:strCache>
                <c:ptCount val="1"/>
                <c:pt idx="0">
                  <c:v>Gross non-life insurance premiums</c:v>
                </c:pt>
              </c:strCache>
            </c:strRef>
          </c:tx>
          <c:spPr>
            <a:solidFill>
              <a:srgbClr val="91C864"/>
            </a:solidFill>
          </c:spPr>
          <c:invertIfNegative val="0"/>
          <c:cat>
            <c:strRef>
              <c:f>'12'!$J$8:$W$8</c:f>
              <c:strCache>
                <c:ptCount val="14"/>
                <c:pt idx="0">
                  <c:v>Q1.22</c:v>
                </c:pt>
                <c:pt idx="3">
                  <c:v>Q4.22</c:v>
                </c:pt>
                <c:pt idx="5">
                  <c:v>Q2.23</c:v>
                </c:pt>
                <c:pt idx="7">
                  <c:v>Q4.23</c:v>
                </c:pt>
                <c:pt idx="9">
                  <c:v>Q2.24</c:v>
                </c:pt>
                <c:pt idx="11">
                  <c:v>Q4.24</c:v>
                </c:pt>
                <c:pt idx="13">
                  <c:v>Q2.25</c:v>
                </c:pt>
              </c:strCache>
            </c:strRef>
          </c:cat>
          <c:val>
            <c:numRef>
              <c:f>'12'!$J$11:$W$11</c:f>
              <c:numCache>
                <c:formatCode>_-* #\ ##0.0_-;\-* #\ ##0.0_-;_-* "-"??_-;_-@_-</c:formatCode>
                <c:ptCount val="14"/>
                <c:pt idx="0">
                  <c:v>8.3800000000000008</c:v>
                </c:pt>
                <c:pt idx="1">
                  <c:v>7.07</c:v>
                </c:pt>
                <c:pt idx="2">
                  <c:v>9.75</c:v>
                </c:pt>
                <c:pt idx="3">
                  <c:v>9.65</c:v>
                </c:pt>
                <c:pt idx="4">
                  <c:v>8.98</c:v>
                </c:pt>
                <c:pt idx="5">
                  <c:v>10.11</c:v>
                </c:pt>
                <c:pt idx="6">
                  <c:v>11.48</c:v>
                </c:pt>
                <c:pt idx="7">
                  <c:v>11.28</c:v>
                </c:pt>
                <c:pt idx="8">
                  <c:v>10.26</c:v>
                </c:pt>
                <c:pt idx="9" formatCode="_(* #,##0.00_);_(* \(#,##0.00\);_(* &quot;-&quot;??_);_(@_)">
                  <c:v>11.32</c:v>
                </c:pt>
                <c:pt idx="10" formatCode="_(* #,##0.00_);_(* \(#,##0.00\);_(* &quot;-&quot;??_);_(@_)">
                  <c:v>12.84</c:v>
                </c:pt>
                <c:pt idx="11" formatCode="_(* #,##0.00_);_(* \(#,##0.00\);_(* &quot;-&quot;??_);_(@_)">
                  <c:v>13.12</c:v>
                </c:pt>
                <c:pt idx="12" formatCode="_(* #,##0.00_);_(* \(#,##0.00\);_(* &quot;-&quot;??_);_(@_)">
                  <c:v>14</c:v>
                </c:pt>
                <c:pt idx="13" formatCode="_(* #,##0.00_);_(* \(#,##0.00\);_(* &quot;-&quot;??_);_(@_)">
                  <c:v>16.48</c:v>
                </c:pt>
              </c:numCache>
            </c:numRef>
          </c:val>
          <c:extLst>
            <c:ext xmlns:c16="http://schemas.microsoft.com/office/drawing/2014/chart" uri="{C3380CC4-5D6E-409C-BE32-E72D297353CC}">
              <c16:uniqueId val="{00000001-D507-47F3-AE70-944CC42979F9}"/>
            </c:ext>
          </c:extLst>
        </c:ser>
        <c:dLbls>
          <c:showLegendKey val="0"/>
          <c:showVal val="0"/>
          <c:showCatName val="0"/>
          <c:showSerName val="0"/>
          <c:showPercent val="0"/>
          <c:showBubbleSize val="0"/>
        </c:dLbls>
        <c:gapWidth val="50"/>
        <c:overlap val="100"/>
        <c:axId val="1147043375"/>
        <c:axId val="1"/>
      </c:barChart>
      <c:lineChart>
        <c:grouping val="standard"/>
        <c:varyColors val="0"/>
        <c:ser>
          <c:idx val="2"/>
          <c:order val="2"/>
          <c:tx>
            <c:strRef>
              <c:f>'12'!$I$12</c:f>
              <c:strCache>
                <c:ptCount val="1"/>
                <c:pt idx="0">
                  <c:v>Ratio of life claims paid  (r.h.s.)</c:v>
                </c:pt>
              </c:strCache>
            </c:strRef>
          </c:tx>
          <c:spPr>
            <a:ln w="25400" cmpd="sng">
              <a:solidFill>
                <a:srgbClr val="7D0532"/>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3-D507-47F3-AE70-944CC42979F9}"/>
              </c:ext>
            </c:extLst>
          </c:dPt>
          <c:dPt>
            <c:idx val="4"/>
            <c:bubble3D val="0"/>
            <c:spPr>
              <a:ln w="25400" cmpd="sng">
                <a:noFill/>
                <a:prstDash val="solid"/>
              </a:ln>
            </c:spPr>
            <c:extLst>
              <c:ext xmlns:c16="http://schemas.microsoft.com/office/drawing/2014/chart" uri="{C3380CC4-5D6E-409C-BE32-E72D297353CC}">
                <c16:uniqueId val="{00000005-D507-47F3-AE70-944CC42979F9}"/>
              </c:ext>
            </c:extLst>
          </c:dPt>
          <c:dPt>
            <c:idx val="8"/>
            <c:bubble3D val="0"/>
            <c:spPr>
              <a:ln w="25400" cmpd="sng">
                <a:noFill/>
                <a:prstDash val="solid"/>
              </a:ln>
            </c:spPr>
            <c:extLst>
              <c:ext xmlns:c16="http://schemas.microsoft.com/office/drawing/2014/chart" uri="{C3380CC4-5D6E-409C-BE32-E72D297353CC}">
                <c16:uniqueId val="{00000007-D507-47F3-AE70-944CC42979F9}"/>
              </c:ext>
            </c:extLst>
          </c:dPt>
          <c:dPt>
            <c:idx val="12"/>
            <c:bubble3D val="0"/>
            <c:spPr>
              <a:ln w="25400" cmpd="sng">
                <a:noFill/>
                <a:prstDash val="solid"/>
              </a:ln>
            </c:spPr>
            <c:extLst>
              <c:ext xmlns:c16="http://schemas.microsoft.com/office/drawing/2014/chart" uri="{C3380CC4-5D6E-409C-BE32-E72D297353CC}">
                <c16:uniqueId val="{00000009-D507-47F3-AE70-944CC42979F9}"/>
              </c:ext>
            </c:extLst>
          </c:dPt>
          <c:cat>
            <c:strRef>
              <c:f>'12'!$J$8:$W$8</c:f>
              <c:strCache>
                <c:ptCount val="14"/>
                <c:pt idx="0">
                  <c:v>Q1.22</c:v>
                </c:pt>
                <c:pt idx="3">
                  <c:v>Q4.22</c:v>
                </c:pt>
                <c:pt idx="5">
                  <c:v>Q2.23</c:v>
                </c:pt>
                <c:pt idx="7">
                  <c:v>Q4.23</c:v>
                </c:pt>
                <c:pt idx="9">
                  <c:v>Q2.24</c:v>
                </c:pt>
                <c:pt idx="11">
                  <c:v>Q4.24</c:v>
                </c:pt>
                <c:pt idx="13">
                  <c:v>Q2.25</c:v>
                </c:pt>
              </c:strCache>
            </c:strRef>
          </c:cat>
          <c:val>
            <c:numRef>
              <c:f>'12'!$J$12:$W$12</c:f>
              <c:numCache>
                <c:formatCode>0%</c:formatCode>
                <c:ptCount val="14"/>
                <c:pt idx="0">
                  <c:v>0.13250000000000001</c:v>
                </c:pt>
                <c:pt idx="1">
                  <c:v>0.14099999999999999</c:v>
                </c:pt>
                <c:pt idx="2">
                  <c:v>0.15709999999999999</c:v>
                </c:pt>
                <c:pt idx="3">
                  <c:v>0.17280000000000001</c:v>
                </c:pt>
                <c:pt idx="4">
                  <c:v>0.20219999999999999</c:v>
                </c:pt>
                <c:pt idx="5">
                  <c:v>0.2152</c:v>
                </c:pt>
                <c:pt idx="6">
                  <c:v>0.22220000000000001</c:v>
                </c:pt>
                <c:pt idx="7">
                  <c:v>0.23119999999999999</c:v>
                </c:pt>
                <c:pt idx="8">
                  <c:v>0.23100000000000001</c:v>
                </c:pt>
                <c:pt idx="9">
                  <c:v>0.2344</c:v>
                </c:pt>
                <c:pt idx="10">
                  <c:v>0.24279999999999999</c:v>
                </c:pt>
                <c:pt idx="11">
                  <c:v>0.255</c:v>
                </c:pt>
                <c:pt idx="12">
                  <c:v>0.26519999999999999</c:v>
                </c:pt>
                <c:pt idx="13">
                  <c:v>0.27889999999999998</c:v>
                </c:pt>
              </c:numCache>
            </c:numRef>
          </c:val>
          <c:smooth val="0"/>
          <c:extLst>
            <c:ext xmlns:c16="http://schemas.microsoft.com/office/drawing/2014/chart" uri="{C3380CC4-5D6E-409C-BE32-E72D297353CC}">
              <c16:uniqueId val="{0000000A-D507-47F3-AE70-944CC42979F9}"/>
            </c:ext>
          </c:extLst>
        </c:ser>
        <c:ser>
          <c:idx val="3"/>
          <c:order val="3"/>
          <c:tx>
            <c:strRef>
              <c:f>'12'!$I$13</c:f>
              <c:strCache>
                <c:ptCount val="1"/>
                <c:pt idx="0">
                  <c:v>Ratio of non-life claims paid (r.h.s.)</c:v>
                </c:pt>
              </c:strCache>
            </c:strRef>
          </c:tx>
          <c:spPr>
            <a:ln w="25400" cmpd="sng">
              <a:solidFill>
                <a:srgbClr val="DC4B64"/>
              </a:solidFill>
              <a:prstDash val="solid"/>
            </a:ln>
          </c:spPr>
          <c:marker>
            <c:symbol val="none"/>
          </c:marker>
          <c:dPt>
            <c:idx val="0"/>
            <c:bubble3D val="0"/>
            <c:spPr>
              <a:ln w="25400" cmpd="sng">
                <a:noFill/>
                <a:prstDash val="solid"/>
              </a:ln>
            </c:spPr>
            <c:extLst>
              <c:ext xmlns:c16="http://schemas.microsoft.com/office/drawing/2014/chart" uri="{C3380CC4-5D6E-409C-BE32-E72D297353CC}">
                <c16:uniqueId val="{0000000C-D507-47F3-AE70-944CC42979F9}"/>
              </c:ext>
            </c:extLst>
          </c:dPt>
          <c:dPt>
            <c:idx val="4"/>
            <c:bubble3D val="0"/>
            <c:spPr>
              <a:ln w="25400" cmpd="sng">
                <a:noFill/>
                <a:prstDash val="solid"/>
              </a:ln>
            </c:spPr>
            <c:extLst>
              <c:ext xmlns:c16="http://schemas.microsoft.com/office/drawing/2014/chart" uri="{C3380CC4-5D6E-409C-BE32-E72D297353CC}">
                <c16:uniqueId val="{0000000E-D507-47F3-AE70-944CC42979F9}"/>
              </c:ext>
            </c:extLst>
          </c:dPt>
          <c:dPt>
            <c:idx val="8"/>
            <c:bubble3D val="0"/>
            <c:spPr>
              <a:ln w="25400" cmpd="sng">
                <a:noFill/>
                <a:prstDash val="solid"/>
              </a:ln>
            </c:spPr>
            <c:extLst>
              <c:ext xmlns:c16="http://schemas.microsoft.com/office/drawing/2014/chart" uri="{C3380CC4-5D6E-409C-BE32-E72D297353CC}">
                <c16:uniqueId val="{00000010-D507-47F3-AE70-944CC42979F9}"/>
              </c:ext>
            </c:extLst>
          </c:dPt>
          <c:dPt>
            <c:idx val="12"/>
            <c:bubble3D val="0"/>
            <c:spPr>
              <a:ln w="25400" cmpd="sng">
                <a:noFill/>
                <a:prstDash val="solid"/>
              </a:ln>
            </c:spPr>
            <c:extLst>
              <c:ext xmlns:c16="http://schemas.microsoft.com/office/drawing/2014/chart" uri="{C3380CC4-5D6E-409C-BE32-E72D297353CC}">
                <c16:uniqueId val="{00000012-D507-47F3-AE70-944CC42979F9}"/>
              </c:ext>
            </c:extLst>
          </c:dPt>
          <c:cat>
            <c:strRef>
              <c:f>'12'!$J$8:$W$8</c:f>
              <c:strCache>
                <c:ptCount val="14"/>
                <c:pt idx="0">
                  <c:v>Q1.22</c:v>
                </c:pt>
                <c:pt idx="3">
                  <c:v>Q4.22</c:v>
                </c:pt>
                <c:pt idx="5">
                  <c:v>Q2.23</c:v>
                </c:pt>
                <c:pt idx="7">
                  <c:v>Q4.23</c:v>
                </c:pt>
                <c:pt idx="9">
                  <c:v>Q2.24</c:v>
                </c:pt>
                <c:pt idx="11">
                  <c:v>Q4.24</c:v>
                </c:pt>
                <c:pt idx="13">
                  <c:v>Q2.25</c:v>
                </c:pt>
              </c:strCache>
            </c:strRef>
          </c:cat>
          <c:val>
            <c:numRef>
              <c:f>'12'!$J$13:$W$13</c:f>
              <c:numCache>
                <c:formatCode>0%</c:formatCode>
                <c:ptCount val="14"/>
                <c:pt idx="0">
                  <c:v>0.38200000000000001</c:v>
                </c:pt>
                <c:pt idx="1">
                  <c:v>0.38629999999999998</c:v>
                </c:pt>
                <c:pt idx="2">
                  <c:v>0.37230000000000002</c:v>
                </c:pt>
                <c:pt idx="3">
                  <c:v>0.34770000000000001</c:v>
                </c:pt>
                <c:pt idx="4">
                  <c:v>0.35720000000000002</c:v>
                </c:pt>
                <c:pt idx="5">
                  <c:v>0.35570000000000002</c:v>
                </c:pt>
                <c:pt idx="6">
                  <c:v>0.35659999999999997</c:v>
                </c:pt>
                <c:pt idx="7">
                  <c:v>0.37280000000000002</c:v>
                </c:pt>
                <c:pt idx="8">
                  <c:v>0.3866</c:v>
                </c:pt>
                <c:pt idx="9">
                  <c:v>0.39889999999999998</c:v>
                </c:pt>
                <c:pt idx="10">
                  <c:v>0.40679999999999999</c:v>
                </c:pt>
                <c:pt idx="11">
                  <c:v>0.40949999999999998</c:v>
                </c:pt>
                <c:pt idx="12">
                  <c:v>0.39500000000000002</c:v>
                </c:pt>
                <c:pt idx="13">
                  <c:v>0.38090000000000002</c:v>
                </c:pt>
              </c:numCache>
            </c:numRef>
          </c:val>
          <c:smooth val="0"/>
          <c:extLst>
            <c:ext xmlns:c16="http://schemas.microsoft.com/office/drawing/2014/chart" uri="{C3380CC4-5D6E-409C-BE32-E72D297353CC}">
              <c16:uniqueId val="{00000013-D507-47F3-AE70-944CC42979F9}"/>
            </c:ext>
          </c:extLst>
        </c:ser>
        <c:dLbls>
          <c:showLegendKey val="0"/>
          <c:showVal val="0"/>
          <c:showCatName val="0"/>
          <c:showSerName val="0"/>
          <c:showPercent val="0"/>
          <c:showBubbleSize val="0"/>
        </c:dLbls>
        <c:marker val="1"/>
        <c:smooth val="0"/>
        <c:axId val="3"/>
        <c:axId val="4"/>
      </c:lineChart>
      <c:catAx>
        <c:axId val="114704337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vert="horz"/>
          <a:lstStyle/>
          <a:p>
            <a:pPr>
              <a:defRPr sz="750">
                <a:latin typeface="Arial"/>
                <a:ea typeface="Arial"/>
                <a:cs typeface="Arial"/>
              </a:defRPr>
            </a:pPr>
            <a:endParaRPr lang="uk-UA"/>
          </a:p>
        </c:txPr>
        <c:crossAx val="1147043375"/>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5"/>
          <c:min val="0"/>
        </c:scaling>
        <c:delete val="0"/>
        <c:axPos val="r"/>
        <c:numFmt formatCode="0%" sourceLinked="0"/>
        <c:majorTickMark val="in"/>
        <c:minorTickMark val="none"/>
        <c:tickLblPos val="nextTo"/>
        <c:spPr>
          <a:noFill/>
          <a:ln w="9525">
            <a:solidFill>
              <a:srgbClr val="505050"/>
            </a:solidFill>
            <a:prstDash val="solid"/>
          </a:ln>
          <a:effectLst/>
        </c:spPr>
        <c:txPr>
          <a:bodyPr rot="0" vert="horz"/>
          <a:lstStyle/>
          <a:p>
            <a:pPr>
              <a:defRPr sz="750">
                <a:latin typeface="Arial"/>
                <a:ea typeface="Arial"/>
                <a:cs typeface="Arial"/>
              </a:defRPr>
            </a:pPr>
            <a:endParaRPr lang="uk-UA"/>
          </a:p>
        </c:txPr>
        <c:crossAx val="3"/>
        <c:crosses val="max"/>
        <c:crossBetween val="between"/>
        <c:majorUnit val="0.1"/>
      </c:valAx>
      <c:spPr>
        <a:noFill/>
        <a:ln w="9525">
          <a:solidFill>
            <a:srgbClr val="505050"/>
          </a:solidFill>
        </a:ln>
      </c:spPr>
    </c:plotArea>
    <c:legend>
      <c:legendPos val="r"/>
      <c:layout>
        <c:manualLayout>
          <c:xMode val="edge"/>
          <c:yMode val="edge"/>
          <c:x val="0"/>
          <c:y val="0.700502739698321"/>
          <c:w val="1"/>
          <c:h val="0.29433136147749367"/>
        </c:manualLayout>
      </c:layout>
      <c:overlay val="0"/>
      <c:spPr>
        <a:noFill/>
        <a:ln w="25400">
          <a:noFill/>
        </a:ln>
      </c:spPr>
      <c:txPr>
        <a:bodyPr/>
        <a:lstStyle/>
        <a:p>
          <a:pPr>
            <a:defRPr sz="750">
              <a:latin typeface="Arial"/>
              <a:ea typeface="Arial"/>
              <a:cs typeface="Arial"/>
            </a:defRPr>
          </a:pPr>
          <a:endParaRPr lang="uk-UA"/>
        </a:p>
      </c:txPr>
    </c:legend>
    <c:plotVisOnly val="1"/>
    <c:dispBlanksAs val="gap"/>
    <c:showDLblsOverMax val="0"/>
  </c:chart>
  <c:spPr>
    <a:noFill/>
    <a:ln w="6350">
      <a:noFill/>
    </a:ln>
  </c:spPr>
  <c:txPr>
    <a:bodyPr/>
    <a:lstStyle/>
    <a:p>
      <a:pPr>
        <a:defRPr sz="750" b="0" i="0" u="none" strike="noStrike" baseline="0">
          <a:solidFill>
            <a:srgbClr val="000000"/>
          </a:solidFill>
          <a:latin typeface="Arial"/>
          <a:ea typeface="Arial"/>
          <a:cs typeface="Arial"/>
        </a:defRPr>
      </a:pPr>
      <a:endParaRPr lang="uk-UA"/>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87875816993467"/>
          <c:y val="5.3692268362191216E-2"/>
          <c:w val="0.67341764705882357"/>
          <c:h val="0.67392365182009795"/>
        </c:manualLayout>
      </c:layout>
      <c:barChart>
        <c:barDir val="bar"/>
        <c:grouping val="percentStacked"/>
        <c:varyColors val="0"/>
        <c:ser>
          <c:idx val="0"/>
          <c:order val="0"/>
          <c:tx>
            <c:strRef>
              <c:f>'13'!$J$9</c:f>
              <c:strCache>
                <c:ptCount val="1"/>
                <c:pt idx="0">
                  <c:v>Агентська мережа </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'13'!$I$10:$I$14</c:f>
              <c:strCache>
                <c:ptCount val="5"/>
                <c:pt idx="0">
                  <c:v>Життя</c:v>
                </c:pt>
                <c:pt idx="1">
                  <c:v>Здоров’я</c:v>
                </c:pt>
                <c:pt idx="2">
                  <c:v>“Зелена картка”</c:v>
                </c:pt>
                <c:pt idx="3">
                  <c:v>ОСЦПВ</c:v>
                </c:pt>
                <c:pt idx="4">
                  <c:v>КАСКО</c:v>
                </c:pt>
              </c:strCache>
            </c:strRef>
          </c:cat>
          <c:val>
            <c:numRef>
              <c:f>'13'!$J$10:$J$14</c:f>
              <c:numCache>
                <c:formatCode>0%</c:formatCode>
                <c:ptCount val="5"/>
                <c:pt idx="0">
                  <c:v>0.80379999999999996</c:v>
                </c:pt>
                <c:pt idx="1">
                  <c:v>0.46010000000000001</c:v>
                </c:pt>
                <c:pt idx="2">
                  <c:v>0.70179999999999998</c:v>
                </c:pt>
                <c:pt idx="3">
                  <c:v>0.67390000000000005</c:v>
                </c:pt>
                <c:pt idx="4">
                  <c:v>0.52180000000000004</c:v>
                </c:pt>
              </c:numCache>
            </c:numRef>
          </c:val>
          <c:extLst>
            <c:ext xmlns:c16="http://schemas.microsoft.com/office/drawing/2014/chart" uri="{C3380CC4-5D6E-409C-BE32-E72D297353CC}">
              <c16:uniqueId val="{00000000-4C54-49EB-9172-777852908688}"/>
            </c:ext>
          </c:extLst>
        </c:ser>
        <c:ser>
          <c:idx val="1"/>
          <c:order val="1"/>
          <c:tx>
            <c:strRef>
              <c:f>'13'!$K$9</c:f>
              <c:strCache>
                <c:ptCount val="1"/>
                <c:pt idx="0">
                  <c:v>Прямі продажі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'13'!$I$10:$I$14</c:f>
              <c:strCache>
                <c:ptCount val="5"/>
                <c:pt idx="0">
                  <c:v>Життя</c:v>
                </c:pt>
                <c:pt idx="1">
                  <c:v>Здоров’я</c:v>
                </c:pt>
                <c:pt idx="2">
                  <c:v>“Зелена картка”</c:v>
                </c:pt>
                <c:pt idx="3">
                  <c:v>ОСЦПВ</c:v>
                </c:pt>
                <c:pt idx="4">
                  <c:v>КАСКО</c:v>
                </c:pt>
              </c:strCache>
            </c:strRef>
          </c:cat>
          <c:val>
            <c:numRef>
              <c:f>'13'!$K$10:$K$14</c:f>
              <c:numCache>
                <c:formatCode>0%</c:formatCode>
                <c:ptCount val="5"/>
                <c:pt idx="0">
                  <c:v>2.5100000000000001E-2</c:v>
                </c:pt>
                <c:pt idx="1">
                  <c:v>0.23519999999999999</c:v>
                </c:pt>
                <c:pt idx="2">
                  <c:v>5.6800000000000003E-2</c:v>
                </c:pt>
                <c:pt idx="3">
                  <c:v>7.7200000000000005E-2</c:v>
                </c:pt>
                <c:pt idx="4">
                  <c:v>0.14680000000000001</c:v>
                </c:pt>
              </c:numCache>
            </c:numRef>
          </c:val>
          <c:extLst>
            <c:ext xmlns:c16="http://schemas.microsoft.com/office/drawing/2014/chart" uri="{C3380CC4-5D6E-409C-BE32-E72D297353CC}">
              <c16:uniqueId val="{00000001-4C54-49EB-9172-777852908688}"/>
            </c:ext>
          </c:extLst>
        </c:ser>
        <c:ser>
          <c:idx val="2"/>
          <c:order val="2"/>
          <c:tx>
            <c:strRef>
              <c:f>'13'!$L$9</c:f>
              <c:strCache>
                <c:ptCount val="1"/>
                <c:pt idx="0">
                  <c:v>Банк </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'13'!$I$10:$I$14</c:f>
              <c:strCache>
                <c:ptCount val="5"/>
                <c:pt idx="0">
                  <c:v>Життя</c:v>
                </c:pt>
                <c:pt idx="1">
                  <c:v>Здоров’я</c:v>
                </c:pt>
                <c:pt idx="2">
                  <c:v>“Зелена картка”</c:v>
                </c:pt>
                <c:pt idx="3">
                  <c:v>ОСЦПВ</c:v>
                </c:pt>
                <c:pt idx="4">
                  <c:v>КАСКО</c:v>
                </c:pt>
              </c:strCache>
            </c:strRef>
          </c:cat>
          <c:val>
            <c:numRef>
              <c:f>'13'!$L$10:$L$14</c:f>
              <c:numCache>
                <c:formatCode>0%</c:formatCode>
                <c:ptCount val="5"/>
                <c:pt idx="0">
                  <c:v>0.1391</c:v>
                </c:pt>
                <c:pt idx="1">
                  <c:v>0.1133</c:v>
                </c:pt>
                <c:pt idx="2">
                  <c:v>4.0599999999999997E-2</c:v>
                </c:pt>
                <c:pt idx="3">
                  <c:v>7.3800000000000004E-2</c:v>
                </c:pt>
                <c:pt idx="4">
                  <c:v>0.21920000000000001</c:v>
                </c:pt>
              </c:numCache>
            </c:numRef>
          </c:val>
          <c:extLst>
            <c:ext xmlns:c16="http://schemas.microsoft.com/office/drawing/2014/chart" uri="{C3380CC4-5D6E-409C-BE32-E72D297353CC}">
              <c16:uniqueId val="{00000002-4C54-49EB-9172-777852908688}"/>
            </c:ext>
          </c:extLst>
        </c:ser>
        <c:ser>
          <c:idx val="3"/>
          <c:order val="3"/>
          <c:tx>
            <c:strRef>
              <c:f>'13'!$M$9</c:f>
              <c:strCache>
                <c:ptCount val="1"/>
                <c:pt idx="0">
                  <c:v>Онлайн-агрегатори </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'13'!$I$10:$I$14</c:f>
              <c:strCache>
                <c:ptCount val="5"/>
                <c:pt idx="0">
                  <c:v>Життя</c:v>
                </c:pt>
                <c:pt idx="1">
                  <c:v>Здоров’я</c:v>
                </c:pt>
                <c:pt idx="2">
                  <c:v>“Зелена картка”</c:v>
                </c:pt>
                <c:pt idx="3">
                  <c:v>ОСЦПВ</c:v>
                </c:pt>
                <c:pt idx="4">
                  <c:v>КАСКО</c:v>
                </c:pt>
              </c:strCache>
            </c:strRef>
          </c:cat>
          <c:val>
            <c:numRef>
              <c:f>'13'!$M$10:$M$14</c:f>
              <c:numCache>
                <c:formatCode>0%</c:formatCode>
                <c:ptCount val="5"/>
                <c:pt idx="0">
                  <c:v>1.2999999999999999E-3</c:v>
                </c:pt>
                <c:pt idx="1">
                  <c:v>7.1000000000000004E-3</c:v>
                </c:pt>
                <c:pt idx="2">
                  <c:v>0.18840000000000001</c:v>
                </c:pt>
                <c:pt idx="3">
                  <c:v>0.1613</c:v>
                </c:pt>
                <c:pt idx="4">
                  <c:v>2.3E-3</c:v>
                </c:pt>
              </c:numCache>
            </c:numRef>
          </c:val>
          <c:extLst>
            <c:ext xmlns:c16="http://schemas.microsoft.com/office/drawing/2014/chart" uri="{C3380CC4-5D6E-409C-BE32-E72D297353CC}">
              <c16:uniqueId val="{00000003-4C54-49EB-9172-777852908688}"/>
            </c:ext>
          </c:extLst>
        </c:ser>
        <c:ser>
          <c:idx val="4"/>
          <c:order val="4"/>
          <c:tx>
            <c:strRef>
              <c:f>'13'!$N$9</c:f>
              <c:strCache>
                <c:ptCount val="1"/>
                <c:pt idx="0">
                  <c:v>Брокер</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'13'!$I$10:$I$14</c:f>
              <c:strCache>
                <c:ptCount val="5"/>
                <c:pt idx="0">
                  <c:v>Життя</c:v>
                </c:pt>
                <c:pt idx="1">
                  <c:v>Здоров’я</c:v>
                </c:pt>
                <c:pt idx="2">
                  <c:v>“Зелена картка”</c:v>
                </c:pt>
                <c:pt idx="3">
                  <c:v>ОСЦПВ</c:v>
                </c:pt>
                <c:pt idx="4">
                  <c:v>КАСКО</c:v>
                </c:pt>
              </c:strCache>
            </c:strRef>
          </c:cat>
          <c:val>
            <c:numRef>
              <c:f>'13'!$N$10:$N$14</c:f>
              <c:numCache>
                <c:formatCode>0%</c:formatCode>
                <c:ptCount val="5"/>
                <c:pt idx="0">
                  <c:v>3.0700000000000002E-2</c:v>
                </c:pt>
                <c:pt idx="1">
                  <c:v>0.1769</c:v>
                </c:pt>
                <c:pt idx="2">
                  <c:v>3.0000000000000001E-3</c:v>
                </c:pt>
                <c:pt idx="3">
                  <c:v>4.0000000000000001E-3</c:v>
                </c:pt>
                <c:pt idx="4">
                  <c:v>9.1000000000000004E-3</c:v>
                </c:pt>
              </c:numCache>
            </c:numRef>
          </c:val>
          <c:extLst>
            <c:ext xmlns:c16="http://schemas.microsoft.com/office/drawing/2014/chart" uri="{C3380CC4-5D6E-409C-BE32-E72D297353CC}">
              <c16:uniqueId val="{00000004-4C54-49EB-9172-777852908688}"/>
            </c:ext>
          </c:extLst>
        </c:ser>
        <c:ser>
          <c:idx val="5"/>
          <c:order val="5"/>
          <c:tx>
            <c:strRef>
              <c:f>'13'!$O$9</c:f>
              <c:strCache>
                <c:ptCount val="1"/>
                <c:pt idx="0">
                  <c:v>Автосалон</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'13'!$I$10:$I$14</c:f>
              <c:strCache>
                <c:ptCount val="5"/>
                <c:pt idx="0">
                  <c:v>Життя</c:v>
                </c:pt>
                <c:pt idx="1">
                  <c:v>Здоров’я</c:v>
                </c:pt>
                <c:pt idx="2">
                  <c:v>“Зелена картка”</c:v>
                </c:pt>
                <c:pt idx="3">
                  <c:v>ОСЦПВ</c:v>
                </c:pt>
                <c:pt idx="4">
                  <c:v>КАСКО</c:v>
                </c:pt>
              </c:strCache>
            </c:strRef>
          </c:cat>
          <c:val>
            <c:numRef>
              <c:f>'13'!$O$10:$O$14</c:f>
              <c:numCache>
                <c:formatCode>0%</c:formatCode>
                <c:ptCount val="5"/>
                <c:pt idx="0">
                  <c:v>0</c:v>
                </c:pt>
                <c:pt idx="1">
                  <c:v>5.0000000000000001E-4</c:v>
                </c:pt>
                <c:pt idx="2">
                  <c:v>1.6000000000000001E-3</c:v>
                </c:pt>
                <c:pt idx="3">
                  <c:v>6.3E-3</c:v>
                </c:pt>
                <c:pt idx="4">
                  <c:v>9.8500000000000004E-2</c:v>
                </c:pt>
              </c:numCache>
            </c:numRef>
          </c:val>
          <c:extLst>
            <c:ext xmlns:c16="http://schemas.microsoft.com/office/drawing/2014/chart" uri="{C3380CC4-5D6E-409C-BE32-E72D297353CC}">
              <c16:uniqueId val="{00000005-4C54-49EB-9172-777852908688}"/>
            </c:ext>
          </c:extLst>
        </c:ser>
        <c:ser>
          <c:idx val="6"/>
          <c:order val="6"/>
          <c:tx>
            <c:strRef>
              <c:f>'13'!$P$9</c:f>
              <c:strCache>
                <c:ptCount val="1"/>
                <c:pt idx="0">
                  <c:v>Інші</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'13'!$I$10:$I$14</c:f>
              <c:strCache>
                <c:ptCount val="5"/>
                <c:pt idx="0">
                  <c:v>Життя</c:v>
                </c:pt>
                <c:pt idx="1">
                  <c:v>Здоров’я</c:v>
                </c:pt>
                <c:pt idx="2">
                  <c:v>“Зелена картка”</c:v>
                </c:pt>
                <c:pt idx="3">
                  <c:v>ОСЦПВ</c:v>
                </c:pt>
                <c:pt idx="4">
                  <c:v>КАСКО</c:v>
                </c:pt>
              </c:strCache>
            </c:strRef>
          </c:cat>
          <c:val>
            <c:numRef>
              <c:f>'13'!$P$10:$P$14</c:f>
              <c:numCache>
                <c:formatCode>0%</c:formatCode>
                <c:ptCount val="5"/>
                <c:pt idx="0">
                  <c:v>0</c:v>
                </c:pt>
                <c:pt idx="1">
                  <c:v>7.0000000000000001E-3</c:v>
                </c:pt>
                <c:pt idx="2">
                  <c:v>7.7000000000000002E-3</c:v>
                </c:pt>
                <c:pt idx="3">
                  <c:v>3.3999999999999998E-3</c:v>
                </c:pt>
                <c:pt idx="4">
                  <c:v>2.2000000000000001E-3</c:v>
                </c:pt>
              </c:numCache>
            </c:numRef>
          </c:val>
          <c:extLst>
            <c:ext xmlns:c16="http://schemas.microsoft.com/office/drawing/2014/chart" uri="{C3380CC4-5D6E-409C-BE32-E72D297353CC}">
              <c16:uniqueId val="{00000006-4C54-49EB-9172-777852908688}"/>
            </c:ext>
          </c:extLst>
        </c:ser>
        <c:dLbls>
          <c:showLegendKey val="0"/>
          <c:showVal val="0"/>
          <c:showCatName val="0"/>
          <c:showSerName val="0"/>
          <c:showPercent val="0"/>
          <c:showBubbleSize val="0"/>
        </c:dLbls>
        <c:gapWidth val="50"/>
        <c:overlap val="100"/>
        <c:axId val="164321439"/>
        <c:axId val="164302719"/>
      </c:barChart>
      <c:catAx>
        <c:axId val="164321439"/>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4302719"/>
        <c:crosses val="autoZero"/>
        <c:auto val="1"/>
        <c:lblAlgn val="ctr"/>
        <c:lblOffset val="100"/>
        <c:noMultiLvlLbl val="0"/>
      </c:catAx>
      <c:valAx>
        <c:axId val="164302719"/>
        <c:scaling>
          <c:orientation val="minMax"/>
        </c:scaling>
        <c:delete val="0"/>
        <c:axPos val="b"/>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4321439"/>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0079244430385454"/>
          <c:w val="0.99721414293511923"/>
          <c:h val="0.1992075556961453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64869281045749"/>
          <c:y val="5.3692268362191216E-2"/>
          <c:w val="0.67964771241830069"/>
          <c:h val="0.67392365182009795"/>
        </c:manualLayout>
      </c:layout>
      <c:barChart>
        <c:barDir val="bar"/>
        <c:grouping val="percentStacked"/>
        <c:varyColors val="0"/>
        <c:ser>
          <c:idx val="0"/>
          <c:order val="0"/>
          <c:tx>
            <c:strRef>
              <c:f>'13'!$J$8</c:f>
              <c:strCache>
                <c:ptCount val="1"/>
                <c:pt idx="0">
                  <c:v>Agency network</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'13'!$H$10:$H$14</c:f>
              <c:strCache>
                <c:ptCount val="5"/>
                <c:pt idx="0">
                  <c:v>Life</c:v>
                </c:pt>
                <c:pt idx="1">
                  <c:v>Health*</c:v>
                </c:pt>
                <c:pt idx="2">
                  <c:v>Green Card****</c:v>
                </c:pt>
                <c:pt idx="3">
                  <c:v>MTPL***</c:v>
                </c:pt>
                <c:pt idx="4">
                  <c:v>C&amp;C**</c:v>
                </c:pt>
              </c:strCache>
            </c:strRef>
          </c:cat>
          <c:val>
            <c:numRef>
              <c:f>'13'!$J$10:$J$14</c:f>
              <c:numCache>
                <c:formatCode>0%</c:formatCode>
                <c:ptCount val="5"/>
                <c:pt idx="0">
                  <c:v>0.80379999999999996</c:v>
                </c:pt>
                <c:pt idx="1">
                  <c:v>0.46010000000000001</c:v>
                </c:pt>
                <c:pt idx="2">
                  <c:v>0.70179999999999998</c:v>
                </c:pt>
                <c:pt idx="3">
                  <c:v>0.67390000000000005</c:v>
                </c:pt>
                <c:pt idx="4">
                  <c:v>0.52180000000000004</c:v>
                </c:pt>
              </c:numCache>
            </c:numRef>
          </c:val>
          <c:extLst>
            <c:ext xmlns:c16="http://schemas.microsoft.com/office/drawing/2014/chart" uri="{C3380CC4-5D6E-409C-BE32-E72D297353CC}">
              <c16:uniqueId val="{00000000-40C4-439A-9B46-9E80FAEFDC98}"/>
            </c:ext>
          </c:extLst>
        </c:ser>
        <c:ser>
          <c:idx val="1"/>
          <c:order val="1"/>
          <c:tx>
            <c:strRef>
              <c:f>'13'!$K$8</c:f>
              <c:strCache>
                <c:ptCount val="1"/>
                <c:pt idx="0">
                  <c:v>Direct sales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'13'!$H$10:$H$14</c:f>
              <c:strCache>
                <c:ptCount val="5"/>
                <c:pt idx="0">
                  <c:v>Life</c:v>
                </c:pt>
                <c:pt idx="1">
                  <c:v>Health*</c:v>
                </c:pt>
                <c:pt idx="2">
                  <c:v>Green Card****</c:v>
                </c:pt>
                <c:pt idx="3">
                  <c:v>MTPL***</c:v>
                </c:pt>
                <c:pt idx="4">
                  <c:v>C&amp;C**</c:v>
                </c:pt>
              </c:strCache>
            </c:strRef>
          </c:cat>
          <c:val>
            <c:numRef>
              <c:f>'13'!$K$10:$K$14</c:f>
              <c:numCache>
                <c:formatCode>0%</c:formatCode>
                <c:ptCount val="5"/>
                <c:pt idx="0">
                  <c:v>2.5100000000000001E-2</c:v>
                </c:pt>
                <c:pt idx="1">
                  <c:v>0.23519999999999999</c:v>
                </c:pt>
                <c:pt idx="2">
                  <c:v>5.6800000000000003E-2</c:v>
                </c:pt>
                <c:pt idx="3">
                  <c:v>7.7200000000000005E-2</c:v>
                </c:pt>
                <c:pt idx="4">
                  <c:v>0.14680000000000001</c:v>
                </c:pt>
              </c:numCache>
            </c:numRef>
          </c:val>
          <c:extLst>
            <c:ext xmlns:c16="http://schemas.microsoft.com/office/drawing/2014/chart" uri="{C3380CC4-5D6E-409C-BE32-E72D297353CC}">
              <c16:uniqueId val="{00000001-40C4-439A-9B46-9E80FAEFDC98}"/>
            </c:ext>
          </c:extLst>
        </c:ser>
        <c:ser>
          <c:idx val="2"/>
          <c:order val="2"/>
          <c:tx>
            <c:strRef>
              <c:f>'13'!$L$8</c:f>
              <c:strCache>
                <c:ptCount val="1"/>
                <c:pt idx="0">
                  <c:v>Bank</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'13'!$H$10:$H$14</c:f>
              <c:strCache>
                <c:ptCount val="5"/>
                <c:pt idx="0">
                  <c:v>Life</c:v>
                </c:pt>
                <c:pt idx="1">
                  <c:v>Health*</c:v>
                </c:pt>
                <c:pt idx="2">
                  <c:v>Green Card****</c:v>
                </c:pt>
                <c:pt idx="3">
                  <c:v>MTPL***</c:v>
                </c:pt>
                <c:pt idx="4">
                  <c:v>C&amp;C**</c:v>
                </c:pt>
              </c:strCache>
            </c:strRef>
          </c:cat>
          <c:val>
            <c:numRef>
              <c:f>'13'!$L$10:$L$14</c:f>
              <c:numCache>
                <c:formatCode>0%</c:formatCode>
                <c:ptCount val="5"/>
                <c:pt idx="0">
                  <c:v>0.1391</c:v>
                </c:pt>
                <c:pt idx="1">
                  <c:v>0.1133</c:v>
                </c:pt>
                <c:pt idx="2">
                  <c:v>4.0599999999999997E-2</c:v>
                </c:pt>
                <c:pt idx="3">
                  <c:v>7.3800000000000004E-2</c:v>
                </c:pt>
                <c:pt idx="4">
                  <c:v>0.21920000000000001</c:v>
                </c:pt>
              </c:numCache>
            </c:numRef>
          </c:val>
          <c:extLst>
            <c:ext xmlns:c16="http://schemas.microsoft.com/office/drawing/2014/chart" uri="{C3380CC4-5D6E-409C-BE32-E72D297353CC}">
              <c16:uniqueId val="{00000002-40C4-439A-9B46-9E80FAEFDC98}"/>
            </c:ext>
          </c:extLst>
        </c:ser>
        <c:ser>
          <c:idx val="3"/>
          <c:order val="3"/>
          <c:tx>
            <c:strRef>
              <c:f>'13'!$M$8</c:f>
              <c:strCache>
                <c:ptCount val="1"/>
                <c:pt idx="0">
                  <c:v>Online aggregators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'13'!$H$10:$H$14</c:f>
              <c:strCache>
                <c:ptCount val="5"/>
                <c:pt idx="0">
                  <c:v>Life</c:v>
                </c:pt>
                <c:pt idx="1">
                  <c:v>Health*</c:v>
                </c:pt>
                <c:pt idx="2">
                  <c:v>Green Card****</c:v>
                </c:pt>
                <c:pt idx="3">
                  <c:v>MTPL***</c:v>
                </c:pt>
                <c:pt idx="4">
                  <c:v>C&amp;C**</c:v>
                </c:pt>
              </c:strCache>
            </c:strRef>
          </c:cat>
          <c:val>
            <c:numRef>
              <c:f>'13'!$M$10:$M$14</c:f>
              <c:numCache>
                <c:formatCode>0%</c:formatCode>
                <c:ptCount val="5"/>
                <c:pt idx="0">
                  <c:v>1.2999999999999999E-3</c:v>
                </c:pt>
                <c:pt idx="1">
                  <c:v>7.1000000000000004E-3</c:v>
                </c:pt>
                <c:pt idx="2">
                  <c:v>0.18840000000000001</c:v>
                </c:pt>
                <c:pt idx="3">
                  <c:v>0.1613</c:v>
                </c:pt>
                <c:pt idx="4">
                  <c:v>2.3E-3</c:v>
                </c:pt>
              </c:numCache>
            </c:numRef>
          </c:val>
          <c:extLst>
            <c:ext xmlns:c16="http://schemas.microsoft.com/office/drawing/2014/chart" uri="{C3380CC4-5D6E-409C-BE32-E72D297353CC}">
              <c16:uniqueId val="{00000003-40C4-439A-9B46-9E80FAEFDC98}"/>
            </c:ext>
          </c:extLst>
        </c:ser>
        <c:ser>
          <c:idx val="4"/>
          <c:order val="4"/>
          <c:tx>
            <c:strRef>
              <c:f>'13'!$N$8</c:f>
              <c:strCache>
                <c:ptCount val="1"/>
                <c:pt idx="0">
                  <c:v>Broker</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'13'!$H$10:$H$14</c:f>
              <c:strCache>
                <c:ptCount val="5"/>
                <c:pt idx="0">
                  <c:v>Life</c:v>
                </c:pt>
                <c:pt idx="1">
                  <c:v>Health*</c:v>
                </c:pt>
                <c:pt idx="2">
                  <c:v>Green Card****</c:v>
                </c:pt>
                <c:pt idx="3">
                  <c:v>MTPL***</c:v>
                </c:pt>
                <c:pt idx="4">
                  <c:v>C&amp;C**</c:v>
                </c:pt>
              </c:strCache>
            </c:strRef>
          </c:cat>
          <c:val>
            <c:numRef>
              <c:f>'13'!$N$10:$N$14</c:f>
              <c:numCache>
                <c:formatCode>0%</c:formatCode>
                <c:ptCount val="5"/>
                <c:pt idx="0">
                  <c:v>3.0700000000000002E-2</c:v>
                </c:pt>
                <c:pt idx="1">
                  <c:v>0.1769</c:v>
                </c:pt>
                <c:pt idx="2">
                  <c:v>3.0000000000000001E-3</c:v>
                </c:pt>
                <c:pt idx="3">
                  <c:v>4.0000000000000001E-3</c:v>
                </c:pt>
                <c:pt idx="4">
                  <c:v>9.1000000000000004E-3</c:v>
                </c:pt>
              </c:numCache>
            </c:numRef>
          </c:val>
          <c:extLst>
            <c:ext xmlns:c16="http://schemas.microsoft.com/office/drawing/2014/chart" uri="{C3380CC4-5D6E-409C-BE32-E72D297353CC}">
              <c16:uniqueId val="{00000004-40C4-439A-9B46-9E80FAEFDC98}"/>
            </c:ext>
          </c:extLst>
        </c:ser>
        <c:ser>
          <c:idx val="5"/>
          <c:order val="5"/>
          <c:tx>
            <c:strRef>
              <c:f>'13'!$O$8</c:f>
              <c:strCache>
                <c:ptCount val="1"/>
                <c:pt idx="0">
                  <c:v>Car dealers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'13'!$H$10:$H$14</c:f>
              <c:strCache>
                <c:ptCount val="5"/>
                <c:pt idx="0">
                  <c:v>Life</c:v>
                </c:pt>
                <c:pt idx="1">
                  <c:v>Health*</c:v>
                </c:pt>
                <c:pt idx="2">
                  <c:v>Green Card****</c:v>
                </c:pt>
                <c:pt idx="3">
                  <c:v>MTPL***</c:v>
                </c:pt>
                <c:pt idx="4">
                  <c:v>C&amp;C**</c:v>
                </c:pt>
              </c:strCache>
            </c:strRef>
          </c:cat>
          <c:val>
            <c:numRef>
              <c:f>'13'!$O$10:$O$14</c:f>
              <c:numCache>
                <c:formatCode>0%</c:formatCode>
                <c:ptCount val="5"/>
                <c:pt idx="0">
                  <c:v>0</c:v>
                </c:pt>
                <c:pt idx="1">
                  <c:v>5.0000000000000001E-4</c:v>
                </c:pt>
                <c:pt idx="2">
                  <c:v>1.6000000000000001E-3</c:v>
                </c:pt>
                <c:pt idx="3">
                  <c:v>6.3E-3</c:v>
                </c:pt>
                <c:pt idx="4">
                  <c:v>9.8500000000000004E-2</c:v>
                </c:pt>
              </c:numCache>
            </c:numRef>
          </c:val>
          <c:extLst>
            <c:ext xmlns:c16="http://schemas.microsoft.com/office/drawing/2014/chart" uri="{C3380CC4-5D6E-409C-BE32-E72D297353CC}">
              <c16:uniqueId val="{00000005-40C4-439A-9B46-9E80FAEFDC98}"/>
            </c:ext>
          </c:extLst>
        </c:ser>
        <c:ser>
          <c:idx val="6"/>
          <c:order val="6"/>
          <c:tx>
            <c:strRef>
              <c:f>'13'!$P$8</c:f>
              <c:strCache>
                <c:ptCount val="1"/>
                <c:pt idx="0">
                  <c:v>Other</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'13'!$H$10:$H$14</c:f>
              <c:strCache>
                <c:ptCount val="5"/>
                <c:pt idx="0">
                  <c:v>Life</c:v>
                </c:pt>
                <c:pt idx="1">
                  <c:v>Health*</c:v>
                </c:pt>
                <c:pt idx="2">
                  <c:v>Green Card****</c:v>
                </c:pt>
                <c:pt idx="3">
                  <c:v>MTPL***</c:v>
                </c:pt>
                <c:pt idx="4">
                  <c:v>C&amp;C**</c:v>
                </c:pt>
              </c:strCache>
            </c:strRef>
          </c:cat>
          <c:val>
            <c:numRef>
              <c:f>'13'!$P$10:$P$14</c:f>
              <c:numCache>
                <c:formatCode>0%</c:formatCode>
                <c:ptCount val="5"/>
                <c:pt idx="0">
                  <c:v>0</c:v>
                </c:pt>
                <c:pt idx="1">
                  <c:v>7.0000000000000001E-3</c:v>
                </c:pt>
                <c:pt idx="2">
                  <c:v>7.7000000000000002E-3</c:v>
                </c:pt>
                <c:pt idx="3">
                  <c:v>3.3999999999999998E-3</c:v>
                </c:pt>
                <c:pt idx="4">
                  <c:v>2.2000000000000001E-3</c:v>
                </c:pt>
              </c:numCache>
            </c:numRef>
          </c:val>
          <c:extLst>
            <c:ext xmlns:c16="http://schemas.microsoft.com/office/drawing/2014/chart" uri="{C3380CC4-5D6E-409C-BE32-E72D297353CC}">
              <c16:uniqueId val="{00000006-40C4-439A-9B46-9E80FAEFDC98}"/>
            </c:ext>
          </c:extLst>
        </c:ser>
        <c:dLbls>
          <c:showLegendKey val="0"/>
          <c:showVal val="0"/>
          <c:showCatName val="0"/>
          <c:showSerName val="0"/>
          <c:showPercent val="0"/>
          <c:showBubbleSize val="0"/>
        </c:dLbls>
        <c:gapWidth val="50"/>
        <c:overlap val="100"/>
        <c:axId val="164321439"/>
        <c:axId val="164302719"/>
      </c:barChart>
      <c:catAx>
        <c:axId val="164321439"/>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4302719"/>
        <c:crosses val="autoZero"/>
        <c:auto val="1"/>
        <c:lblAlgn val="ctr"/>
        <c:lblOffset val="100"/>
        <c:noMultiLvlLbl val="0"/>
      </c:catAx>
      <c:valAx>
        <c:axId val="164302719"/>
        <c:scaling>
          <c:orientation val="minMax"/>
        </c:scaling>
        <c:delete val="0"/>
        <c:axPos val="b"/>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4321439"/>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0084436274509807"/>
          <c:w val="1"/>
          <c:h val="0.1991556372549019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8608363941730423"/>
          <c:y val="6.8705048232607285E-2"/>
          <c:w val="0.55007563276461757"/>
          <c:h val="0.7098633977570985"/>
        </c:manualLayout>
      </c:layout>
      <c:barChart>
        <c:barDir val="bar"/>
        <c:grouping val="clustered"/>
        <c:varyColors val="0"/>
        <c:ser>
          <c:idx val="0"/>
          <c:order val="0"/>
          <c:tx>
            <c:strRef>
              <c:f>'14'!$J$9</c:f>
              <c:strCache>
                <c:ptCount val="1"/>
                <c:pt idx="0">
                  <c:v>Премії</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layout>
                <c:manualLayout>
                  <c:x val="-2.012518817843292E-2"/>
                  <c:y val="4.4411145954122401E-7"/>
                </c:manualLayout>
              </c:layout>
              <c:tx>
                <c:rich>
                  <a:bodyPr/>
                  <a:lstStyle/>
                  <a:p>
                    <a:fld id="{F7FF4406-C78F-4069-B758-3D6E62A36445}"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2C7-43BF-8C3C-F426A46D4411}"/>
                </c:ext>
              </c:extLst>
            </c:dLbl>
            <c:dLbl>
              <c:idx val="1"/>
              <c:layout>
                <c:manualLayout>
                  <c:x val="-2.4245939307503368E-2"/>
                  <c:y val="4.8408149089993411E-5"/>
                </c:manualLayout>
              </c:layout>
              <c:tx>
                <c:rich>
                  <a:bodyPr/>
                  <a:lstStyle/>
                  <a:p>
                    <a:fld id="{4F681F11-A3E3-4AD4-9992-A3C0F1AC0A8E}"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2C7-43BF-8C3C-F426A46D4411}"/>
                </c:ext>
              </c:extLst>
            </c:dLbl>
            <c:dLbl>
              <c:idx val="2"/>
              <c:tx>
                <c:rich>
                  <a:bodyPr/>
                  <a:lstStyle/>
                  <a:p>
                    <a:fld id="{56F764B5-072D-4633-970A-8F4582AD01D9}"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2C7-43BF-8C3C-F426A46D4411}"/>
                </c:ext>
              </c:extLst>
            </c:dLbl>
            <c:dLbl>
              <c:idx val="3"/>
              <c:tx>
                <c:rich>
                  <a:bodyPr/>
                  <a:lstStyle/>
                  <a:p>
                    <a:fld id="{B6613DE1-58AE-4BBF-8375-0DA046B76E40}"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2C7-43BF-8C3C-F426A46D4411}"/>
                </c:ext>
              </c:extLst>
            </c:dLbl>
            <c:dLbl>
              <c:idx val="4"/>
              <c:tx>
                <c:rich>
                  <a:bodyPr/>
                  <a:lstStyle/>
                  <a:p>
                    <a:fld id="{E96D6676-863A-4FE5-BBF6-D720929B64DD}"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2C7-43BF-8C3C-F426A46D4411}"/>
                </c:ext>
              </c:extLst>
            </c:dLbl>
            <c:dLbl>
              <c:idx val="5"/>
              <c:tx>
                <c:rich>
                  <a:bodyPr/>
                  <a:lstStyle/>
                  <a:p>
                    <a:fld id="{285BB361-26B7-4C3D-8416-6F629814BC57}"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2C7-43BF-8C3C-F426A46D4411}"/>
                </c:ext>
              </c:extLst>
            </c:dLbl>
            <c:dLbl>
              <c:idx val="6"/>
              <c:tx>
                <c:rich>
                  <a:bodyPr/>
                  <a:lstStyle/>
                  <a:p>
                    <a:fld id="{76B0DF4D-75C9-4E7F-8999-6466A4781323}"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2C7-43BF-8C3C-F426A46D4411}"/>
                </c:ext>
              </c:extLst>
            </c:dLbl>
            <c:dLbl>
              <c:idx val="7"/>
              <c:tx>
                <c:rich>
                  <a:bodyPr/>
                  <a:lstStyle/>
                  <a:p>
                    <a:fld id="{D762E820-B3A0-49C6-849F-6CEC33D414F9}"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2C7-43BF-8C3C-F426A46D4411}"/>
                </c:ext>
              </c:extLst>
            </c:dLbl>
            <c:dLbl>
              <c:idx val="8"/>
              <c:tx>
                <c:rich>
                  <a:bodyPr/>
                  <a:lstStyle/>
                  <a:p>
                    <a:fld id="{D773DE04-507F-4796-9F76-7BEB4B4463CB}"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2C7-43BF-8C3C-F426A46D4411}"/>
                </c:ext>
              </c:extLst>
            </c:dLbl>
            <c:dLbl>
              <c:idx val="9"/>
              <c:tx>
                <c:rich>
                  <a:bodyPr lIns="38100" tIns="19050" rIns="38100" bIns="19050">
                    <a:spAutoFit/>
                  </a:bodyPr>
                  <a:lstStyle/>
                  <a:p>
                    <a:pPr>
                      <a:defRPr>
                        <a:solidFill>
                          <a:schemeClr val="tx1"/>
                        </a:solidFill>
                      </a:defRPr>
                    </a:pPr>
                    <a:fld id="{D17571DF-A510-4B84-982B-D9FC42C6954A}" type="CELLRANGE">
                      <a:rPr lang="uk-UA"/>
                      <a:pPr>
                        <a:defRPr>
                          <a:solidFill>
                            <a:schemeClr val="tx1"/>
                          </a:solidFill>
                        </a:defRPr>
                      </a:pPr>
                      <a:t>[ДІАПАЗОН КЛІТИНОК]</a:t>
                    </a:fld>
                    <a:endParaRPr lang="uk-UA"/>
                  </a:p>
                </c:rich>
              </c:tx>
              <c:sp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2C7-43BF-8C3C-F426A46D4411}"/>
                </c:ext>
              </c:extLst>
            </c:dLbl>
            <c:spPr>
              <a:noFill/>
              <a:ln>
                <a:noFill/>
              </a:ln>
              <a:effectLst/>
            </c:spPr>
            <c:txPr>
              <a:bodyPr wrap="square" lIns="38100" tIns="19050" rIns="38100" bIns="19050" anchor="ctr">
                <a:spAutoFit/>
              </a:bodyPr>
              <a:lstStyle/>
              <a:p>
                <a:pPr>
                  <a:defRPr>
                    <a:solidFill>
                      <a:schemeClr val="tx1"/>
                    </a:solidFil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'14'!$I$10:$I$19</c:f>
              <c:strCache>
                <c:ptCount val="10"/>
                <c:pt idx="0">
                  <c:v>ОСЦПВ</c:v>
                </c:pt>
                <c:pt idx="1">
                  <c:v>КАСКО</c:v>
                </c:pt>
                <c:pt idx="2">
                  <c:v>Здоров’я</c:v>
                </c:pt>
                <c:pt idx="3">
                  <c:v>Життя</c:v>
                </c:pt>
                <c:pt idx="4">
                  <c:v>“Зелена картка”</c:v>
                </c:pt>
                <c:pt idx="5">
                  <c:v>Майно та вогн. ризики</c:v>
                </c:pt>
                <c:pt idx="6">
                  <c:v>Відповідальність</c:v>
                </c:pt>
                <c:pt idx="7">
                  <c:v>Вантажі та багаж</c:v>
                </c:pt>
                <c:pt idx="8">
                  <c:v>Асистанс</c:v>
                </c:pt>
                <c:pt idx="9">
                  <c:v>Фінансові ризики</c:v>
                </c:pt>
              </c:strCache>
            </c:strRef>
          </c:cat>
          <c:val>
            <c:numRef>
              <c:f>'14'!$J$10:$J$19</c:f>
              <c:numCache>
                <c:formatCode>_-* #\ ##0.0_-;\-* #\ ##0.0_-;_-* "-"??_-;_-@_-</c:formatCode>
                <c:ptCount val="10"/>
                <c:pt idx="0">
                  <c:v>10.1</c:v>
                </c:pt>
                <c:pt idx="1">
                  <c:v>7.26</c:v>
                </c:pt>
                <c:pt idx="2">
                  <c:v>5.13</c:v>
                </c:pt>
                <c:pt idx="3">
                  <c:v>2.76</c:v>
                </c:pt>
                <c:pt idx="4">
                  <c:v>2.52</c:v>
                </c:pt>
                <c:pt idx="5">
                  <c:v>1.81</c:v>
                </c:pt>
                <c:pt idx="6">
                  <c:v>1.27</c:v>
                </c:pt>
                <c:pt idx="7">
                  <c:v>1</c:v>
                </c:pt>
                <c:pt idx="8">
                  <c:v>0.73</c:v>
                </c:pt>
                <c:pt idx="9">
                  <c:v>0.66</c:v>
                </c:pt>
              </c:numCache>
            </c:numRef>
          </c:val>
          <c:extLst>
            <c:ext xmlns:c15="http://schemas.microsoft.com/office/drawing/2012/chart" uri="{02D57815-91ED-43cb-92C2-25804820EDAC}">
              <c15:datalabelsRange>
                <c15:f>'14'!$L$10:$L$19</c15:f>
                <c15:dlblRangeCache>
                  <c:ptCount val="10"/>
                  <c:pt idx="0">
                    <c:v>28%</c:v>
                  </c:pt>
                  <c:pt idx="1">
                    <c:v>49%</c:v>
                  </c:pt>
                  <c:pt idx="2">
                    <c:v>56%</c:v>
                  </c:pt>
                  <c:pt idx="3">
                    <c:v>30%</c:v>
                  </c:pt>
                  <c:pt idx="4">
                    <c:v>48%</c:v>
                  </c:pt>
                  <c:pt idx="5">
                    <c:v>23%</c:v>
                  </c:pt>
                  <c:pt idx="6">
                    <c:v>12%</c:v>
                  </c:pt>
                  <c:pt idx="7">
                    <c:v>10%</c:v>
                  </c:pt>
                  <c:pt idx="8">
                    <c:v>19%</c:v>
                  </c:pt>
                  <c:pt idx="9">
                    <c:v>17%</c:v>
                  </c:pt>
                </c15:dlblRangeCache>
              </c15:datalabelsRange>
            </c:ext>
            <c:ext xmlns:c16="http://schemas.microsoft.com/office/drawing/2014/chart" uri="{C3380CC4-5D6E-409C-BE32-E72D297353CC}">
              <c16:uniqueId val="{0000000A-A2C7-43BF-8C3C-F426A46D4411}"/>
            </c:ext>
          </c:extLst>
        </c:ser>
        <c:ser>
          <c:idx val="1"/>
          <c:order val="1"/>
          <c:tx>
            <c:strRef>
              <c:f>'14'!$K$9</c:f>
              <c:strCache>
                <c:ptCount val="1"/>
                <c:pt idx="0">
                  <c:v>Виплати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'14'!$I$10:$I$19</c:f>
              <c:strCache>
                <c:ptCount val="10"/>
                <c:pt idx="0">
                  <c:v>ОСЦПВ</c:v>
                </c:pt>
                <c:pt idx="1">
                  <c:v>КАСКО</c:v>
                </c:pt>
                <c:pt idx="2">
                  <c:v>Здоров’я</c:v>
                </c:pt>
                <c:pt idx="3">
                  <c:v>Життя</c:v>
                </c:pt>
                <c:pt idx="4">
                  <c:v>“Зелена картка”</c:v>
                </c:pt>
                <c:pt idx="5">
                  <c:v>Майно та вогн. ризики</c:v>
                </c:pt>
                <c:pt idx="6">
                  <c:v>Відповідальність</c:v>
                </c:pt>
                <c:pt idx="7">
                  <c:v>Вантажі та багаж</c:v>
                </c:pt>
                <c:pt idx="8">
                  <c:v>Асистанс</c:v>
                </c:pt>
                <c:pt idx="9">
                  <c:v>Фінансові ризики</c:v>
                </c:pt>
              </c:strCache>
            </c:strRef>
          </c:cat>
          <c:val>
            <c:numRef>
              <c:f>'14'!$K$10:$K$19</c:f>
              <c:numCache>
                <c:formatCode>_-* #\ ##0.0_-;\-* #\ ##0.0_-;_-* "-"??_-;_-@_-</c:formatCode>
                <c:ptCount val="10"/>
                <c:pt idx="0">
                  <c:v>2.78</c:v>
                </c:pt>
                <c:pt idx="1">
                  <c:v>3.55</c:v>
                </c:pt>
                <c:pt idx="2">
                  <c:v>2.89</c:v>
                </c:pt>
                <c:pt idx="3">
                  <c:v>0.82</c:v>
                </c:pt>
                <c:pt idx="4">
                  <c:v>1.22</c:v>
                </c:pt>
                <c:pt idx="5">
                  <c:v>0.42</c:v>
                </c:pt>
                <c:pt idx="6">
                  <c:v>0.15</c:v>
                </c:pt>
                <c:pt idx="7">
                  <c:v>0.1</c:v>
                </c:pt>
                <c:pt idx="8">
                  <c:v>0.14000000000000001</c:v>
                </c:pt>
                <c:pt idx="9">
                  <c:v>0.11</c:v>
                </c:pt>
              </c:numCache>
            </c:numRef>
          </c:val>
          <c:extLst>
            <c:ext xmlns:c16="http://schemas.microsoft.com/office/drawing/2014/chart" uri="{C3380CC4-5D6E-409C-BE32-E72D297353CC}">
              <c16:uniqueId val="{0000000B-A2C7-43BF-8C3C-F426A46D4411}"/>
            </c:ext>
          </c:extLst>
        </c:ser>
        <c:dLbls>
          <c:showLegendKey val="0"/>
          <c:showVal val="1"/>
          <c:showCatName val="0"/>
          <c:showSerName val="0"/>
          <c:showPercent val="0"/>
          <c:showBubbleSize val="0"/>
        </c:dLbls>
        <c:gapWidth val="70"/>
        <c:axId val="583335728"/>
        <c:axId val="583333760"/>
      </c:barChart>
      <c:catAx>
        <c:axId val="583335728"/>
        <c:scaling>
          <c:orientation val="maxMin"/>
        </c:scaling>
        <c:delete val="0"/>
        <c:axPos val="l"/>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583333760"/>
        <c:crossesAt val="0"/>
        <c:auto val="1"/>
        <c:lblAlgn val="ctr"/>
        <c:lblOffset val="100"/>
        <c:noMultiLvlLbl val="0"/>
      </c:catAx>
      <c:valAx>
        <c:axId val="583333760"/>
        <c:scaling>
          <c:orientation val="minMax"/>
          <c:max val="12"/>
          <c:min val="0"/>
        </c:scaling>
        <c:delete val="0"/>
        <c:axPos val="b"/>
        <c:majorGridlines>
          <c:spPr>
            <a:ln w="3175" cap="flat" cmpd="sng" algn="ctr">
              <a:solidFill>
                <a:srgbClr val="8C969B">
                  <a:alpha val="50000"/>
                </a:srgbClr>
              </a:solidFill>
              <a:prstDash val="solid"/>
              <a:round/>
              <a:headEnd type="none" w="med" len="med"/>
              <a:tailEnd type="none" w="med" len="med"/>
            </a:ln>
          </c:spPr>
        </c:majorGridlines>
        <c:numFmt formatCode="#,##0" sourceLinked="0"/>
        <c:majorTickMark val="in"/>
        <c:minorTickMark val="none"/>
        <c:tickLblPos val="high"/>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583335728"/>
        <c:crosses val="max"/>
        <c:crossBetween val="between"/>
        <c:majorUnit val="2"/>
      </c:valAx>
      <c:spPr>
        <a:noFill/>
        <a:ln w="9525">
          <a:solidFill>
            <a:srgbClr val="505050"/>
          </a:solidFill>
        </a:ln>
      </c:spPr>
    </c:plotArea>
    <c:legend>
      <c:legendPos val="b"/>
      <c:layout>
        <c:manualLayout>
          <c:xMode val="edge"/>
          <c:yMode val="edge"/>
          <c:x val="0"/>
          <c:y val="0.84127874369040956"/>
          <c:w val="0.94543940024989592"/>
          <c:h val="0.13460459899046551"/>
        </c:manualLayout>
      </c:layout>
      <c:overlay val="0"/>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38608363941730423"/>
          <c:y val="6.8705048232607285E-2"/>
          <c:w val="0.55007563276461757"/>
          <c:h val="0.7098633977570985"/>
        </c:manualLayout>
      </c:layout>
      <c:barChart>
        <c:barDir val="bar"/>
        <c:grouping val="clustered"/>
        <c:varyColors val="0"/>
        <c:ser>
          <c:idx val="0"/>
          <c:order val="0"/>
          <c:tx>
            <c:strRef>
              <c:f>'14'!$J$8</c:f>
              <c:strCache>
                <c:ptCount val="1"/>
                <c:pt idx="0">
                  <c:v>Premiums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0"/>
              <c:layout>
                <c:manualLayout>
                  <c:x val="-2.012518817843292E-2"/>
                  <c:y val="4.4411145954122401E-7"/>
                </c:manualLayout>
              </c:layout>
              <c:tx>
                <c:rich>
                  <a:bodyPr/>
                  <a:lstStyle/>
                  <a:p>
                    <a:fld id="{149CF60B-B5A1-4251-B811-B879C1333A4E}"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98F-4D8D-B19D-7FC81ABF073B}"/>
                </c:ext>
              </c:extLst>
            </c:dLbl>
            <c:dLbl>
              <c:idx val="1"/>
              <c:layout>
                <c:manualLayout>
                  <c:x val="-2.4245939307503368E-2"/>
                  <c:y val="4.8408149089993411E-5"/>
                </c:manualLayout>
              </c:layout>
              <c:tx>
                <c:rich>
                  <a:bodyPr/>
                  <a:lstStyle/>
                  <a:p>
                    <a:fld id="{2F8203CC-5E89-49A0-A918-E2E016EF881C}" type="CELLRANGE">
                      <a:rPr lang="en-US"/>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98F-4D8D-B19D-7FC81ABF073B}"/>
                </c:ext>
              </c:extLst>
            </c:dLbl>
            <c:dLbl>
              <c:idx val="2"/>
              <c:tx>
                <c:rich>
                  <a:bodyPr/>
                  <a:lstStyle/>
                  <a:p>
                    <a:fld id="{E22F6F96-410B-40A3-8D9C-214A46F1B552}"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98F-4D8D-B19D-7FC81ABF073B}"/>
                </c:ext>
              </c:extLst>
            </c:dLbl>
            <c:dLbl>
              <c:idx val="3"/>
              <c:tx>
                <c:rich>
                  <a:bodyPr/>
                  <a:lstStyle/>
                  <a:p>
                    <a:fld id="{130D2776-D408-4601-B103-4E9386A2F980}"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98F-4D8D-B19D-7FC81ABF073B}"/>
                </c:ext>
              </c:extLst>
            </c:dLbl>
            <c:dLbl>
              <c:idx val="4"/>
              <c:tx>
                <c:rich>
                  <a:bodyPr/>
                  <a:lstStyle/>
                  <a:p>
                    <a:fld id="{D49E7788-B2B7-4E61-AC0B-CEB4D35335AE}"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98F-4D8D-B19D-7FC81ABF073B}"/>
                </c:ext>
              </c:extLst>
            </c:dLbl>
            <c:dLbl>
              <c:idx val="5"/>
              <c:tx>
                <c:rich>
                  <a:bodyPr/>
                  <a:lstStyle/>
                  <a:p>
                    <a:fld id="{5D8182F0-7DB2-40FE-8331-53133E04ED5B}"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98F-4D8D-B19D-7FC81ABF073B}"/>
                </c:ext>
              </c:extLst>
            </c:dLbl>
            <c:dLbl>
              <c:idx val="6"/>
              <c:tx>
                <c:rich>
                  <a:bodyPr/>
                  <a:lstStyle/>
                  <a:p>
                    <a:fld id="{0489BB71-DCA4-42F6-862F-135EAC57782C}"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98F-4D8D-B19D-7FC81ABF073B}"/>
                </c:ext>
              </c:extLst>
            </c:dLbl>
            <c:dLbl>
              <c:idx val="7"/>
              <c:tx>
                <c:rich>
                  <a:bodyPr/>
                  <a:lstStyle/>
                  <a:p>
                    <a:fld id="{521105D3-1F31-40B2-BFE2-8B2991209A9D}"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98F-4D8D-B19D-7FC81ABF073B}"/>
                </c:ext>
              </c:extLst>
            </c:dLbl>
            <c:dLbl>
              <c:idx val="8"/>
              <c:tx>
                <c:rich>
                  <a:bodyPr/>
                  <a:lstStyle/>
                  <a:p>
                    <a:fld id="{0D9BAF74-B7C8-430B-A158-361392051A6A}" type="CELLRANGE">
                      <a:rPr lang="uk-UA"/>
                      <a:pPr/>
                      <a:t>[ДІАПАЗОН КЛІТИНОК]</a:t>
                    </a:fld>
                    <a:endParaRPr lang="uk-UA"/>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98F-4D8D-B19D-7FC81ABF073B}"/>
                </c:ext>
              </c:extLst>
            </c:dLbl>
            <c:dLbl>
              <c:idx val="9"/>
              <c:tx>
                <c:rich>
                  <a:bodyPr lIns="38100" tIns="19050" rIns="38100" bIns="19050">
                    <a:spAutoFit/>
                  </a:bodyPr>
                  <a:lstStyle/>
                  <a:p>
                    <a:pPr>
                      <a:defRPr>
                        <a:solidFill>
                          <a:schemeClr val="tx1"/>
                        </a:solidFill>
                      </a:defRPr>
                    </a:pPr>
                    <a:fld id="{62845517-E4D8-4C22-AD30-3AAA411AE260}" type="CELLRANGE">
                      <a:rPr lang="uk-UA"/>
                      <a:pPr>
                        <a:defRPr>
                          <a:solidFill>
                            <a:schemeClr val="tx1"/>
                          </a:solidFill>
                        </a:defRPr>
                      </a:pPr>
                      <a:t>[ДІАПАЗОН КЛІТИНОК]</a:t>
                    </a:fld>
                    <a:endParaRPr lang="uk-UA"/>
                  </a:p>
                </c:rich>
              </c:tx>
              <c:sp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98F-4D8D-B19D-7FC81ABF073B}"/>
                </c:ext>
              </c:extLst>
            </c:dLbl>
            <c:spPr>
              <a:noFill/>
              <a:ln>
                <a:noFill/>
              </a:ln>
              <a:effectLst/>
            </c:spPr>
            <c:txPr>
              <a:bodyPr wrap="square" lIns="38100" tIns="19050" rIns="38100" bIns="19050" anchor="ctr">
                <a:spAutoFit/>
              </a:bodyPr>
              <a:lstStyle/>
              <a:p>
                <a:pPr>
                  <a:defRPr>
                    <a:solidFill>
                      <a:schemeClr val="tx1"/>
                    </a:solidFill>
                  </a:defRPr>
                </a:pPr>
                <a:endParaRPr lang="uk-UA"/>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'14'!$H$10:$H$19</c:f>
              <c:strCache>
                <c:ptCount val="10"/>
                <c:pt idx="0">
                  <c:v>MTPL***</c:v>
                </c:pt>
                <c:pt idx="1">
                  <c:v>C&amp;C**</c:v>
                </c:pt>
                <c:pt idx="2">
                  <c:v>Health insurance*</c:v>
                </c:pt>
                <c:pt idx="3">
                  <c:v>Life insurance</c:v>
                </c:pt>
                <c:pt idx="4">
                  <c:v>Green Card****</c:v>
                </c:pt>
                <c:pt idx="5">
                  <c:v>Property and fire risks</c:v>
                </c:pt>
                <c:pt idx="6">
                  <c:v>Liability</c:v>
                </c:pt>
                <c:pt idx="7">
                  <c:v>Cargo and luggage</c:v>
                </c:pt>
                <c:pt idx="8">
                  <c:v>Assistance</c:v>
                </c:pt>
                <c:pt idx="9">
                  <c:v>Financial exposure</c:v>
                </c:pt>
              </c:strCache>
            </c:strRef>
          </c:cat>
          <c:val>
            <c:numRef>
              <c:f>'14'!$J$10:$J$19</c:f>
              <c:numCache>
                <c:formatCode>_-* #\ ##0.0_-;\-* #\ ##0.0_-;_-* "-"??_-;_-@_-</c:formatCode>
                <c:ptCount val="10"/>
                <c:pt idx="0">
                  <c:v>10.1</c:v>
                </c:pt>
                <c:pt idx="1">
                  <c:v>7.26</c:v>
                </c:pt>
                <c:pt idx="2">
                  <c:v>5.13</c:v>
                </c:pt>
                <c:pt idx="3">
                  <c:v>2.76</c:v>
                </c:pt>
                <c:pt idx="4">
                  <c:v>2.52</c:v>
                </c:pt>
                <c:pt idx="5">
                  <c:v>1.81</c:v>
                </c:pt>
                <c:pt idx="6">
                  <c:v>1.27</c:v>
                </c:pt>
                <c:pt idx="7">
                  <c:v>1</c:v>
                </c:pt>
                <c:pt idx="8">
                  <c:v>0.73</c:v>
                </c:pt>
                <c:pt idx="9">
                  <c:v>0.66</c:v>
                </c:pt>
              </c:numCache>
            </c:numRef>
          </c:val>
          <c:extLst>
            <c:ext xmlns:c15="http://schemas.microsoft.com/office/drawing/2012/chart" uri="{02D57815-91ED-43cb-92C2-25804820EDAC}">
              <c15:datalabelsRange>
                <c15:f>'14'!$L$10:$L$19</c15:f>
                <c15:dlblRangeCache>
                  <c:ptCount val="10"/>
                  <c:pt idx="0">
                    <c:v>28%</c:v>
                  </c:pt>
                  <c:pt idx="1">
                    <c:v>49%</c:v>
                  </c:pt>
                  <c:pt idx="2">
                    <c:v>56%</c:v>
                  </c:pt>
                  <c:pt idx="3">
                    <c:v>30%</c:v>
                  </c:pt>
                  <c:pt idx="4">
                    <c:v>48%</c:v>
                  </c:pt>
                  <c:pt idx="5">
                    <c:v>23%</c:v>
                  </c:pt>
                  <c:pt idx="6">
                    <c:v>12%</c:v>
                  </c:pt>
                  <c:pt idx="7">
                    <c:v>10%</c:v>
                  </c:pt>
                  <c:pt idx="8">
                    <c:v>19%</c:v>
                  </c:pt>
                  <c:pt idx="9">
                    <c:v>17%</c:v>
                  </c:pt>
                </c15:dlblRangeCache>
              </c15:datalabelsRange>
            </c:ext>
            <c:ext xmlns:c16="http://schemas.microsoft.com/office/drawing/2014/chart" uri="{C3380CC4-5D6E-409C-BE32-E72D297353CC}">
              <c16:uniqueId val="{0000000A-D98F-4D8D-B19D-7FC81ABF073B}"/>
            </c:ext>
          </c:extLst>
        </c:ser>
        <c:ser>
          <c:idx val="1"/>
          <c:order val="1"/>
          <c:tx>
            <c:strRef>
              <c:f>'14'!$K$8</c:f>
              <c:strCache>
                <c:ptCount val="1"/>
                <c:pt idx="0">
                  <c:v>Claims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elete val="1"/>
          </c:dLbls>
          <c:cat>
            <c:strRef>
              <c:f>'14'!$H$10:$H$19</c:f>
              <c:strCache>
                <c:ptCount val="10"/>
                <c:pt idx="0">
                  <c:v>MTPL***</c:v>
                </c:pt>
                <c:pt idx="1">
                  <c:v>C&amp;C**</c:v>
                </c:pt>
                <c:pt idx="2">
                  <c:v>Health insurance*</c:v>
                </c:pt>
                <c:pt idx="3">
                  <c:v>Life insurance</c:v>
                </c:pt>
                <c:pt idx="4">
                  <c:v>Green Card****</c:v>
                </c:pt>
                <c:pt idx="5">
                  <c:v>Property and fire risks</c:v>
                </c:pt>
                <c:pt idx="6">
                  <c:v>Liability</c:v>
                </c:pt>
                <c:pt idx="7">
                  <c:v>Cargo and luggage</c:v>
                </c:pt>
                <c:pt idx="8">
                  <c:v>Assistance</c:v>
                </c:pt>
                <c:pt idx="9">
                  <c:v>Financial exposure</c:v>
                </c:pt>
              </c:strCache>
            </c:strRef>
          </c:cat>
          <c:val>
            <c:numRef>
              <c:f>'14'!$K$10:$K$19</c:f>
              <c:numCache>
                <c:formatCode>_-* #\ ##0.0_-;\-* #\ ##0.0_-;_-* "-"??_-;_-@_-</c:formatCode>
                <c:ptCount val="10"/>
                <c:pt idx="0">
                  <c:v>2.78</c:v>
                </c:pt>
                <c:pt idx="1">
                  <c:v>3.55</c:v>
                </c:pt>
                <c:pt idx="2">
                  <c:v>2.89</c:v>
                </c:pt>
                <c:pt idx="3">
                  <c:v>0.82</c:v>
                </c:pt>
                <c:pt idx="4">
                  <c:v>1.22</c:v>
                </c:pt>
                <c:pt idx="5">
                  <c:v>0.42</c:v>
                </c:pt>
                <c:pt idx="6">
                  <c:v>0.15</c:v>
                </c:pt>
                <c:pt idx="7">
                  <c:v>0.1</c:v>
                </c:pt>
                <c:pt idx="8">
                  <c:v>0.14000000000000001</c:v>
                </c:pt>
                <c:pt idx="9">
                  <c:v>0.11</c:v>
                </c:pt>
              </c:numCache>
            </c:numRef>
          </c:val>
          <c:extLst>
            <c:ext xmlns:c16="http://schemas.microsoft.com/office/drawing/2014/chart" uri="{C3380CC4-5D6E-409C-BE32-E72D297353CC}">
              <c16:uniqueId val="{0000000B-D98F-4D8D-B19D-7FC81ABF073B}"/>
            </c:ext>
          </c:extLst>
        </c:ser>
        <c:dLbls>
          <c:showLegendKey val="0"/>
          <c:showVal val="1"/>
          <c:showCatName val="0"/>
          <c:showSerName val="0"/>
          <c:showPercent val="0"/>
          <c:showBubbleSize val="0"/>
        </c:dLbls>
        <c:gapWidth val="70"/>
        <c:axId val="583335728"/>
        <c:axId val="583333760"/>
      </c:barChart>
      <c:catAx>
        <c:axId val="583335728"/>
        <c:scaling>
          <c:orientation val="maxMin"/>
        </c:scaling>
        <c:delete val="0"/>
        <c:axPos val="l"/>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583333760"/>
        <c:crossesAt val="0"/>
        <c:auto val="1"/>
        <c:lblAlgn val="ctr"/>
        <c:lblOffset val="100"/>
        <c:noMultiLvlLbl val="0"/>
      </c:catAx>
      <c:valAx>
        <c:axId val="583333760"/>
        <c:scaling>
          <c:orientation val="minMax"/>
          <c:max val="12"/>
          <c:min val="0"/>
        </c:scaling>
        <c:delete val="0"/>
        <c:axPos val="b"/>
        <c:majorGridlines>
          <c:spPr>
            <a:ln w="3175" cap="flat" cmpd="sng" algn="ctr">
              <a:solidFill>
                <a:srgbClr val="8C969B">
                  <a:alpha val="50000"/>
                </a:srgbClr>
              </a:solidFill>
              <a:prstDash val="solid"/>
              <a:round/>
              <a:headEnd type="none" w="med" len="med"/>
              <a:tailEnd type="none" w="med" len="med"/>
            </a:ln>
          </c:spPr>
        </c:majorGridlines>
        <c:numFmt formatCode="#,##0" sourceLinked="0"/>
        <c:majorTickMark val="in"/>
        <c:minorTickMark val="none"/>
        <c:tickLblPos val="high"/>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583335728"/>
        <c:crosses val="max"/>
        <c:crossBetween val="between"/>
        <c:majorUnit val="2"/>
      </c:valAx>
      <c:spPr>
        <a:noFill/>
        <a:ln w="9525">
          <a:solidFill>
            <a:srgbClr val="505050"/>
          </a:solidFill>
        </a:ln>
      </c:spPr>
    </c:plotArea>
    <c:legend>
      <c:legendPos val="b"/>
      <c:layout>
        <c:manualLayout>
          <c:xMode val="edge"/>
          <c:yMode val="edge"/>
          <c:x val="0"/>
          <c:y val="0.84127874369040956"/>
          <c:w val="0.94543940024989592"/>
          <c:h val="0.13460459899046551"/>
        </c:manualLayout>
      </c:layout>
      <c:overlay val="0"/>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61209150326798"/>
          <c:y val="4.6592293906810037E-2"/>
          <c:w val="0.84443856209150325"/>
          <c:h val="0.67773163082437271"/>
        </c:manualLayout>
      </c:layout>
      <c:lineChart>
        <c:grouping val="standard"/>
        <c:varyColors val="0"/>
        <c:ser>
          <c:idx val="0"/>
          <c:order val="0"/>
          <c:tx>
            <c:strRef>
              <c:f>'15'!$I$9</c:f>
              <c:strCache>
                <c:ptCount val="1"/>
                <c:pt idx="0">
                  <c:v>КАСКО</c:v>
                </c:pt>
              </c:strCache>
            </c:strRef>
          </c:tx>
          <c:spPr>
            <a:ln w="25400" cap="rnd">
              <a:solidFill>
                <a:srgbClr val="057D46"/>
              </a:solidFill>
              <a:round/>
            </a:ln>
            <a:effectLst/>
          </c:spPr>
          <c:marker>
            <c:symbol val="none"/>
          </c:marker>
          <c:dLbls>
            <c:dLbl>
              <c:idx val="13"/>
              <c:layout>
                <c:manualLayout>
                  <c:x val="-3.028986157817877E-2"/>
                  <c:y val="-3.73549547769694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F6-4268-9C6F-C02ABE343F7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'15'!$J$8:$W$8</c:f>
              <c:strCache>
                <c:ptCount val="14"/>
                <c:pt idx="1">
                  <c:v>IІ.22</c:v>
                </c:pt>
                <c:pt idx="3">
                  <c:v>ІV.22</c:v>
                </c:pt>
                <c:pt idx="5">
                  <c:v>IІ.23</c:v>
                </c:pt>
                <c:pt idx="7">
                  <c:v>ІV.23</c:v>
                </c:pt>
                <c:pt idx="9">
                  <c:v>IІ.24</c:v>
                </c:pt>
                <c:pt idx="11">
                  <c:v>ІV.24</c:v>
                </c:pt>
                <c:pt idx="13">
                  <c:v>IІ.25</c:v>
                </c:pt>
              </c:strCache>
            </c:strRef>
          </c:cat>
          <c:val>
            <c:numRef>
              <c:f>'15'!$J$9:$W$9</c:f>
              <c:numCache>
                <c:formatCode>0%</c:formatCode>
                <c:ptCount val="14"/>
                <c:pt idx="0">
                  <c:v>1</c:v>
                </c:pt>
                <c:pt idx="1">
                  <c:v>0.96640000000000004</c:v>
                </c:pt>
                <c:pt idx="2">
                  <c:v>1.3877999999999999</c:v>
                </c:pt>
                <c:pt idx="3">
                  <c:v>1.5314000000000001</c:v>
                </c:pt>
                <c:pt idx="4">
                  <c:v>1.2551000000000001</c:v>
                </c:pt>
                <c:pt idx="5">
                  <c:v>1.5468999999999999</c:v>
                </c:pt>
                <c:pt idx="6">
                  <c:v>1.7172000000000001</c:v>
                </c:pt>
                <c:pt idx="7">
                  <c:v>1.7816000000000001</c:v>
                </c:pt>
                <c:pt idx="8">
                  <c:v>1.5956999999999999</c:v>
                </c:pt>
                <c:pt idx="9">
                  <c:v>1.9018999999999999</c:v>
                </c:pt>
                <c:pt idx="10">
                  <c:v>2.0884</c:v>
                </c:pt>
                <c:pt idx="11">
                  <c:v>2.1663999999999999</c:v>
                </c:pt>
                <c:pt idx="12">
                  <c:v>1.8732</c:v>
                </c:pt>
                <c:pt idx="13">
                  <c:v>2.3338000000000001</c:v>
                </c:pt>
              </c:numCache>
            </c:numRef>
          </c:val>
          <c:smooth val="0"/>
          <c:extLst>
            <c:ext xmlns:c16="http://schemas.microsoft.com/office/drawing/2014/chart" uri="{C3380CC4-5D6E-409C-BE32-E72D297353CC}">
              <c16:uniqueId val="{00000001-1CF6-4268-9C6F-C02ABE343F74}"/>
            </c:ext>
          </c:extLst>
        </c:ser>
        <c:ser>
          <c:idx val="2"/>
          <c:order val="1"/>
          <c:tx>
            <c:strRef>
              <c:f>'15'!$I$10</c:f>
              <c:strCache>
                <c:ptCount val="1"/>
                <c:pt idx="0">
                  <c:v>Здоров’я</c:v>
                </c:pt>
              </c:strCache>
            </c:strRef>
          </c:tx>
          <c:spPr>
            <a:ln w="25400" cap="rnd">
              <a:solidFill>
                <a:srgbClr val="7D0532"/>
              </a:solidFill>
              <a:round/>
            </a:ln>
            <a:effectLst/>
          </c:spPr>
          <c:marker>
            <c:symbol val="none"/>
          </c:marker>
          <c:cat>
            <c:strRef>
              <c:f>'15'!$J$8:$W$8</c:f>
              <c:strCache>
                <c:ptCount val="14"/>
                <c:pt idx="1">
                  <c:v>IІ.22</c:v>
                </c:pt>
                <c:pt idx="3">
                  <c:v>ІV.22</c:v>
                </c:pt>
                <c:pt idx="5">
                  <c:v>IІ.23</c:v>
                </c:pt>
                <c:pt idx="7">
                  <c:v>ІV.23</c:v>
                </c:pt>
                <c:pt idx="9">
                  <c:v>IІ.24</c:v>
                </c:pt>
                <c:pt idx="11">
                  <c:v>ІV.24</c:v>
                </c:pt>
                <c:pt idx="13">
                  <c:v>IІ.25</c:v>
                </c:pt>
              </c:strCache>
            </c:strRef>
          </c:cat>
          <c:val>
            <c:numRef>
              <c:f>'15'!$J$10:$W$10</c:f>
              <c:numCache>
                <c:formatCode>0%</c:formatCode>
                <c:ptCount val="14"/>
                <c:pt idx="0">
                  <c:v>1</c:v>
                </c:pt>
                <c:pt idx="1">
                  <c:v>0.45700000000000002</c:v>
                </c:pt>
                <c:pt idx="2">
                  <c:v>0.66669999999999996</c:v>
                </c:pt>
                <c:pt idx="3">
                  <c:v>0.60950000000000004</c:v>
                </c:pt>
                <c:pt idx="4">
                  <c:v>0.73509999999999998</c:v>
                </c:pt>
                <c:pt idx="5">
                  <c:v>0.72240000000000004</c:v>
                </c:pt>
                <c:pt idx="6">
                  <c:v>0.75939999999999996</c:v>
                </c:pt>
                <c:pt idx="7">
                  <c:v>0.70040000000000002</c:v>
                </c:pt>
                <c:pt idx="8">
                  <c:v>0.87839999999999996</c:v>
                </c:pt>
                <c:pt idx="9">
                  <c:v>0.86040000000000005</c:v>
                </c:pt>
                <c:pt idx="10">
                  <c:v>0.99739999999999995</c:v>
                </c:pt>
                <c:pt idx="11">
                  <c:v>0.88070000000000004</c:v>
                </c:pt>
                <c:pt idx="12">
                  <c:v>1.0336000000000001</c:v>
                </c:pt>
                <c:pt idx="13">
                  <c:v>1.0613999999999999</c:v>
                </c:pt>
              </c:numCache>
            </c:numRef>
          </c:val>
          <c:smooth val="0"/>
          <c:extLst>
            <c:ext xmlns:c16="http://schemas.microsoft.com/office/drawing/2014/chart" uri="{C3380CC4-5D6E-409C-BE32-E72D297353CC}">
              <c16:uniqueId val="{00000002-1CF6-4268-9C6F-C02ABE343F74}"/>
            </c:ext>
          </c:extLst>
        </c:ser>
        <c:ser>
          <c:idx val="1"/>
          <c:order val="2"/>
          <c:tx>
            <c:strRef>
              <c:f>'15'!$I$11</c:f>
              <c:strCache>
                <c:ptCount val="1"/>
                <c:pt idx="0">
                  <c:v>ОСЦПВ</c:v>
                </c:pt>
              </c:strCache>
            </c:strRef>
          </c:tx>
          <c:spPr>
            <a:ln w="25400" cap="rnd">
              <a:solidFill>
                <a:srgbClr val="91C864"/>
              </a:solidFill>
              <a:round/>
            </a:ln>
            <a:effectLst/>
          </c:spPr>
          <c:marker>
            <c:symbol val="none"/>
          </c:marker>
          <c:dLbls>
            <c:dLbl>
              <c:idx val="13"/>
              <c:layout>
                <c:manualLayout>
                  <c:x val="-7.5035227092793352E-2"/>
                  <c:y val="6.580106600686769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F6-4268-9C6F-C02ABE343F7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'15'!$J$8:$W$8</c:f>
              <c:strCache>
                <c:ptCount val="14"/>
                <c:pt idx="1">
                  <c:v>IІ.22</c:v>
                </c:pt>
                <c:pt idx="3">
                  <c:v>ІV.22</c:v>
                </c:pt>
                <c:pt idx="5">
                  <c:v>IІ.23</c:v>
                </c:pt>
                <c:pt idx="7">
                  <c:v>ІV.23</c:v>
                </c:pt>
                <c:pt idx="9">
                  <c:v>IІ.24</c:v>
                </c:pt>
                <c:pt idx="11">
                  <c:v>ІV.24</c:v>
                </c:pt>
                <c:pt idx="13">
                  <c:v>IІ.25</c:v>
                </c:pt>
              </c:strCache>
            </c:strRef>
          </c:cat>
          <c:val>
            <c:numRef>
              <c:f>'15'!$J$11:$W$11</c:f>
              <c:numCache>
                <c:formatCode>0%</c:formatCode>
                <c:ptCount val="14"/>
                <c:pt idx="0">
                  <c:v>1</c:v>
                </c:pt>
                <c:pt idx="1">
                  <c:v>1.2833000000000001</c:v>
                </c:pt>
                <c:pt idx="2">
                  <c:v>1.6595</c:v>
                </c:pt>
                <c:pt idx="3">
                  <c:v>1.6359999999999999</c:v>
                </c:pt>
                <c:pt idx="4">
                  <c:v>1.3091999999999999</c:v>
                </c:pt>
                <c:pt idx="5">
                  <c:v>1.7032</c:v>
                </c:pt>
                <c:pt idx="6">
                  <c:v>1.9883999999999999</c:v>
                </c:pt>
                <c:pt idx="7">
                  <c:v>1.9575</c:v>
                </c:pt>
                <c:pt idx="8">
                  <c:v>1.6769000000000001</c:v>
                </c:pt>
                <c:pt idx="9">
                  <c:v>2.0588000000000002</c:v>
                </c:pt>
                <c:pt idx="10">
                  <c:v>2.2814000000000001</c:v>
                </c:pt>
                <c:pt idx="11">
                  <c:v>2.7054999999999998</c:v>
                </c:pt>
                <c:pt idx="12">
                  <c:v>3.4647999999999999</c:v>
                </c:pt>
                <c:pt idx="13">
                  <c:v>4.7653999999999996</c:v>
                </c:pt>
              </c:numCache>
            </c:numRef>
          </c:val>
          <c:smooth val="0"/>
          <c:extLst>
            <c:ext xmlns:c16="http://schemas.microsoft.com/office/drawing/2014/chart" uri="{C3380CC4-5D6E-409C-BE32-E72D297353CC}">
              <c16:uniqueId val="{00000004-1CF6-4268-9C6F-C02ABE343F74}"/>
            </c:ext>
          </c:extLst>
        </c:ser>
        <c:ser>
          <c:idx val="3"/>
          <c:order val="3"/>
          <c:tx>
            <c:strRef>
              <c:f>'15'!$I$12</c:f>
              <c:strCache>
                <c:ptCount val="1"/>
                <c:pt idx="0">
                  <c:v>“Зелена картка”</c:v>
                </c:pt>
              </c:strCache>
            </c:strRef>
          </c:tx>
          <c:spPr>
            <a:ln w="25400" cap="rnd">
              <a:solidFill>
                <a:srgbClr val="DC4B64"/>
              </a:solidFill>
              <a:round/>
            </a:ln>
            <a:effectLst/>
          </c:spPr>
          <c:marker>
            <c:symbol val="none"/>
          </c:marker>
          <c:dLbls>
            <c:dLbl>
              <c:idx val="13"/>
              <c:layout>
                <c:manualLayout>
                  <c:x val="-3.02962083343431E-2"/>
                  <c:y val="3.3656232150047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F6-4268-9C6F-C02ABE343F7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'15'!$J$8:$W$8</c:f>
              <c:strCache>
                <c:ptCount val="14"/>
                <c:pt idx="1">
                  <c:v>IІ.22</c:v>
                </c:pt>
                <c:pt idx="3">
                  <c:v>ІV.22</c:v>
                </c:pt>
                <c:pt idx="5">
                  <c:v>IІ.23</c:v>
                </c:pt>
                <c:pt idx="7">
                  <c:v>ІV.23</c:v>
                </c:pt>
                <c:pt idx="9">
                  <c:v>IІ.24</c:v>
                </c:pt>
                <c:pt idx="11">
                  <c:v>ІV.24</c:v>
                </c:pt>
                <c:pt idx="13">
                  <c:v>IІ.25</c:v>
                </c:pt>
              </c:strCache>
            </c:strRef>
          </c:cat>
          <c:val>
            <c:numRef>
              <c:f>'15'!$J$12:$W$12</c:f>
              <c:numCache>
                <c:formatCode>0%</c:formatCode>
                <c:ptCount val="14"/>
                <c:pt idx="0">
                  <c:v>1</c:v>
                </c:pt>
                <c:pt idx="1">
                  <c:v>1.4325000000000001</c:v>
                </c:pt>
                <c:pt idx="2">
                  <c:v>2.0017999999999998</c:v>
                </c:pt>
                <c:pt idx="3">
                  <c:v>1.7715000000000001</c:v>
                </c:pt>
                <c:pt idx="4">
                  <c:v>1.8043</c:v>
                </c:pt>
                <c:pt idx="5">
                  <c:v>1.9507000000000001</c:v>
                </c:pt>
                <c:pt idx="6">
                  <c:v>2.2145000000000001</c:v>
                </c:pt>
                <c:pt idx="7">
                  <c:v>1.8123</c:v>
                </c:pt>
                <c:pt idx="8">
                  <c:v>1.8589</c:v>
                </c:pt>
                <c:pt idx="9">
                  <c:v>2.1535000000000002</c:v>
                </c:pt>
                <c:pt idx="10">
                  <c:v>2.4260999999999999</c:v>
                </c:pt>
                <c:pt idx="11">
                  <c:v>2.1802999999999999</c:v>
                </c:pt>
                <c:pt idx="12">
                  <c:v>1.905</c:v>
                </c:pt>
                <c:pt idx="13">
                  <c:v>2.0318000000000001</c:v>
                </c:pt>
              </c:numCache>
            </c:numRef>
          </c:val>
          <c:smooth val="0"/>
          <c:extLst>
            <c:ext xmlns:c16="http://schemas.microsoft.com/office/drawing/2014/chart" uri="{C3380CC4-5D6E-409C-BE32-E72D297353CC}">
              <c16:uniqueId val="{00000006-1CF6-4268-9C6F-C02ABE343F74}"/>
            </c:ext>
          </c:extLst>
        </c:ser>
        <c:ser>
          <c:idx val="4"/>
          <c:order val="4"/>
          <c:tx>
            <c:strRef>
              <c:f>'15'!$I$13</c:f>
              <c:strCache>
                <c:ptCount val="1"/>
                <c:pt idx="0">
                  <c:v>Майно та вогн. ризики</c:v>
                </c:pt>
              </c:strCache>
            </c:strRef>
          </c:tx>
          <c:spPr>
            <a:ln w="25400" cap="rnd">
              <a:solidFill>
                <a:srgbClr val="005591"/>
              </a:solidFill>
              <a:round/>
            </a:ln>
            <a:effectLst/>
          </c:spPr>
          <c:marker>
            <c:symbol val="none"/>
          </c:marker>
          <c:dLbls>
            <c:dLbl>
              <c:idx val="13"/>
              <c:layout>
                <c:manualLayout>
                  <c:x val="-3.02212729700807E-2"/>
                  <c:y val="-3.75347635144626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F6-4268-9C6F-C02ABE343F7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'15'!$J$8:$W$8</c:f>
              <c:strCache>
                <c:ptCount val="14"/>
                <c:pt idx="1">
                  <c:v>IІ.22</c:v>
                </c:pt>
                <c:pt idx="3">
                  <c:v>ІV.22</c:v>
                </c:pt>
                <c:pt idx="5">
                  <c:v>IІ.23</c:v>
                </c:pt>
                <c:pt idx="7">
                  <c:v>ІV.23</c:v>
                </c:pt>
                <c:pt idx="9">
                  <c:v>IІ.24</c:v>
                </c:pt>
                <c:pt idx="11">
                  <c:v>ІV.24</c:v>
                </c:pt>
                <c:pt idx="13">
                  <c:v>IІ.25</c:v>
                </c:pt>
              </c:strCache>
            </c:strRef>
          </c:cat>
          <c:val>
            <c:numRef>
              <c:f>'15'!$J$13:$W$13</c:f>
              <c:numCache>
                <c:formatCode>0%</c:formatCode>
                <c:ptCount val="14"/>
                <c:pt idx="0">
                  <c:v>1</c:v>
                </c:pt>
                <c:pt idx="1">
                  <c:v>0.48209999999999997</c:v>
                </c:pt>
                <c:pt idx="2">
                  <c:v>0.90290000000000004</c:v>
                </c:pt>
                <c:pt idx="3">
                  <c:v>0.90669999999999995</c:v>
                </c:pt>
                <c:pt idx="4">
                  <c:v>0.93049999999999999</c:v>
                </c:pt>
                <c:pt idx="5">
                  <c:v>1.0143</c:v>
                </c:pt>
                <c:pt idx="6">
                  <c:v>1.2414000000000001</c:v>
                </c:pt>
                <c:pt idx="7">
                  <c:v>1.2657</c:v>
                </c:pt>
                <c:pt idx="8">
                  <c:v>0.99109999999999998</c:v>
                </c:pt>
                <c:pt idx="9">
                  <c:v>0.87109999999999999</c:v>
                </c:pt>
                <c:pt idx="10">
                  <c:v>0.94140000000000001</c:v>
                </c:pt>
                <c:pt idx="11">
                  <c:v>1.0042</c:v>
                </c:pt>
                <c:pt idx="12">
                  <c:v>1.0559000000000001</c:v>
                </c:pt>
                <c:pt idx="13">
                  <c:v>1.1825000000000001</c:v>
                </c:pt>
              </c:numCache>
            </c:numRef>
          </c:val>
          <c:smooth val="0"/>
          <c:extLst>
            <c:ext xmlns:c16="http://schemas.microsoft.com/office/drawing/2014/chart" uri="{C3380CC4-5D6E-409C-BE32-E72D297353CC}">
              <c16:uniqueId val="{00000008-1CF6-4268-9C6F-C02ABE343F74}"/>
            </c:ext>
          </c:extLst>
        </c:ser>
        <c:ser>
          <c:idx val="5"/>
          <c:order val="5"/>
          <c:tx>
            <c:strRef>
              <c:f>'15'!$I$14</c:f>
              <c:strCache>
                <c:ptCount val="1"/>
                <c:pt idx="0">
                  <c:v>Життя</c:v>
                </c:pt>
              </c:strCache>
            </c:strRef>
          </c:tx>
          <c:spPr>
            <a:ln w="25400" cap="rnd">
              <a:solidFill>
                <a:srgbClr val="46AFE6"/>
              </a:solidFill>
              <a:round/>
            </a:ln>
            <a:effectLst/>
          </c:spPr>
          <c:marker>
            <c:symbol val="none"/>
          </c:marker>
          <c:dLbls>
            <c:dLbl>
              <c:idx val="13"/>
              <c:layout>
                <c:manualLayout>
                  <c:x val="-3.028986157817877E-2"/>
                  <c:y val="7.50794099735291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F6-4268-9C6F-C02ABE343F7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'15'!$J$8:$W$8</c:f>
              <c:strCache>
                <c:ptCount val="14"/>
                <c:pt idx="1">
                  <c:v>IІ.22</c:v>
                </c:pt>
                <c:pt idx="3">
                  <c:v>ІV.22</c:v>
                </c:pt>
                <c:pt idx="5">
                  <c:v>IІ.23</c:v>
                </c:pt>
                <c:pt idx="7">
                  <c:v>ІV.23</c:v>
                </c:pt>
                <c:pt idx="9">
                  <c:v>IІ.24</c:v>
                </c:pt>
                <c:pt idx="11">
                  <c:v>ІV.24</c:v>
                </c:pt>
                <c:pt idx="13">
                  <c:v>IІ.25</c:v>
                </c:pt>
              </c:strCache>
            </c:strRef>
          </c:cat>
          <c:val>
            <c:numRef>
              <c:f>'15'!$J$14:$W$14</c:f>
              <c:numCache>
                <c:formatCode>0%</c:formatCode>
                <c:ptCount val="14"/>
                <c:pt idx="0">
                  <c:v>1</c:v>
                </c:pt>
                <c:pt idx="1">
                  <c:v>0.73109999999999997</c:v>
                </c:pt>
                <c:pt idx="2">
                  <c:v>0.93369999999999997</c:v>
                </c:pt>
                <c:pt idx="3">
                  <c:v>1.0255000000000001</c:v>
                </c:pt>
                <c:pt idx="4">
                  <c:v>0.86760000000000004</c:v>
                </c:pt>
                <c:pt idx="5">
                  <c:v>0.86539999999999995</c:v>
                </c:pt>
                <c:pt idx="6">
                  <c:v>1.0042</c:v>
                </c:pt>
                <c:pt idx="7">
                  <c:v>1.2228000000000001</c:v>
                </c:pt>
                <c:pt idx="8">
                  <c:v>1.0213000000000001</c:v>
                </c:pt>
                <c:pt idx="9">
                  <c:v>0.99629999999999996</c:v>
                </c:pt>
                <c:pt idx="10">
                  <c:v>1.0936999999999999</c:v>
                </c:pt>
                <c:pt idx="11">
                  <c:v>1.2797000000000001</c:v>
                </c:pt>
                <c:pt idx="12">
                  <c:v>1.079</c:v>
                </c:pt>
                <c:pt idx="13">
                  <c:v>1.0391999999999999</c:v>
                </c:pt>
              </c:numCache>
            </c:numRef>
          </c:val>
          <c:smooth val="0"/>
          <c:extLst>
            <c:ext xmlns:c16="http://schemas.microsoft.com/office/drawing/2014/chart" uri="{C3380CC4-5D6E-409C-BE32-E72D297353CC}">
              <c16:uniqueId val="{0000000A-1CF6-4268-9C6F-C02ABE343F74}"/>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7983"/>
        <c:crosses val="autoZero"/>
        <c:auto val="1"/>
        <c:lblAlgn val="ctr"/>
        <c:lblOffset val="100"/>
        <c:noMultiLvlLbl val="0"/>
      </c:catAx>
      <c:valAx>
        <c:axId val="766327983"/>
        <c:scaling>
          <c:orientation val="minMax"/>
          <c:max val="5"/>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5903"/>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9070601722731207E-3"/>
          <c:y val="0.80769130824372759"/>
          <c:w val="0.9918109718674385"/>
          <c:h val="0.1816424731182795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1289247557748"/>
          <c:y val="5.1545823594040488E-2"/>
          <c:w val="0.86459208677753452"/>
          <c:h val="0.71941331157192301"/>
        </c:manualLayout>
      </c:layout>
      <c:barChart>
        <c:barDir val="col"/>
        <c:grouping val="stacked"/>
        <c:varyColors val="0"/>
        <c:ser>
          <c:idx val="0"/>
          <c:order val="0"/>
          <c:tx>
            <c:strRef>
              <c:f>'2'!$I$11</c:f>
              <c:strCache>
                <c:ptCount val="1"/>
                <c:pt idx="0">
                  <c:v>Банки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'2'!$J$11:$O$11</c:f>
              <c:numCache>
                <c:formatCode>General</c:formatCode>
                <c:ptCount val="6"/>
                <c:pt idx="0">
                  <c:v>71</c:v>
                </c:pt>
                <c:pt idx="1">
                  <c:v>67</c:v>
                </c:pt>
                <c:pt idx="2">
                  <c:v>63</c:v>
                </c:pt>
                <c:pt idx="3" formatCode="0">
                  <c:v>62</c:v>
                </c:pt>
                <c:pt idx="4">
                  <c:v>60</c:v>
                </c:pt>
                <c:pt idx="5" formatCode="0">
                  <c:v>60</c:v>
                </c:pt>
              </c:numCache>
            </c:numRef>
          </c:val>
          <c:extLst>
            <c:ext xmlns:c16="http://schemas.microsoft.com/office/drawing/2014/chart" uri="{C3380CC4-5D6E-409C-BE32-E72D297353CC}">
              <c16:uniqueId val="{00000000-45AD-4924-9660-03333CA836BC}"/>
            </c:ext>
          </c:extLst>
        </c:ser>
        <c:ser>
          <c:idx val="5"/>
          <c:order val="1"/>
          <c:tx>
            <c:strRef>
              <c:f>'2'!$I$15</c:f>
              <c:strCache>
                <c:ptCount val="1"/>
                <c:pt idx="0">
                  <c:v>Кредитні спілки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'2'!$J$15:$O$15</c:f>
              <c:numCache>
                <c:formatCode>General</c:formatCode>
                <c:ptCount val="6"/>
                <c:pt idx="0">
                  <c:v>278</c:v>
                </c:pt>
                <c:pt idx="1">
                  <c:v>162</c:v>
                </c:pt>
                <c:pt idx="2">
                  <c:v>133</c:v>
                </c:pt>
                <c:pt idx="3" formatCode="0">
                  <c:v>104</c:v>
                </c:pt>
                <c:pt idx="4">
                  <c:v>98</c:v>
                </c:pt>
                <c:pt idx="5" formatCode="0">
                  <c:v>93</c:v>
                </c:pt>
              </c:numCache>
            </c:numRef>
          </c:val>
          <c:extLst>
            <c:ext xmlns:c16="http://schemas.microsoft.com/office/drawing/2014/chart" uri="{C3380CC4-5D6E-409C-BE32-E72D297353CC}">
              <c16:uniqueId val="{00000001-45AD-4924-9660-03333CA836BC}"/>
            </c:ext>
          </c:extLst>
        </c:ser>
        <c:ser>
          <c:idx val="1"/>
          <c:order val="2"/>
          <c:tx>
            <c:strRef>
              <c:f>'2'!$I$12</c:f>
              <c:strCache>
                <c:ptCount val="1"/>
                <c:pt idx="0">
                  <c:v>Страховики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'2'!$J$12:$O$12</c:f>
              <c:numCache>
                <c:formatCode>General</c:formatCode>
                <c:ptCount val="6"/>
                <c:pt idx="0">
                  <c:v>155</c:v>
                </c:pt>
                <c:pt idx="1">
                  <c:v>128</c:v>
                </c:pt>
                <c:pt idx="2">
                  <c:v>101</c:v>
                </c:pt>
                <c:pt idx="3" formatCode="0">
                  <c:v>65</c:v>
                </c:pt>
                <c:pt idx="4">
                  <c:v>63</c:v>
                </c:pt>
                <c:pt idx="5" formatCode="0">
                  <c:v>62</c:v>
                </c:pt>
              </c:numCache>
            </c:numRef>
          </c:val>
          <c:extLst>
            <c:ext xmlns:c16="http://schemas.microsoft.com/office/drawing/2014/chart" uri="{C3380CC4-5D6E-409C-BE32-E72D297353CC}">
              <c16:uniqueId val="{00000002-45AD-4924-9660-03333CA836BC}"/>
            </c:ext>
          </c:extLst>
        </c:ser>
        <c:ser>
          <c:idx val="3"/>
          <c:order val="3"/>
          <c:tx>
            <c:strRef>
              <c:f>'2'!$I$13</c:f>
              <c:strCache>
                <c:ptCount val="1"/>
                <c:pt idx="0">
                  <c:v>Фінансові компанії</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'2'!$J$13:$O$13</c:f>
              <c:numCache>
                <c:formatCode>General</c:formatCode>
                <c:ptCount val="6"/>
                <c:pt idx="0">
                  <c:v>922</c:v>
                </c:pt>
                <c:pt idx="1">
                  <c:v>760</c:v>
                </c:pt>
                <c:pt idx="2">
                  <c:v>559</c:v>
                </c:pt>
                <c:pt idx="3" formatCode="0">
                  <c:v>479</c:v>
                </c:pt>
                <c:pt idx="4">
                  <c:v>451</c:v>
                </c:pt>
                <c:pt idx="5" formatCode="0">
                  <c:v>432</c:v>
                </c:pt>
              </c:numCache>
            </c:numRef>
          </c:val>
          <c:extLst>
            <c:ext xmlns:c16="http://schemas.microsoft.com/office/drawing/2014/chart" uri="{C3380CC4-5D6E-409C-BE32-E72D297353CC}">
              <c16:uniqueId val="{00000003-45AD-4924-9660-03333CA836BC}"/>
            </c:ext>
          </c:extLst>
        </c:ser>
        <c:ser>
          <c:idx val="6"/>
          <c:order val="4"/>
          <c:tx>
            <c:strRef>
              <c:f>'2'!$I$16</c:f>
              <c:strCache>
                <c:ptCount val="1"/>
                <c:pt idx="0">
                  <c:v>Ломбарди</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'2'!$J$16:$O$16</c:f>
              <c:numCache>
                <c:formatCode>General</c:formatCode>
                <c:ptCount val="6"/>
                <c:pt idx="0">
                  <c:v>261</c:v>
                </c:pt>
                <c:pt idx="1">
                  <c:v>183</c:v>
                </c:pt>
                <c:pt idx="2">
                  <c:v>146</c:v>
                </c:pt>
                <c:pt idx="3" formatCode="0">
                  <c:v>109</c:v>
                </c:pt>
                <c:pt idx="4">
                  <c:v>108</c:v>
                </c:pt>
                <c:pt idx="5" formatCode="0">
                  <c:v>105</c:v>
                </c:pt>
              </c:numCache>
            </c:numRef>
          </c:val>
          <c:extLst>
            <c:ext xmlns:c16="http://schemas.microsoft.com/office/drawing/2014/chart" uri="{C3380CC4-5D6E-409C-BE32-E72D297353CC}">
              <c16:uniqueId val="{00000004-45AD-4924-9660-03333CA836BC}"/>
            </c:ext>
          </c:extLst>
        </c:ser>
        <c:ser>
          <c:idx val="4"/>
          <c:order val="5"/>
          <c:tx>
            <c:strRef>
              <c:f>'2'!$I$14</c:f>
              <c:strCache>
                <c:ptCount val="1"/>
                <c:pt idx="0">
                  <c:v>ЮО-лізингодавці*</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'2'!$J$14:$O$14</c:f>
              <c:numCache>
                <c:formatCode>General</c:formatCode>
                <c:ptCount val="6"/>
                <c:pt idx="0">
                  <c:v>137</c:v>
                </c:pt>
                <c:pt idx="1">
                  <c:v>98</c:v>
                </c:pt>
                <c:pt idx="2">
                  <c:v>76</c:v>
                </c:pt>
                <c:pt idx="3" formatCode="0">
                  <c:v>1</c:v>
                </c:pt>
                <c:pt idx="4">
                  <c:v>1</c:v>
                </c:pt>
                <c:pt idx="5" formatCode="0">
                  <c:v>1</c:v>
                </c:pt>
              </c:numCache>
            </c:numRef>
          </c:val>
          <c:extLst>
            <c:ext xmlns:c16="http://schemas.microsoft.com/office/drawing/2014/chart" uri="{C3380CC4-5D6E-409C-BE32-E72D297353CC}">
              <c16:uniqueId val="{00000005-45AD-4924-9660-03333CA836BC}"/>
            </c:ext>
          </c:extLst>
        </c:ser>
        <c:dLbls>
          <c:showLegendKey val="0"/>
          <c:showVal val="0"/>
          <c:showCatName val="0"/>
          <c:showSerName val="0"/>
          <c:showPercent val="0"/>
          <c:showBubbleSize val="0"/>
        </c:dLbls>
        <c:gapWidth val="50"/>
        <c:overlap val="100"/>
        <c:axId val="441978872"/>
        <c:axId val="441980840"/>
      </c:barChart>
      <c:catAx>
        <c:axId val="44197887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80840"/>
        <c:crosses val="autoZero"/>
        <c:auto val="0"/>
        <c:lblAlgn val="ctr"/>
        <c:lblOffset val="100"/>
        <c:tickLblSkip val="1"/>
        <c:noMultiLvlLbl val="0"/>
      </c:catAx>
      <c:valAx>
        <c:axId val="4419808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78872"/>
        <c:crosses val="autoZero"/>
        <c:crossBetween val="between"/>
        <c:majorUnit val="50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62490741035679"/>
          <c:w val="1"/>
          <c:h val="0.14758270877984925"/>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61209150326798"/>
          <c:y val="4.6592293906810037E-2"/>
          <c:w val="0.84443856209150325"/>
          <c:h val="0.67773163082437271"/>
        </c:manualLayout>
      </c:layout>
      <c:lineChart>
        <c:grouping val="standard"/>
        <c:varyColors val="0"/>
        <c:ser>
          <c:idx val="0"/>
          <c:order val="0"/>
          <c:tx>
            <c:strRef>
              <c:f>'15'!$H$9</c:f>
              <c:strCache>
                <c:ptCount val="1"/>
                <c:pt idx="0">
                  <c:v>C&amp;C*</c:v>
                </c:pt>
              </c:strCache>
            </c:strRef>
          </c:tx>
          <c:spPr>
            <a:ln w="25400" cap="rnd">
              <a:solidFill>
                <a:srgbClr val="057D46"/>
              </a:solidFill>
              <a:round/>
            </a:ln>
            <a:effectLst/>
          </c:spPr>
          <c:marker>
            <c:symbol val="none"/>
          </c:marker>
          <c:dLbls>
            <c:dLbl>
              <c:idx val="13"/>
              <c:layout>
                <c:manualLayout>
                  <c:x val="-3.028986157817877E-2"/>
                  <c:y val="-3.73549547769694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0A-47B5-9442-FAC5EDF11DA6}"/>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'15'!$J$7:$W$7</c:f>
              <c:strCache>
                <c:ptCount val="14"/>
                <c:pt idx="1">
                  <c:v>Q2.22</c:v>
                </c:pt>
                <c:pt idx="3">
                  <c:v>Q4.22</c:v>
                </c:pt>
                <c:pt idx="5">
                  <c:v>Q2.23</c:v>
                </c:pt>
                <c:pt idx="7">
                  <c:v>Q4.23</c:v>
                </c:pt>
                <c:pt idx="9">
                  <c:v>Q2.24</c:v>
                </c:pt>
                <c:pt idx="11">
                  <c:v>Q4.24</c:v>
                </c:pt>
                <c:pt idx="13">
                  <c:v>Q2.25</c:v>
                </c:pt>
              </c:strCache>
            </c:strRef>
          </c:cat>
          <c:val>
            <c:numRef>
              <c:f>'15'!$J$9:$W$9</c:f>
              <c:numCache>
                <c:formatCode>0%</c:formatCode>
                <c:ptCount val="14"/>
                <c:pt idx="0">
                  <c:v>1</c:v>
                </c:pt>
                <c:pt idx="1">
                  <c:v>0.96640000000000004</c:v>
                </c:pt>
                <c:pt idx="2">
                  <c:v>1.3877999999999999</c:v>
                </c:pt>
                <c:pt idx="3">
                  <c:v>1.5314000000000001</c:v>
                </c:pt>
                <c:pt idx="4">
                  <c:v>1.2551000000000001</c:v>
                </c:pt>
                <c:pt idx="5">
                  <c:v>1.5468999999999999</c:v>
                </c:pt>
                <c:pt idx="6">
                  <c:v>1.7172000000000001</c:v>
                </c:pt>
                <c:pt idx="7">
                  <c:v>1.7816000000000001</c:v>
                </c:pt>
                <c:pt idx="8">
                  <c:v>1.5956999999999999</c:v>
                </c:pt>
                <c:pt idx="9">
                  <c:v>1.9018999999999999</c:v>
                </c:pt>
                <c:pt idx="10">
                  <c:v>2.0884</c:v>
                </c:pt>
                <c:pt idx="11">
                  <c:v>2.1663999999999999</c:v>
                </c:pt>
                <c:pt idx="12">
                  <c:v>1.8732</c:v>
                </c:pt>
                <c:pt idx="13">
                  <c:v>2.3338000000000001</c:v>
                </c:pt>
              </c:numCache>
            </c:numRef>
          </c:val>
          <c:smooth val="0"/>
          <c:extLst>
            <c:ext xmlns:c16="http://schemas.microsoft.com/office/drawing/2014/chart" uri="{C3380CC4-5D6E-409C-BE32-E72D297353CC}">
              <c16:uniqueId val="{00000001-9B0A-47B5-9442-FAC5EDF11DA6}"/>
            </c:ext>
          </c:extLst>
        </c:ser>
        <c:ser>
          <c:idx val="2"/>
          <c:order val="1"/>
          <c:tx>
            <c:strRef>
              <c:f>'15'!$H$10</c:f>
              <c:strCache>
                <c:ptCount val="1"/>
                <c:pt idx="0">
                  <c:v>Health insurance</c:v>
                </c:pt>
              </c:strCache>
            </c:strRef>
          </c:tx>
          <c:spPr>
            <a:ln w="25400" cap="rnd">
              <a:solidFill>
                <a:srgbClr val="7D0532"/>
              </a:solidFill>
              <a:round/>
            </a:ln>
            <a:effectLst/>
          </c:spPr>
          <c:marker>
            <c:symbol val="none"/>
          </c:marker>
          <c:cat>
            <c:strRef>
              <c:f>'15'!$J$7:$W$7</c:f>
              <c:strCache>
                <c:ptCount val="14"/>
                <c:pt idx="1">
                  <c:v>Q2.22</c:v>
                </c:pt>
                <c:pt idx="3">
                  <c:v>Q4.22</c:v>
                </c:pt>
                <c:pt idx="5">
                  <c:v>Q2.23</c:v>
                </c:pt>
                <c:pt idx="7">
                  <c:v>Q4.23</c:v>
                </c:pt>
                <c:pt idx="9">
                  <c:v>Q2.24</c:v>
                </c:pt>
                <c:pt idx="11">
                  <c:v>Q4.24</c:v>
                </c:pt>
                <c:pt idx="13">
                  <c:v>Q2.25</c:v>
                </c:pt>
              </c:strCache>
            </c:strRef>
          </c:cat>
          <c:val>
            <c:numRef>
              <c:f>'15'!$J$10:$W$10</c:f>
              <c:numCache>
                <c:formatCode>0%</c:formatCode>
                <c:ptCount val="14"/>
                <c:pt idx="0">
                  <c:v>1</c:v>
                </c:pt>
                <c:pt idx="1">
                  <c:v>0.45700000000000002</c:v>
                </c:pt>
                <c:pt idx="2">
                  <c:v>0.66669999999999996</c:v>
                </c:pt>
                <c:pt idx="3">
                  <c:v>0.60950000000000004</c:v>
                </c:pt>
                <c:pt idx="4">
                  <c:v>0.73509999999999998</c:v>
                </c:pt>
                <c:pt idx="5">
                  <c:v>0.72240000000000004</c:v>
                </c:pt>
                <c:pt idx="6">
                  <c:v>0.75939999999999996</c:v>
                </c:pt>
                <c:pt idx="7">
                  <c:v>0.70040000000000002</c:v>
                </c:pt>
                <c:pt idx="8">
                  <c:v>0.87839999999999996</c:v>
                </c:pt>
                <c:pt idx="9">
                  <c:v>0.86040000000000005</c:v>
                </c:pt>
                <c:pt idx="10">
                  <c:v>0.99739999999999995</c:v>
                </c:pt>
                <c:pt idx="11">
                  <c:v>0.88070000000000004</c:v>
                </c:pt>
                <c:pt idx="12">
                  <c:v>1.0336000000000001</c:v>
                </c:pt>
                <c:pt idx="13">
                  <c:v>1.0613999999999999</c:v>
                </c:pt>
              </c:numCache>
            </c:numRef>
          </c:val>
          <c:smooth val="0"/>
          <c:extLst>
            <c:ext xmlns:c16="http://schemas.microsoft.com/office/drawing/2014/chart" uri="{C3380CC4-5D6E-409C-BE32-E72D297353CC}">
              <c16:uniqueId val="{00000002-9B0A-47B5-9442-FAC5EDF11DA6}"/>
            </c:ext>
          </c:extLst>
        </c:ser>
        <c:ser>
          <c:idx val="1"/>
          <c:order val="2"/>
          <c:tx>
            <c:strRef>
              <c:f>'15'!$H$11</c:f>
              <c:strCache>
                <c:ptCount val="1"/>
                <c:pt idx="0">
                  <c:v>MTPL**</c:v>
                </c:pt>
              </c:strCache>
            </c:strRef>
          </c:tx>
          <c:spPr>
            <a:ln w="25400" cap="rnd">
              <a:solidFill>
                <a:srgbClr val="91C864"/>
              </a:solidFill>
              <a:round/>
            </a:ln>
            <a:effectLst/>
          </c:spPr>
          <c:marker>
            <c:symbol val="none"/>
          </c:marker>
          <c:dLbls>
            <c:dLbl>
              <c:idx val="13"/>
              <c:layout>
                <c:manualLayout>
                  <c:x val="-7.5035227092793352E-2"/>
                  <c:y val="6.580106600686769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0A-47B5-9442-FAC5EDF11DA6}"/>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'15'!$J$7:$W$7</c:f>
              <c:strCache>
                <c:ptCount val="14"/>
                <c:pt idx="1">
                  <c:v>Q2.22</c:v>
                </c:pt>
                <c:pt idx="3">
                  <c:v>Q4.22</c:v>
                </c:pt>
                <c:pt idx="5">
                  <c:v>Q2.23</c:v>
                </c:pt>
                <c:pt idx="7">
                  <c:v>Q4.23</c:v>
                </c:pt>
                <c:pt idx="9">
                  <c:v>Q2.24</c:v>
                </c:pt>
                <c:pt idx="11">
                  <c:v>Q4.24</c:v>
                </c:pt>
                <c:pt idx="13">
                  <c:v>Q2.25</c:v>
                </c:pt>
              </c:strCache>
            </c:strRef>
          </c:cat>
          <c:val>
            <c:numRef>
              <c:f>'15'!$J$11:$W$11</c:f>
              <c:numCache>
                <c:formatCode>0%</c:formatCode>
                <c:ptCount val="14"/>
                <c:pt idx="0">
                  <c:v>1</c:v>
                </c:pt>
                <c:pt idx="1">
                  <c:v>1.2833000000000001</c:v>
                </c:pt>
                <c:pt idx="2">
                  <c:v>1.6595</c:v>
                </c:pt>
                <c:pt idx="3">
                  <c:v>1.6359999999999999</c:v>
                </c:pt>
                <c:pt idx="4">
                  <c:v>1.3091999999999999</c:v>
                </c:pt>
                <c:pt idx="5">
                  <c:v>1.7032</c:v>
                </c:pt>
                <c:pt idx="6">
                  <c:v>1.9883999999999999</c:v>
                </c:pt>
                <c:pt idx="7">
                  <c:v>1.9575</c:v>
                </c:pt>
                <c:pt idx="8">
                  <c:v>1.6769000000000001</c:v>
                </c:pt>
                <c:pt idx="9">
                  <c:v>2.0588000000000002</c:v>
                </c:pt>
                <c:pt idx="10">
                  <c:v>2.2814000000000001</c:v>
                </c:pt>
                <c:pt idx="11">
                  <c:v>2.7054999999999998</c:v>
                </c:pt>
                <c:pt idx="12">
                  <c:v>3.4647999999999999</c:v>
                </c:pt>
                <c:pt idx="13">
                  <c:v>4.7653999999999996</c:v>
                </c:pt>
              </c:numCache>
            </c:numRef>
          </c:val>
          <c:smooth val="0"/>
          <c:extLst>
            <c:ext xmlns:c16="http://schemas.microsoft.com/office/drawing/2014/chart" uri="{C3380CC4-5D6E-409C-BE32-E72D297353CC}">
              <c16:uniqueId val="{00000004-9B0A-47B5-9442-FAC5EDF11DA6}"/>
            </c:ext>
          </c:extLst>
        </c:ser>
        <c:ser>
          <c:idx val="3"/>
          <c:order val="3"/>
          <c:tx>
            <c:strRef>
              <c:f>'15'!$H$12</c:f>
              <c:strCache>
                <c:ptCount val="1"/>
                <c:pt idx="0">
                  <c:v>Green Card***</c:v>
                </c:pt>
              </c:strCache>
            </c:strRef>
          </c:tx>
          <c:spPr>
            <a:ln w="25400" cap="rnd">
              <a:solidFill>
                <a:srgbClr val="DC4B64"/>
              </a:solidFill>
              <a:round/>
            </a:ln>
            <a:effectLst/>
          </c:spPr>
          <c:marker>
            <c:symbol val="none"/>
          </c:marker>
          <c:dLbls>
            <c:dLbl>
              <c:idx val="13"/>
              <c:layout>
                <c:manualLayout>
                  <c:x val="-3.02962083343431E-2"/>
                  <c:y val="3.3656232150047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0A-47B5-9442-FAC5EDF11DA6}"/>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'15'!$J$7:$W$7</c:f>
              <c:strCache>
                <c:ptCount val="14"/>
                <c:pt idx="1">
                  <c:v>Q2.22</c:v>
                </c:pt>
                <c:pt idx="3">
                  <c:v>Q4.22</c:v>
                </c:pt>
                <c:pt idx="5">
                  <c:v>Q2.23</c:v>
                </c:pt>
                <c:pt idx="7">
                  <c:v>Q4.23</c:v>
                </c:pt>
                <c:pt idx="9">
                  <c:v>Q2.24</c:v>
                </c:pt>
                <c:pt idx="11">
                  <c:v>Q4.24</c:v>
                </c:pt>
                <c:pt idx="13">
                  <c:v>Q2.25</c:v>
                </c:pt>
              </c:strCache>
            </c:strRef>
          </c:cat>
          <c:val>
            <c:numRef>
              <c:f>'15'!$J$12:$W$12</c:f>
              <c:numCache>
                <c:formatCode>0%</c:formatCode>
                <c:ptCount val="14"/>
                <c:pt idx="0">
                  <c:v>1</c:v>
                </c:pt>
                <c:pt idx="1">
                  <c:v>1.4325000000000001</c:v>
                </c:pt>
                <c:pt idx="2">
                  <c:v>2.0017999999999998</c:v>
                </c:pt>
                <c:pt idx="3">
                  <c:v>1.7715000000000001</c:v>
                </c:pt>
                <c:pt idx="4">
                  <c:v>1.8043</c:v>
                </c:pt>
                <c:pt idx="5">
                  <c:v>1.9507000000000001</c:v>
                </c:pt>
                <c:pt idx="6">
                  <c:v>2.2145000000000001</c:v>
                </c:pt>
                <c:pt idx="7">
                  <c:v>1.8123</c:v>
                </c:pt>
                <c:pt idx="8">
                  <c:v>1.8589</c:v>
                </c:pt>
                <c:pt idx="9">
                  <c:v>2.1535000000000002</c:v>
                </c:pt>
                <c:pt idx="10">
                  <c:v>2.4260999999999999</c:v>
                </c:pt>
                <c:pt idx="11">
                  <c:v>2.1802999999999999</c:v>
                </c:pt>
                <c:pt idx="12">
                  <c:v>1.905</c:v>
                </c:pt>
                <c:pt idx="13">
                  <c:v>2.0318000000000001</c:v>
                </c:pt>
              </c:numCache>
            </c:numRef>
          </c:val>
          <c:smooth val="0"/>
          <c:extLst>
            <c:ext xmlns:c16="http://schemas.microsoft.com/office/drawing/2014/chart" uri="{C3380CC4-5D6E-409C-BE32-E72D297353CC}">
              <c16:uniqueId val="{00000006-9B0A-47B5-9442-FAC5EDF11DA6}"/>
            </c:ext>
          </c:extLst>
        </c:ser>
        <c:ser>
          <c:idx val="4"/>
          <c:order val="4"/>
          <c:tx>
            <c:strRef>
              <c:f>'15'!$H$13</c:f>
              <c:strCache>
                <c:ptCount val="1"/>
                <c:pt idx="0">
                  <c:v>Property and fire risks</c:v>
                </c:pt>
              </c:strCache>
            </c:strRef>
          </c:tx>
          <c:spPr>
            <a:ln w="25400" cap="rnd">
              <a:solidFill>
                <a:srgbClr val="005591"/>
              </a:solidFill>
              <a:round/>
            </a:ln>
            <a:effectLst/>
          </c:spPr>
          <c:marker>
            <c:symbol val="none"/>
          </c:marker>
          <c:dLbls>
            <c:dLbl>
              <c:idx val="13"/>
              <c:layout>
                <c:manualLayout>
                  <c:x val="-3.02212729700807E-2"/>
                  <c:y val="-3.75347635144626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0A-47B5-9442-FAC5EDF11DA6}"/>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'15'!$J$7:$W$7</c:f>
              <c:strCache>
                <c:ptCount val="14"/>
                <c:pt idx="1">
                  <c:v>Q2.22</c:v>
                </c:pt>
                <c:pt idx="3">
                  <c:v>Q4.22</c:v>
                </c:pt>
                <c:pt idx="5">
                  <c:v>Q2.23</c:v>
                </c:pt>
                <c:pt idx="7">
                  <c:v>Q4.23</c:v>
                </c:pt>
                <c:pt idx="9">
                  <c:v>Q2.24</c:v>
                </c:pt>
                <c:pt idx="11">
                  <c:v>Q4.24</c:v>
                </c:pt>
                <c:pt idx="13">
                  <c:v>Q2.25</c:v>
                </c:pt>
              </c:strCache>
            </c:strRef>
          </c:cat>
          <c:val>
            <c:numRef>
              <c:f>'15'!$J$13:$W$13</c:f>
              <c:numCache>
                <c:formatCode>0%</c:formatCode>
                <c:ptCount val="14"/>
                <c:pt idx="0">
                  <c:v>1</c:v>
                </c:pt>
                <c:pt idx="1">
                  <c:v>0.48209999999999997</c:v>
                </c:pt>
                <c:pt idx="2">
                  <c:v>0.90290000000000004</c:v>
                </c:pt>
                <c:pt idx="3">
                  <c:v>0.90669999999999995</c:v>
                </c:pt>
                <c:pt idx="4">
                  <c:v>0.93049999999999999</c:v>
                </c:pt>
                <c:pt idx="5">
                  <c:v>1.0143</c:v>
                </c:pt>
                <c:pt idx="6">
                  <c:v>1.2414000000000001</c:v>
                </c:pt>
                <c:pt idx="7">
                  <c:v>1.2657</c:v>
                </c:pt>
                <c:pt idx="8">
                  <c:v>0.99109999999999998</c:v>
                </c:pt>
                <c:pt idx="9">
                  <c:v>0.87109999999999999</c:v>
                </c:pt>
                <c:pt idx="10">
                  <c:v>0.94140000000000001</c:v>
                </c:pt>
                <c:pt idx="11">
                  <c:v>1.0042</c:v>
                </c:pt>
                <c:pt idx="12">
                  <c:v>1.0559000000000001</c:v>
                </c:pt>
                <c:pt idx="13">
                  <c:v>1.1825000000000001</c:v>
                </c:pt>
              </c:numCache>
            </c:numRef>
          </c:val>
          <c:smooth val="0"/>
          <c:extLst>
            <c:ext xmlns:c16="http://schemas.microsoft.com/office/drawing/2014/chart" uri="{C3380CC4-5D6E-409C-BE32-E72D297353CC}">
              <c16:uniqueId val="{00000008-9B0A-47B5-9442-FAC5EDF11DA6}"/>
            </c:ext>
          </c:extLst>
        </c:ser>
        <c:ser>
          <c:idx val="5"/>
          <c:order val="5"/>
          <c:tx>
            <c:strRef>
              <c:f>'15'!$H$14</c:f>
              <c:strCache>
                <c:ptCount val="1"/>
                <c:pt idx="0">
                  <c:v>Life insurance</c:v>
                </c:pt>
              </c:strCache>
            </c:strRef>
          </c:tx>
          <c:spPr>
            <a:ln w="25400" cap="rnd">
              <a:solidFill>
                <a:srgbClr val="46AFE6"/>
              </a:solidFill>
              <a:round/>
            </a:ln>
            <a:effectLst/>
          </c:spPr>
          <c:marker>
            <c:symbol val="none"/>
          </c:marker>
          <c:dLbls>
            <c:dLbl>
              <c:idx val="13"/>
              <c:layout>
                <c:manualLayout>
                  <c:x val="-3.028986157817877E-2"/>
                  <c:y val="7.50794099735291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B0A-47B5-9442-FAC5EDF11DA6}"/>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'15'!$J$7:$W$7</c:f>
              <c:strCache>
                <c:ptCount val="14"/>
                <c:pt idx="1">
                  <c:v>Q2.22</c:v>
                </c:pt>
                <c:pt idx="3">
                  <c:v>Q4.22</c:v>
                </c:pt>
                <c:pt idx="5">
                  <c:v>Q2.23</c:v>
                </c:pt>
                <c:pt idx="7">
                  <c:v>Q4.23</c:v>
                </c:pt>
                <c:pt idx="9">
                  <c:v>Q2.24</c:v>
                </c:pt>
                <c:pt idx="11">
                  <c:v>Q4.24</c:v>
                </c:pt>
                <c:pt idx="13">
                  <c:v>Q2.25</c:v>
                </c:pt>
              </c:strCache>
            </c:strRef>
          </c:cat>
          <c:val>
            <c:numRef>
              <c:f>'15'!$J$14:$W$14</c:f>
              <c:numCache>
                <c:formatCode>0%</c:formatCode>
                <c:ptCount val="14"/>
                <c:pt idx="0">
                  <c:v>1</c:v>
                </c:pt>
                <c:pt idx="1">
                  <c:v>0.73109999999999997</c:v>
                </c:pt>
                <c:pt idx="2">
                  <c:v>0.93369999999999997</c:v>
                </c:pt>
                <c:pt idx="3">
                  <c:v>1.0255000000000001</c:v>
                </c:pt>
                <c:pt idx="4">
                  <c:v>0.86760000000000004</c:v>
                </c:pt>
                <c:pt idx="5">
                  <c:v>0.86539999999999995</c:v>
                </c:pt>
                <c:pt idx="6">
                  <c:v>1.0042</c:v>
                </c:pt>
                <c:pt idx="7">
                  <c:v>1.2228000000000001</c:v>
                </c:pt>
                <c:pt idx="8">
                  <c:v>1.0213000000000001</c:v>
                </c:pt>
                <c:pt idx="9">
                  <c:v>0.99629999999999996</c:v>
                </c:pt>
                <c:pt idx="10">
                  <c:v>1.0936999999999999</c:v>
                </c:pt>
                <c:pt idx="11">
                  <c:v>1.2797000000000001</c:v>
                </c:pt>
                <c:pt idx="12">
                  <c:v>1.079</c:v>
                </c:pt>
                <c:pt idx="13">
                  <c:v>1.0391999999999999</c:v>
                </c:pt>
              </c:numCache>
            </c:numRef>
          </c:val>
          <c:smooth val="0"/>
          <c:extLst>
            <c:ext xmlns:c16="http://schemas.microsoft.com/office/drawing/2014/chart" uri="{C3380CC4-5D6E-409C-BE32-E72D297353CC}">
              <c16:uniqueId val="{0000000A-9B0A-47B5-9442-FAC5EDF11DA6}"/>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7983"/>
        <c:crosses val="autoZero"/>
        <c:auto val="1"/>
        <c:lblAlgn val="ctr"/>
        <c:lblOffset val="100"/>
        <c:noMultiLvlLbl val="0"/>
      </c:catAx>
      <c:valAx>
        <c:axId val="766327983"/>
        <c:scaling>
          <c:orientation val="minMax"/>
          <c:max val="5"/>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766325903"/>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9070601722731207E-3"/>
          <c:y val="0.80769130824372759"/>
          <c:w val="0.9918109718674385"/>
          <c:h val="0.1816424731182795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85766512308068E-2"/>
          <c:y val="4.4982172930884183E-2"/>
          <c:w val="0.90157444461042147"/>
          <c:h val="0.61028268815414033"/>
        </c:manualLayout>
      </c:layout>
      <c:barChart>
        <c:barDir val="col"/>
        <c:grouping val="stacked"/>
        <c:varyColors val="0"/>
        <c:ser>
          <c:idx val="0"/>
          <c:order val="0"/>
          <c:tx>
            <c:strRef>
              <c:f>'16'!$G$9</c:f>
              <c:strCache>
                <c:ptCount val="1"/>
                <c:pt idx="0">
                  <c:v>Транспортне*</c:v>
                </c:pt>
              </c:strCache>
            </c:strRef>
          </c:tx>
          <c:spPr>
            <a:solidFill>
              <a:srgbClr val="057D46"/>
            </a:solidFill>
            <a:ln>
              <a:noFill/>
            </a:ln>
            <a:effectLst/>
            <a:extLst/>
          </c:spPr>
          <c:invertIfNegative val="0"/>
          <c:dLbls>
            <c:dLbl>
              <c:idx val="0"/>
              <c:tx>
                <c:rich>
                  <a:bodyPr/>
                  <a:lstStyle/>
                  <a:p>
                    <a:fld id="{5D852936-0113-49B0-8D0B-49931A7534F2}"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7EB-47F3-9B2C-D7546593E2DC}"/>
                </c:ext>
              </c:extLst>
            </c:dLbl>
            <c:dLbl>
              <c:idx val="1"/>
              <c:tx>
                <c:rich>
                  <a:bodyPr/>
                  <a:lstStyle/>
                  <a:p>
                    <a:fld id="{66266D95-BAD1-4761-8C69-F7DEDE02551F}"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7EB-47F3-9B2C-D7546593E2DC}"/>
                </c:ext>
              </c:extLst>
            </c:dLbl>
            <c:dLbl>
              <c:idx val="2"/>
              <c:tx>
                <c:rich>
                  <a:bodyPr/>
                  <a:lstStyle/>
                  <a:p>
                    <a:fld id="{B7C24178-D52A-400C-BB72-8E6988D51A82}"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7EB-47F3-9B2C-D7546593E2DC}"/>
                </c:ext>
              </c:extLst>
            </c:dLbl>
            <c:dLbl>
              <c:idx val="3"/>
              <c:tx>
                <c:rich>
                  <a:bodyPr/>
                  <a:lstStyle/>
                  <a:p>
                    <a:fld id="{6FFA4B82-D889-4435-893B-E3DBF28150B7}"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7EB-47F3-9B2C-D7546593E2DC}"/>
                </c:ext>
              </c:extLst>
            </c:dLbl>
            <c:dLbl>
              <c:idx val="4"/>
              <c:tx>
                <c:rich>
                  <a:bodyPr/>
                  <a:lstStyle/>
                  <a:p>
                    <a:fld id="{6ABCBA6B-52CF-421C-94AB-F02842F4DFCC}"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7EB-47F3-9B2C-D7546593E2DC}"/>
                </c:ext>
              </c:extLst>
            </c:dLbl>
            <c:dLbl>
              <c:idx val="5"/>
              <c:tx>
                <c:rich>
                  <a:bodyPr/>
                  <a:lstStyle/>
                  <a:p>
                    <a:fld id="{A20540DA-8EAB-4372-B017-F2C9DC50D17A}"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7EB-47F3-9B2C-D7546593E2DC}"/>
                </c:ext>
              </c:extLst>
            </c:dLbl>
            <c:dLbl>
              <c:idx val="6"/>
              <c:tx>
                <c:rich>
                  <a:bodyPr/>
                  <a:lstStyle/>
                  <a:p>
                    <a:fld id="{2E9C2EED-E309-4367-BCAF-EAEEB814EE46}"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7EB-47F3-9B2C-D7546593E2DC}"/>
                </c:ext>
              </c:extLst>
            </c:dLbl>
            <c:dLbl>
              <c:idx val="7"/>
              <c:tx>
                <c:rich>
                  <a:bodyPr/>
                  <a:lstStyle/>
                  <a:p>
                    <a:fld id="{D878C6BB-35CF-461A-9D2F-2F04181B9638}"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7EB-47F3-9B2C-D7546593E2DC}"/>
                </c:ext>
              </c:extLst>
            </c:dLbl>
            <c:dLbl>
              <c:idx val="8"/>
              <c:tx>
                <c:rich>
                  <a:bodyPr/>
                  <a:lstStyle/>
                  <a:p>
                    <a:fld id="{1D396E45-675B-404D-BF38-D389DFDF93D9}"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7EB-47F3-9B2C-D7546593E2DC}"/>
                </c:ext>
              </c:extLst>
            </c:dLbl>
            <c:dLbl>
              <c:idx val="9"/>
              <c:tx>
                <c:rich>
                  <a:bodyPr/>
                  <a:lstStyle/>
                  <a:p>
                    <a:fld id="{40BDE497-FD66-47D3-AA29-32F71EE4C4AE}"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7EB-47F3-9B2C-D7546593E2DC}"/>
                </c:ext>
              </c:extLst>
            </c:dLbl>
            <c:dLbl>
              <c:idx val="10"/>
              <c:tx>
                <c:rich>
                  <a:bodyPr/>
                  <a:lstStyle/>
                  <a:p>
                    <a:fld id="{4DCA23CF-AE18-4C3A-8C3E-3F371D57F7CE}"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7EB-47F3-9B2C-D7546593E2DC}"/>
                </c:ext>
              </c:extLst>
            </c:dLbl>
            <c:dLbl>
              <c:idx val="11"/>
              <c:tx>
                <c:rich>
                  <a:bodyPr/>
                  <a:lstStyle/>
                  <a:p>
                    <a:fld id="{2D41FC5E-FB34-4092-8E1B-EB7090F7C926}"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7EB-47F3-9B2C-D7546593E2DC}"/>
                </c:ext>
              </c:extLst>
            </c:dLbl>
            <c:dLbl>
              <c:idx val="12"/>
              <c:tx>
                <c:rich>
                  <a:bodyPr/>
                  <a:lstStyle/>
                  <a:p>
                    <a:fld id="{C8577ECD-F35E-43EA-84E2-B4D75ACF00CD}"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7EB-47F3-9B2C-D7546593E2DC}"/>
                </c:ext>
              </c:extLst>
            </c:dLbl>
            <c:dLbl>
              <c:idx val="13"/>
              <c:tx>
                <c:rich>
                  <a:bodyPr/>
                  <a:lstStyle/>
                  <a:p>
                    <a:fld id="{5050505E-E182-4A65-82FB-2B012B3B2D7E}"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7EB-47F3-9B2C-D7546593E2DC}"/>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'16'!$J$8:$W$8</c:f>
              <c:strCache>
                <c:ptCount val="14"/>
                <c:pt idx="0">
                  <c:v>I.22</c:v>
                </c:pt>
                <c:pt idx="3">
                  <c:v>ІV.22</c:v>
                </c:pt>
                <c:pt idx="5">
                  <c:v>IІ.23</c:v>
                </c:pt>
                <c:pt idx="7">
                  <c:v>ІV.23</c:v>
                </c:pt>
                <c:pt idx="9">
                  <c:v>IІ.24</c:v>
                </c:pt>
                <c:pt idx="11">
                  <c:v>ІV.24</c:v>
                </c:pt>
                <c:pt idx="13">
                  <c:v>IІ.25</c:v>
                </c:pt>
              </c:strCache>
            </c:strRef>
          </c:cat>
          <c:val>
            <c:numRef>
              <c:f>'16'!$J$9:$W$9</c:f>
              <c:numCache>
                <c:formatCode>0.0</c:formatCode>
                <c:ptCount val="14"/>
                <c:pt idx="0">
                  <c:v>3.59</c:v>
                </c:pt>
                <c:pt idx="1">
                  <c:v>4.16</c:v>
                </c:pt>
                <c:pt idx="2">
                  <c:v>5.71</c:v>
                </c:pt>
                <c:pt idx="3">
                  <c:v>5.79</c:v>
                </c:pt>
                <c:pt idx="4">
                  <c:v>4.93</c:v>
                </c:pt>
                <c:pt idx="5">
                  <c:v>6.01</c:v>
                </c:pt>
                <c:pt idx="6">
                  <c:v>6.82</c:v>
                </c:pt>
                <c:pt idx="7">
                  <c:v>6.64</c:v>
                </c:pt>
                <c:pt idx="8">
                  <c:v>6</c:v>
                </c:pt>
                <c:pt idx="9">
                  <c:v>7.19</c:v>
                </c:pt>
                <c:pt idx="10">
                  <c:v>7.96</c:v>
                </c:pt>
                <c:pt idx="11">
                  <c:v>8.4600000000000009</c:v>
                </c:pt>
                <c:pt idx="12">
                  <c:v>8.7100000000000009</c:v>
                </c:pt>
                <c:pt idx="13">
                  <c:v>11.18</c:v>
                </c:pt>
              </c:numCache>
            </c:numRef>
          </c:val>
          <c:extLst>
            <c:ext xmlns:c15="http://schemas.microsoft.com/office/drawing/2012/chart" uri="{02D57815-91ED-43cb-92C2-25804820EDAC}">
              <c15:datalabelsRange>
                <c15:f>'16'!$J$17:$W$17</c15:f>
                <c15:dlblRangeCache>
                  <c:ptCount val="14"/>
                  <c:pt idx="0">
                    <c:v>37%</c:v>
                  </c:pt>
                  <c:pt idx="1">
                    <c:v>52%</c:v>
                  </c:pt>
                  <c:pt idx="2">
                    <c:v>52%</c:v>
                  </c:pt>
                  <c:pt idx="3">
                    <c:v>53%</c:v>
                  </c:pt>
                  <c:pt idx="4">
                    <c:v>49%</c:v>
                  </c:pt>
                  <c:pt idx="5">
                    <c:v>53%</c:v>
                  </c:pt>
                  <c:pt idx="6">
                    <c:v>53%</c:v>
                  </c:pt>
                  <c:pt idx="7">
                    <c:v>52%</c:v>
                  </c:pt>
                  <c:pt idx="8">
                    <c:v>52%</c:v>
                  </c:pt>
                  <c:pt idx="9">
                    <c:v>58%</c:v>
                  </c:pt>
                  <c:pt idx="10">
                    <c:v>56%</c:v>
                  </c:pt>
                  <c:pt idx="11">
                    <c:v>57%</c:v>
                  </c:pt>
                  <c:pt idx="12">
                    <c:v>57%</c:v>
                  </c:pt>
                  <c:pt idx="13">
                    <c:v>63%</c:v>
                  </c:pt>
                </c15:dlblRangeCache>
              </c15:datalabelsRange>
            </c:ext>
            <c:ext xmlns:c16="http://schemas.microsoft.com/office/drawing/2014/chart" uri="{C3380CC4-5D6E-409C-BE32-E72D297353CC}">
              <c16:uniqueId val="{0000000E-27EB-47F3-9B2C-D7546593E2DC}"/>
            </c:ext>
          </c:extLst>
        </c:ser>
        <c:ser>
          <c:idx val="1"/>
          <c:order val="1"/>
          <c:tx>
            <c:strRef>
              <c:f>'16'!$G$10</c:f>
              <c:strCache>
                <c:ptCount val="1"/>
                <c:pt idx="0">
                  <c:v>Особисте**</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tx>
                <c:rich>
                  <a:bodyPr/>
                  <a:lstStyle/>
                  <a:p>
                    <a:fld id="{8B7DBC7D-D083-4353-ACAA-C55D2980E37E}"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27EB-47F3-9B2C-D7546593E2DC}"/>
                </c:ext>
              </c:extLst>
            </c:dLbl>
            <c:dLbl>
              <c:idx val="1"/>
              <c:tx>
                <c:rich>
                  <a:bodyPr/>
                  <a:lstStyle/>
                  <a:p>
                    <a:fld id="{BF231E68-770A-4C58-95D5-3BEBE7E0C401}"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7EB-47F3-9B2C-D7546593E2DC}"/>
                </c:ext>
              </c:extLst>
            </c:dLbl>
            <c:dLbl>
              <c:idx val="2"/>
              <c:tx>
                <c:rich>
                  <a:bodyPr/>
                  <a:lstStyle/>
                  <a:p>
                    <a:fld id="{B81BE9E7-8C65-4ACD-AE83-F6012122490A}"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7EB-47F3-9B2C-D7546593E2DC}"/>
                </c:ext>
              </c:extLst>
            </c:dLbl>
            <c:dLbl>
              <c:idx val="3"/>
              <c:tx>
                <c:rich>
                  <a:bodyPr/>
                  <a:lstStyle/>
                  <a:p>
                    <a:fld id="{940B0D1A-9D4B-4D83-9A07-165284F439DE}"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7EB-47F3-9B2C-D7546593E2DC}"/>
                </c:ext>
              </c:extLst>
            </c:dLbl>
            <c:dLbl>
              <c:idx val="4"/>
              <c:tx>
                <c:rich>
                  <a:bodyPr/>
                  <a:lstStyle/>
                  <a:p>
                    <a:fld id="{B42384C9-3F9D-42E0-98DA-113736F62AC0}"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7EB-47F3-9B2C-D7546593E2DC}"/>
                </c:ext>
              </c:extLst>
            </c:dLbl>
            <c:dLbl>
              <c:idx val="5"/>
              <c:tx>
                <c:rich>
                  <a:bodyPr/>
                  <a:lstStyle/>
                  <a:p>
                    <a:fld id="{F9FCE5A9-945B-4AB3-A82C-044C31E86A2C}"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7EB-47F3-9B2C-D7546593E2DC}"/>
                </c:ext>
              </c:extLst>
            </c:dLbl>
            <c:dLbl>
              <c:idx val="6"/>
              <c:tx>
                <c:rich>
                  <a:bodyPr/>
                  <a:lstStyle/>
                  <a:p>
                    <a:fld id="{4EFA7613-8A53-48A1-BC77-6C6DE13C0CDA}"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7EB-47F3-9B2C-D7546593E2DC}"/>
                </c:ext>
              </c:extLst>
            </c:dLbl>
            <c:dLbl>
              <c:idx val="7"/>
              <c:tx>
                <c:rich>
                  <a:bodyPr/>
                  <a:lstStyle/>
                  <a:p>
                    <a:fld id="{2F131078-6089-4791-887F-13EC2A19F8C4}"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7EB-47F3-9B2C-D7546593E2DC}"/>
                </c:ext>
              </c:extLst>
            </c:dLbl>
            <c:dLbl>
              <c:idx val="8"/>
              <c:tx>
                <c:rich>
                  <a:bodyPr/>
                  <a:lstStyle/>
                  <a:p>
                    <a:fld id="{780F0995-28D9-4F17-AC0A-4C1850CFFE73}"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7EB-47F3-9B2C-D7546593E2DC}"/>
                </c:ext>
              </c:extLst>
            </c:dLbl>
            <c:dLbl>
              <c:idx val="9"/>
              <c:tx>
                <c:rich>
                  <a:bodyPr/>
                  <a:lstStyle/>
                  <a:p>
                    <a:fld id="{0C603F20-3555-4A03-861C-ECD1CAEB1C78}"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7EB-47F3-9B2C-D7546593E2DC}"/>
                </c:ext>
              </c:extLst>
            </c:dLbl>
            <c:dLbl>
              <c:idx val="10"/>
              <c:tx>
                <c:rich>
                  <a:bodyPr/>
                  <a:lstStyle/>
                  <a:p>
                    <a:fld id="{2965358C-4AC9-425A-BB0F-191B1118196C}"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7EB-47F3-9B2C-D7546593E2DC}"/>
                </c:ext>
              </c:extLst>
            </c:dLbl>
            <c:dLbl>
              <c:idx val="11"/>
              <c:tx>
                <c:rich>
                  <a:bodyPr/>
                  <a:lstStyle/>
                  <a:p>
                    <a:fld id="{7C74F437-3671-4A33-94F1-7E69C2298388}"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27EB-47F3-9B2C-D7546593E2DC}"/>
                </c:ext>
              </c:extLst>
            </c:dLbl>
            <c:dLbl>
              <c:idx val="12"/>
              <c:tx>
                <c:rich>
                  <a:bodyPr/>
                  <a:lstStyle/>
                  <a:p>
                    <a:fld id="{F1896B69-2EEE-426E-87EE-67D1532EC2E4}"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7EB-47F3-9B2C-D7546593E2DC}"/>
                </c:ext>
              </c:extLst>
            </c:dLbl>
            <c:dLbl>
              <c:idx val="13"/>
              <c:tx>
                <c:rich>
                  <a:bodyPr/>
                  <a:lstStyle/>
                  <a:p>
                    <a:fld id="{BDC66C13-4ECC-41D8-8712-34B78B2826F7}"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27EB-47F3-9B2C-D7546593E2DC}"/>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'16'!$J$8:$W$8</c:f>
              <c:strCache>
                <c:ptCount val="14"/>
                <c:pt idx="0">
                  <c:v>I.22</c:v>
                </c:pt>
                <c:pt idx="3">
                  <c:v>ІV.22</c:v>
                </c:pt>
                <c:pt idx="5">
                  <c:v>IІ.23</c:v>
                </c:pt>
                <c:pt idx="7">
                  <c:v>ІV.23</c:v>
                </c:pt>
                <c:pt idx="9">
                  <c:v>IІ.24</c:v>
                </c:pt>
                <c:pt idx="11">
                  <c:v>ІV.24</c:v>
                </c:pt>
                <c:pt idx="13">
                  <c:v>IІ.25</c:v>
                </c:pt>
              </c:strCache>
            </c:strRef>
          </c:cat>
          <c:val>
            <c:numRef>
              <c:f>'16'!$J$10:$W$10</c:f>
              <c:numCache>
                <c:formatCode>0.0</c:formatCode>
                <c:ptCount val="14"/>
                <c:pt idx="0">
                  <c:v>3.75</c:v>
                </c:pt>
                <c:pt idx="1">
                  <c:v>2.0699999999999998</c:v>
                </c:pt>
                <c:pt idx="2">
                  <c:v>2.85</c:v>
                </c:pt>
                <c:pt idx="3">
                  <c:v>2.83</c:v>
                </c:pt>
                <c:pt idx="4">
                  <c:v>2.93</c:v>
                </c:pt>
                <c:pt idx="5">
                  <c:v>2.9</c:v>
                </c:pt>
                <c:pt idx="6">
                  <c:v>3.17</c:v>
                </c:pt>
                <c:pt idx="7">
                  <c:v>3.31</c:v>
                </c:pt>
                <c:pt idx="8">
                  <c:v>3.66</c:v>
                </c:pt>
                <c:pt idx="9">
                  <c:v>3.63</c:v>
                </c:pt>
                <c:pt idx="10">
                  <c:v>4.28</c:v>
                </c:pt>
                <c:pt idx="11">
                  <c:v>4.1100000000000003</c:v>
                </c:pt>
                <c:pt idx="12">
                  <c:v>4.24</c:v>
                </c:pt>
                <c:pt idx="13">
                  <c:v>4.38</c:v>
                </c:pt>
              </c:numCache>
            </c:numRef>
          </c:val>
          <c:extLst>
            <c:ext xmlns:c15="http://schemas.microsoft.com/office/drawing/2012/chart" uri="{02D57815-91ED-43cb-92C2-25804820EDAC}">
              <c15:datalabelsRange>
                <c15:f>'16'!$J$18:$W$18</c15:f>
                <c15:dlblRangeCache>
                  <c:ptCount val="14"/>
                  <c:pt idx="0">
                    <c:v>39%</c:v>
                  </c:pt>
                  <c:pt idx="1">
                    <c:v>26%</c:v>
                  </c:pt>
                  <c:pt idx="2">
                    <c:v>26%</c:v>
                  </c:pt>
                  <c:pt idx="3">
                    <c:v>26%</c:v>
                  </c:pt>
                  <c:pt idx="4">
                    <c:v>29%</c:v>
                  </c:pt>
                  <c:pt idx="5">
                    <c:v>26%</c:v>
                  </c:pt>
                  <c:pt idx="6">
                    <c:v>25%</c:v>
                  </c:pt>
                  <c:pt idx="7">
                    <c:v>26%</c:v>
                  </c:pt>
                  <c:pt idx="8">
                    <c:v>32%</c:v>
                  </c:pt>
                  <c:pt idx="9">
                    <c:v>28%</c:v>
                  </c:pt>
                  <c:pt idx="10">
                    <c:v>30%</c:v>
                  </c:pt>
                  <c:pt idx="11">
                    <c:v>28%</c:v>
                  </c:pt>
                  <c:pt idx="12">
                    <c:v>28%</c:v>
                  </c:pt>
                  <c:pt idx="13">
                    <c:v>25%</c:v>
                  </c:pt>
                </c15:dlblRangeCache>
              </c15:datalabelsRange>
            </c:ext>
            <c:ext xmlns:c16="http://schemas.microsoft.com/office/drawing/2014/chart" uri="{C3380CC4-5D6E-409C-BE32-E72D297353CC}">
              <c16:uniqueId val="{0000001D-27EB-47F3-9B2C-D7546593E2DC}"/>
            </c:ext>
          </c:extLst>
        </c:ser>
        <c:ser>
          <c:idx val="2"/>
          <c:order val="2"/>
          <c:tx>
            <c:strRef>
              <c:f>'16'!$G$11</c:f>
              <c:strCache>
                <c:ptCount val="1"/>
                <c:pt idx="0">
                  <c:v>Майно та вогн. ризики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'16'!$J$8:$W$8</c:f>
              <c:strCache>
                <c:ptCount val="14"/>
                <c:pt idx="0">
                  <c:v>I.22</c:v>
                </c:pt>
                <c:pt idx="3">
                  <c:v>ІV.22</c:v>
                </c:pt>
                <c:pt idx="5">
                  <c:v>IІ.23</c:v>
                </c:pt>
                <c:pt idx="7">
                  <c:v>ІV.23</c:v>
                </c:pt>
                <c:pt idx="9">
                  <c:v>IІ.24</c:v>
                </c:pt>
                <c:pt idx="11">
                  <c:v>ІV.24</c:v>
                </c:pt>
                <c:pt idx="13">
                  <c:v>IІ.25</c:v>
                </c:pt>
              </c:strCache>
            </c:strRef>
          </c:cat>
          <c:val>
            <c:numRef>
              <c:f>'16'!$J$11:$W$11</c:f>
              <c:numCache>
                <c:formatCode>0.0</c:formatCode>
                <c:ptCount val="14"/>
                <c:pt idx="0">
                  <c:v>0.81</c:v>
                </c:pt>
                <c:pt idx="1">
                  <c:v>0.39</c:v>
                </c:pt>
                <c:pt idx="2">
                  <c:v>0.73</c:v>
                </c:pt>
                <c:pt idx="3">
                  <c:v>0.73</c:v>
                </c:pt>
                <c:pt idx="4">
                  <c:v>0.75</c:v>
                </c:pt>
                <c:pt idx="5">
                  <c:v>0.82</c:v>
                </c:pt>
                <c:pt idx="6">
                  <c:v>1</c:v>
                </c:pt>
                <c:pt idx="7">
                  <c:v>1.02</c:v>
                </c:pt>
                <c:pt idx="8">
                  <c:v>0.8</c:v>
                </c:pt>
                <c:pt idx="9">
                  <c:v>0.7</c:v>
                </c:pt>
                <c:pt idx="10">
                  <c:v>0.76</c:v>
                </c:pt>
                <c:pt idx="11">
                  <c:v>0.81</c:v>
                </c:pt>
                <c:pt idx="12">
                  <c:v>0.85</c:v>
                </c:pt>
                <c:pt idx="13">
                  <c:v>0.95</c:v>
                </c:pt>
              </c:numCache>
            </c:numRef>
          </c:val>
          <c:extLst>
            <c:ext xmlns:c16="http://schemas.microsoft.com/office/drawing/2014/chart" uri="{C3380CC4-5D6E-409C-BE32-E72D297353CC}">
              <c16:uniqueId val="{0000001E-27EB-47F3-9B2C-D7546593E2DC}"/>
            </c:ext>
          </c:extLst>
        </c:ser>
        <c:ser>
          <c:idx val="4"/>
          <c:order val="3"/>
          <c:tx>
            <c:strRef>
              <c:f>'16'!$G$12</c:f>
              <c:strCache>
                <c:ptCount val="1"/>
                <c:pt idx="0">
                  <c:v>Відповідальність</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'16'!$J$8:$W$8</c:f>
              <c:strCache>
                <c:ptCount val="14"/>
                <c:pt idx="0">
                  <c:v>I.22</c:v>
                </c:pt>
                <c:pt idx="3">
                  <c:v>ІV.22</c:v>
                </c:pt>
                <c:pt idx="5">
                  <c:v>IІ.23</c:v>
                </c:pt>
                <c:pt idx="7">
                  <c:v>ІV.23</c:v>
                </c:pt>
                <c:pt idx="9">
                  <c:v>IІ.24</c:v>
                </c:pt>
                <c:pt idx="11">
                  <c:v>ІV.24</c:v>
                </c:pt>
                <c:pt idx="13">
                  <c:v>IІ.25</c:v>
                </c:pt>
              </c:strCache>
            </c:strRef>
          </c:cat>
          <c:val>
            <c:numRef>
              <c:f>'16'!$J$12:$W$12</c:f>
              <c:numCache>
                <c:formatCode>0.0</c:formatCode>
                <c:ptCount val="14"/>
                <c:pt idx="0">
                  <c:v>0.49</c:v>
                </c:pt>
                <c:pt idx="1">
                  <c:v>0.32</c:v>
                </c:pt>
                <c:pt idx="2">
                  <c:v>0.42</c:v>
                </c:pt>
                <c:pt idx="3">
                  <c:v>0.34</c:v>
                </c:pt>
                <c:pt idx="4">
                  <c:v>0.42</c:v>
                </c:pt>
                <c:pt idx="5">
                  <c:v>0.37</c:v>
                </c:pt>
                <c:pt idx="6">
                  <c:v>0.56000000000000005</c:v>
                </c:pt>
                <c:pt idx="7">
                  <c:v>0.48</c:v>
                </c:pt>
                <c:pt idx="8">
                  <c:v>0.48</c:v>
                </c:pt>
                <c:pt idx="9">
                  <c:v>0.49</c:v>
                </c:pt>
                <c:pt idx="10">
                  <c:v>0.54</c:v>
                </c:pt>
                <c:pt idx="11">
                  <c:v>0.63</c:v>
                </c:pt>
                <c:pt idx="12">
                  <c:v>0.69</c:v>
                </c:pt>
                <c:pt idx="13">
                  <c:v>0.56999999999999995</c:v>
                </c:pt>
              </c:numCache>
            </c:numRef>
          </c:val>
          <c:extLst>
            <c:ext xmlns:c16="http://schemas.microsoft.com/office/drawing/2014/chart" uri="{C3380CC4-5D6E-409C-BE32-E72D297353CC}">
              <c16:uniqueId val="{0000001F-27EB-47F3-9B2C-D7546593E2DC}"/>
            </c:ext>
          </c:extLst>
        </c:ser>
        <c:ser>
          <c:idx val="3"/>
          <c:order val="4"/>
          <c:tx>
            <c:strRef>
              <c:f>'16'!$G$14</c:f>
              <c:strCache>
                <c:ptCount val="1"/>
                <c:pt idx="0">
                  <c:v>Фінансові ризики</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elete val="1"/>
          </c:dLbls>
          <c:cat>
            <c:strRef>
              <c:f>'16'!$J$8:$W$8</c:f>
              <c:strCache>
                <c:ptCount val="14"/>
                <c:pt idx="0">
                  <c:v>I.22</c:v>
                </c:pt>
                <c:pt idx="3">
                  <c:v>ІV.22</c:v>
                </c:pt>
                <c:pt idx="5">
                  <c:v>IІ.23</c:v>
                </c:pt>
                <c:pt idx="7">
                  <c:v>ІV.23</c:v>
                </c:pt>
                <c:pt idx="9">
                  <c:v>IІ.24</c:v>
                </c:pt>
                <c:pt idx="11">
                  <c:v>ІV.24</c:v>
                </c:pt>
                <c:pt idx="13">
                  <c:v>IІ.25</c:v>
                </c:pt>
              </c:strCache>
            </c:strRef>
          </c:cat>
          <c:val>
            <c:numRef>
              <c:f>'16'!$J$14:$W$14</c:f>
              <c:numCache>
                <c:formatCode>0.0</c:formatCode>
                <c:ptCount val="14"/>
                <c:pt idx="0">
                  <c:v>0.28000000000000003</c:v>
                </c:pt>
                <c:pt idx="1">
                  <c:v>0.21</c:v>
                </c:pt>
                <c:pt idx="2">
                  <c:v>0.25</c:v>
                </c:pt>
                <c:pt idx="3">
                  <c:v>0.26</c:v>
                </c:pt>
                <c:pt idx="4">
                  <c:v>0.3</c:v>
                </c:pt>
                <c:pt idx="5">
                  <c:v>0.22</c:v>
                </c:pt>
                <c:pt idx="6">
                  <c:v>0.25</c:v>
                </c:pt>
                <c:pt idx="7">
                  <c:v>0.35</c:v>
                </c:pt>
                <c:pt idx="8">
                  <c:v>0.28999999999999998</c:v>
                </c:pt>
                <c:pt idx="9">
                  <c:v>0.22</c:v>
                </c:pt>
                <c:pt idx="10">
                  <c:v>0.28000000000000003</c:v>
                </c:pt>
                <c:pt idx="11">
                  <c:v>0.26</c:v>
                </c:pt>
                <c:pt idx="12">
                  <c:v>0.39</c:v>
                </c:pt>
                <c:pt idx="13">
                  <c:v>0.28000000000000003</c:v>
                </c:pt>
              </c:numCache>
            </c:numRef>
          </c:val>
          <c:extLst>
            <c:ext xmlns:c16="http://schemas.microsoft.com/office/drawing/2014/chart" uri="{C3380CC4-5D6E-409C-BE32-E72D297353CC}">
              <c16:uniqueId val="{00000020-27EB-47F3-9B2C-D7546593E2DC}"/>
            </c:ext>
          </c:extLst>
        </c:ser>
        <c:ser>
          <c:idx val="5"/>
          <c:order val="5"/>
          <c:tx>
            <c:strRef>
              <c:f>'16'!$G$13</c:f>
              <c:strCache>
                <c:ptCount val="1"/>
                <c:pt idx="0">
                  <c:v>Вантажі та багаж</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elete val="1"/>
          </c:dLbls>
          <c:cat>
            <c:strRef>
              <c:f>'16'!$J$8:$W$8</c:f>
              <c:strCache>
                <c:ptCount val="14"/>
                <c:pt idx="0">
                  <c:v>I.22</c:v>
                </c:pt>
                <c:pt idx="3">
                  <c:v>ІV.22</c:v>
                </c:pt>
                <c:pt idx="5">
                  <c:v>IІ.23</c:v>
                </c:pt>
                <c:pt idx="7">
                  <c:v>ІV.23</c:v>
                </c:pt>
                <c:pt idx="9">
                  <c:v>IІ.24</c:v>
                </c:pt>
                <c:pt idx="11">
                  <c:v>ІV.24</c:v>
                </c:pt>
                <c:pt idx="13">
                  <c:v>IІ.25</c:v>
                </c:pt>
              </c:strCache>
            </c:strRef>
          </c:cat>
          <c:val>
            <c:numRef>
              <c:f>'16'!$J$13:$W$13</c:f>
              <c:numCache>
                <c:formatCode>0.0</c:formatCode>
                <c:ptCount val="14"/>
                <c:pt idx="0">
                  <c:v>0.22</c:v>
                </c:pt>
                <c:pt idx="1">
                  <c:v>0.21</c:v>
                </c:pt>
                <c:pt idx="2">
                  <c:v>0.32</c:v>
                </c:pt>
                <c:pt idx="3">
                  <c:v>0.28000000000000003</c:v>
                </c:pt>
                <c:pt idx="4">
                  <c:v>0.28999999999999998</c:v>
                </c:pt>
                <c:pt idx="5">
                  <c:v>0.34</c:v>
                </c:pt>
                <c:pt idx="6">
                  <c:v>0.32</c:v>
                </c:pt>
                <c:pt idx="7">
                  <c:v>0.35</c:v>
                </c:pt>
                <c:pt idx="8">
                  <c:v>0.35</c:v>
                </c:pt>
                <c:pt idx="9">
                  <c:v>0.38</c:v>
                </c:pt>
                <c:pt idx="10">
                  <c:v>0.45</c:v>
                </c:pt>
                <c:pt idx="11">
                  <c:v>0.52</c:v>
                </c:pt>
                <c:pt idx="12">
                  <c:v>0.53</c:v>
                </c:pt>
                <c:pt idx="13">
                  <c:v>0.47</c:v>
                </c:pt>
              </c:numCache>
            </c:numRef>
          </c:val>
          <c:extLst>
            <c:ext xmlns:c16="http://schemas.microsoft.com/office/drawing/2014/chart" uri="{C3380CC4-5D6E-409C-BE32-E72D297353CC}">
              <c16:uniqueId val="{00000021-27EB-47F3-9B2C-D7546593E2DC}"/>
            </c:ext>
          </c:extLst>
        </c:ser>
        <c:ser>
          <c:idx val="6"/>
          <c:order val="6"/>
          <c:tx>
            <c:strRef>
              <c:f>'16'!$G$15</c:f>
              <c:strCache>
                <c:ptCount val="1"/>
                <c:pt idx="0">
                  <c:v>Від нещасних випадків</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elete val="1"/>
          </c:dLbls>
          <c:cat>
            <c:strRef>
              <c:f>'16'!$J$8:$W$8</c:f>
              <c:strCache>
                <c:ptCount val="14"/>
                <c:pt idx="0">
                  <c:v>I.22</c:v>
                </c:pt>
                <c:pt idx="3">
                  <c:v>ІV.22</c:v>
                </c:pt>
                <c:pt idx="5">
                  <c:v>IІ.23</c:v>
                </c:pt>
                <c:pt idx="7">
                  <c:v>ІV.23</c:v>
                </c:pt>
                <c:pt idx="9">
                  <c:v>IІ.24</c:v>
                </c:pt>
                <c:pt idx="11">
                  <c:v>ІV.24</c:v>
                </c:pt>
                <c:pt idx="13">
                  <c:v>IІ.25</c:v>
                </c:pt>
              </c:strCache>
            </c:strRef>
          </c:cat>
          <c:val>
            <c:numRef>
              <c:f>'16'!$J$15:$W$15</c:f>
              <c:numCache>
                <c:formatCode>0.0</c:formatCode>
                <c:ptCount val="14"/>
                <c:pt idx="0">
                  <c:v>0.37</c:v>
                </c:pt>
                <c:pt idx="1">
                  <c:v>0.33</c:v>
                </c:pt>
                <c:pt idx="2">
                  <c:v>0.37</c:v>
                </c:pt>
                <c:pt idx="3">
                  <c:v>0.33</c:v>
                </c:pt>
                <c:pt idx="4">
                  <c:v>0.35</c:v>
                </c:pt>
                <c:pt idx="5">
                  <c:v>0.31</c:v>
                </c:pt>
                <c:pt idx="6">
                  <c:v>0.37</c:v>
                </c:pt>
                <c:pt idx="7">
                  <c:v>0.39</c:v>
                </c:pt>
                <c:pt idx="8">
                  <c:v>0</c:v>
                </c:pt>
                <c:pt idx="9">
                  <c:v>0</c:v>
                </c:pt>
                <c:pt idx="10">
                  <c:v>0</c:v>
                </c:pt>
                <c:pt idx="11">
                  <c:v>0</c:v>
                </c:pt>
                <c:pt idx="12">
                  <c:v>0</c:v>
                </c:pt>
                <c:pt idx="13">
                  <c:v>0</c:v>
                </c:pt>
              </c:numCache>
            </c:numRef>
          </c:val>
          <c:extLst>
            <c:ext xmlns:c16="http://schemas.microsoft.com/office/drawing/2014/chart" uri="{C3380CC4-5D6E-409C-BE32-E72D297353CC}">
              <c16:uniqueId val="{00000022-27EB-47F3-9B2C-D7546593E2DC}"/>
            </c:ext>
          </c:extLst>
        </c:ser>
        <c:ser>
          <c:idx val="7"/>
          <c:order val="7"/>
          <c:tx>
            <c:strRef>
              <c:f>'16'!$G$16</c:f>
              <c:strCache>
                <c:ptCount val="1"/>
                <c:pt idx="0">
                  <c:v>Інше</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dLbls>
            <c:delete val="1"/>
          </c:dLbls>
          <c:cat>
            <c:strRef>
              <c:f>'16'!$J$8:$W$8</c:f>
              <c:strCache>
                <c:ptCount val="14"/>
                <c:pt idx="0">
                  <c:v>I.22</c:v>
                </c:pt>
                <c:pt idx="3">
                  <c:v>ІV.22</c:v>
                </c:pt>
                <c:pt idx="5">
                  <c:v>IІ.23</c:v>
                </c:pt>
                <c:pt idx="7">
                  <c:v>ІV.23</c:v>
                </c:pt>
                <c:pt idx="9">
                  <c:v>IІ.24</c:v>
                </c:pt>
                <c:pt idx="11">
                  <c:v>ІV.24</c:v>
                </c:pt>
                <c:pt idx="13">
                  <c:v>IІ.25</c:v>
                </c:pt>
              </c:strCache>
            </c:strRef>
          </c:cat>
          <c:val>
            <c:numRef>
              <c:f>'16'!$J$16:$W$16</c:f>
              <c:numCache>
                <c:formatCode>0.0</c:formatCode>
                <c:ptCount val="14"/>
                <c:pt idx="0">
                  <c:v>0.17</c:v>
                </c:pt>
                <c:pt idx="1">
                  <c:v>0.33</c:v>
                </c:pt>
                <c:pt idx="2">
                  <c:v>0.32</c:v>
                </c:pt>
                <c:pt idx="3">
                  <c:v>0.43</c:v>
                </c:pt>
                <c:pt idx="4">
                  <c:v>0.15</c:v>
                </c:pt>
                <c:pt idx="5">
                  <c:v>0.28000000000000003</c:v>
                </c:pt>
                <c:pt idx="6">
                  <c:v>0.31</c:v>
                </c:pt>
                <c:pt idx="7">
                  <c:v>0.33</c:v>
                </c:pt>
                <c:pt idx="8">
                  <c:v>0.02</c:v>
                </c:pt>
                <c:pt idx="9">
                  <c:v>0</c:v>
                </c:pt>
                <c:pt idx="10">
                  <c:v>0</c:v>
                </c:pt>
                <c:pt idx="11">
                  <c:v>0</c:v>
                </c:pt>
                <c:pt idx="12">
                  <c:v>0</c:v>
                </c:pt>
                <c:pt idx="13">
                  <c:v>0</c:v>
                </c:pt>
              </c:numCache>
            </c:numRef>
          </c:val>
          <c:extLst>
            <c:ext xmlns:c16="http://schemas.microsoft.com/office/drawing/2014/chart" uri="{C3380CC4-5D6E-409C-BE32-E72D297353CC}">
              <c16:uniqueId val="{00000023-27EB-47F3-9B2C-D7546593E2DC}"/>
            </c:ext>
          </c:extLst>
        </c:ser>
        <c:dLbls>
          <c:dLblPos val="ctr"/>
          <c:showLegendKey val="0"/>
          <c:showVal val="1"/>
          <c:showCatName val="0"/>
          <c:showSerName val="0"/>
          <c:showPercent val="0"/>
          <c:showBubbleSize val="0"/>
        </c:dLbls>
        <c:gapWidth val="25"/>
        <c:overlap val="100"/>
        <c:axId val="427626344"/>
        <c:axId val="427629296"/>
      </c:barChart>
      <c:catAx>
        <c:axId val="4276263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9296"/>
        <c:crosses val="autoZero"/>
        <c:auto val="0"/>
        <c:lblAlgn val="ctr"/>
        <c:lblOffset val="100"/>
        <c:tickLblSkip val="1"/>
        <c:noMultiLvlLbl val="0"/>
      </c:catAx>
      <c:valAx>
        <c:axId val="427629296"/>
        <c:scaling>
          <c:orientation val="minMax"/>
          <c:max val="18"/>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6344"/>
        <c:crosses val="autoZero"/>
        <c:crossBetween val="between"/>
        <c:majorUnit val="3"/>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2774028347077055E-3"/>
          <c:y val="0.74126100930211736"/>
          <c:w val="0.99722060401711388"/>
          <c:h val="0.2566274759651590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85766512308068E-2"/>
          <c:y val="4.4982172930884183E-2"/>
          <c:w val="0.90157444461042147"/>
          <c:h val="0.61028268815414033"/>
        </c:manualLayout>
      </c:layout>
      <c:barChart>
        <c:barDir val="col"/>
        <c:grouping val="stacked"/>
        <c:varyColors val="0"/>
        <c:ser>
          <c:idx val="0"/>
          <c:order val="0"/>
          <c:tx>
            <c:strRef>
              <c:f>'16'!$H$9</c:f>
              <c:strCache>
                <c:ptCount val="1"/>
                <c:pt idx="0">
                  <c:v>Motor*</c:v>
                </c:pt>
              </c:strCache>
            </c:strRef>
          </c:tx>
          <c:spPr>
            <a:solidFill>
              <a:srgbClr val="057D46"/>
            </a:solidFill>
            <a:ln>
              <a:noFill/>
            </a:ln>
            <a:effectLst/>
            <a:extLst/>
          </c:spPr>
          <c:invertIfNegative val="0"/>
          <c:dLbls>
            <c:dLbl>
              <c:idx val="0"/>
              <c:tx>
                <c:rich>
                  <a:bodyPr/>
                  <a:lstStyle/>
                  <a:p>
                    <a:fld id="{3958D770-FC97-4858-A7D2-9F72B9ABFFCB}"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5FE-4EAC-87B9-156E7C1FB4EE}"/>
                </c:ext>
              </c:extLst>
            </c:dLbl>
            <c:dLbl>
              <c:idx val="1"/>
              <c:tx>
                <c:rich>
                  <a:bodyPr/>
                  <a:lstStyle/>
                  <a:p>
                    <a:fld id="{AB6FD2AD-38AA-4D31-8AFC-B77D5C131E50}"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5FE-4EAC-87B9-156E7C1FB4EE}"/>
                </c:ext>
              </c:extLst>
            </c:dLbl>
            <c:dLbl>
              <c:idx val="2"/>
              <c:tx>
                <c:rich>
                  <a:bodyPr/>
                  <a:lstStyle/>
                  <a:p>
                    <a:fld id="{9193F832-0DAD-4CD2-AB90-8254C75C06FB}"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5FE-4EAC-87B9-156E7C1FB4EE}"/>
                </c:ext>
              </c:extLst>
            </c:dLbl>
            <c:dLbl>
              <c:idx val="3"/>
              <c:tx>
                <c:rich>
                  <a:bodyPr/>
                  <a:lstStyle/>
                  <a:p>
                    <a:fld id="{5DA36ADE-386A-4C70-9B0A-2823B5CDF45F}"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5FE-4EAC-87B9-156E7C1FB4EE}"/>
                </c:ext>
              </c:extLst>
            </c:dLbl>
            <c:dLbl>
              <c:idx val="4"/>
              <c:tx>
                <c:rich>
                  <a:bodyPr/>
                  <a:lstStyle/>
                  <a:p>
                    <a:fld id="{83B611B7-5E32-4932-8753-A0D7C020EE18}"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5FE-4EAC-87B9-156E7C1FB4EE}"/>
                </c:ext>
              </c:extLst>
            </c:dLbl>
            <c:dLbl>
              <c:idx val="5"/>
              <c:tx>
                <c:rich>
                  <a:bodyPr/>
                  <a:lstStyle/>
                  <a:p>
                    <a:fld id="{66A1FC1C-DCF0-4D73-A7D3-568DEDA75F1A}"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5FE-4EAC-87B9-156E7C1FB4EE}"/>
                </c:ext>
              </c:extLst>
            </c:dLbl>
            <c:dLbl>
              <c:idx val="6"/>
              <c:tx>
                <c:rich>
                  <a:bodyPr/>
                  <a:lstStyle/>
                  <a:p>
                    <a:fld id="{C9DB8CD0-8A3A-4A32-8DED-30FF1FEE27E3}"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5FE-4EAC-87B9-156E7C1FB4EE}"/>
                </c:ext>
              </c:extLst>
            </c:dLbl>
            <c:dLbl>
              <c:idx val="7"/>
              <c:tx>
                <c:rich>
                  <a:bodyPr/>
                  <a:lstStyle/>
                  <a:p>
                    <a:fld id="{D39171CD-5059-4075-AF67-2F58C78F749F}"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5FE-4EAC-87B9-156E7C1FB4EE}"/>
                </c:ext>
              </c:extLst>
            </c:dLbl>
            <c:dLbl>
              <c:idx val="8"/>
              <c:tx>
                <c:rich>
                  <a:bodyPr/>
                  <a:lstStyle/>
                  <a:p>
                    <a:fld id="{88D3000E-848C-4AFA-9B52-863DFF29E486}"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5FE-4EAC-87B9-156E7C1FB4EE}"/>
                </c:ext>
              </c:extLst>
            </c:dLbl>
            <c:dLbl>
              <c:idx val="9"/>
              <c:tx>
                <c:rich>
                  <a:bodyPr/>
                  <a:lstStyle/>
                  <a:p>
                    <a:fld id="{6E1B663F-2774-48A3-91C9-FD8B8E1EA826}"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5FE-4EAC-87B9-156E7C1FB4EE}"/>
                </c:ext>
              </c:extLst>
            </c:dLbl>
            <c:dLbl>
              <c:idx val="10"/>
              <c:tx>
                <c:rich>
                  <a:bodyPr/>
                  <a:lstStyle/>
                  <a:p>
                    <a:fld id="{3541EE1C-0880-499B-93C6-DADCD89D7C73}"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5FE-4EAC-87B9-156E7C1FB4EE}"/>
                </c:ext>
              </c:extLst>
            </c:dLbl>
            <c:dLbl>
              <c:idx val="11"/>
              <c:tx>
                <c:rich>
                  <a:bodyPr/>
                  <a:lstStyle/>
                  <a:p>
                    <a:fld id="{57595A32-3BB8-4E05-8D1F-CBF7C0A1B346}"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5FE-4EAC-87B9-156E7C1FB4EE}"/>
                </c:ext>
              </c:extLst>
            </c:dLbl>
            <c:dLbl>
              <c:idx val="12"/>
              <c:tx>
                <c:rich>
                  <a:bodyPr/>
                  <a:lstStyle/>
                  <a:p>
                    <a:fld id="{6E00380C-D01C-4000-BA97-D2C756E37889}"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5FE-4EAC-87B9-156E7C1FB4EE}"/>
                </c:ext>
              </c:extLst>
            </c:dLbl>
            <c:dLbl>
              <c:idx val="13"/>
              <c:tx>
                <c:rich>
                  <a:bodyPr/>
                  <a:lstStyle/>
                  <a:p>
                    <a:fld id="{BA46D232-FE36-4964-919D-799180581368}"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5FE-4EAC-87B9-156E7C1FB4E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'16'!$J$7:$W$7</c:f>
              <c:strCache>
                <c:ptCount val="14"/>
                <c:pt idx="0">
                  <c:v>Q1.22</c:v>
                </c:pt>
                <c:pt idx="3">
                  <c:v>Q4.22</c:v>
                </c:pt>
                <c:pt idx="5">
                  <c:v>Q2.23</c:v>
                </c:pt>
                <c:pt idx="7">
                  <c:v>Q4.23</c:v>
                </c:pt>
                <c:pt idx="9">
                  <c:v>Q2.24</c:v>
                </c:pt>
                <c:pt idx="11">
                  <c:v>Q4.24</c:v>
                </c:pt>
                <c:pt idx="13">
                  <c:v>Q2.25</c:v>
                </c:pt>
              </c:strCache>
            </c:strRef>
          </c:cat>
          <c:val>
            <c:numRef>
              <c:f>'16'!$J$9:$W$9</c:f>
              <c:numCache>
                <c:formatCode>0.0</c:formatCode>
                <c:ptCount val="14"/>
                <c:pt idx="0">
                  <c:v>3.59</c:v>
                </c:pt>
                <c:pt idx="1">
                  <c:v>4.16</c:v>
                </c:pt>
                <c:pt idx="2">
                  <c:v>5.71</c:v>
                </c:pt>
                <c:pt idx="3">
                  <c:v>5.79</c:v>
                </c:pt>
                <c:pt idx="4">
                  <c:v>4.93</c:v>
                </c:pt>
                <c:pt idx="5">
                  <c:v>6.01</c:v>
                </c:pt>
                <c:pt idx="6">
                  <c:v>6.82</c:v>
                </c:pt>
                <c:pt idx="7">
                  <c:v>6.64</c:v>
                </c:pt>
                <c:pt idx="8">
                  <c:v>6</c:v>
                </c:pt>
                <c:pt idx="9">
                  <c:v>7.19</c:v>
                </c:pt>
                <c:pt idx="10">
                  <c:v>7.96</c:v>
                </c:pt>
                <c:pt idx="11">
                  <c:v>8.4600000000000009</c:v>
                </c:pt>
                <c:pt idx="12">
                  <c:v>8.7100000000000009</c:v>
                </c:pt>
                <c:pt idx="13">
                  <c:v>11.18</c:v>
                </c:pt>
              </c:numCache>
            </c:numRef>
          </c:val>
          <c:extLst>
            <c:ext xmlns:c15="http://schemas.microsoft.com/office/drawing/2012/chart" uri="{02D57815-91ED-43cb-92C2-25804820EDAC}">
              <c15:datalabelsRange>
                <c15:f>'16'!$J$17:$W$17</c15:f>
                <c15:dlblRangeCache>
                  <c:ptCount val="14"/>
                  <c:pt idx="0">
                    <c:v>37%</c:v>
                  </c:pt>
                  <c:pt idx="1">
                    <c:v>52%</c:v>
                  </c:pt>
                  <c:pt idx="2">
                    <c:v>52%</c:v>
                  </c:pt>
                  <c:pt idx="3">
                    <c:v>53%</c:v>
                  </c:pt>
                  <c:pt idx="4">
                    <c:v>49%</c:v>
                  </c:pt>
                  <c:pt idx="5">
                    <c:v>53%</c:v>
                  </c:pt>
                  <c:pt idx="6">
                    <c:v>53%</c:v>
                  </c:pt>
                  <c:pt idx="7">
                    <c:v>52%</c:v>
                  </c:pt>
                  <c:pt idx="8">
                    <c:v>52%</c:v>
                  </c:pt>
                  <c:pt idx="9">
                    <c:v>58%</c:v>
                  </c:pt>
                  <c:pt idx="10">
                    <c:v>56%</c:v>
                  </c:pt>
                  <c:pt idx="11">
                    <c:v>57%</c:v>
                  </c:pt>
                  <c:pt idx="12">
                    <c:v>57%</c:v>
                  </c:pt>
                  <c:pt idx="13">
                    <c:v>63%</c:v>
                  </c:pt>
                </c15:dlblRangeCache>
              </c15:datalabelsRange>
            </c:ext>
            <c:ext xmlns:c16="http://schemas.microsoft.com/office/drawing/2014/chart" uri="{C3380CC4-5D6E-409C-BE32-E72D297353CC}">
              <c16:uniqueId val="{0000000E-65FE-4EAC-87B9-156E7C1FB4EE}"/>
            </c:ext>
          </c:extLst>
        </c:ser>
        <c:ser>
          <c:idx val="1"/>
          <c:order val="1"/>
          <c:tx>
            <c:strRef>
              <c:f>'16'!$H$10</c:f>
              <c:strCache>
                <c:ptCount val="1"/>
                <c:pt idx="0">
                  <c:v>Personal**</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tx>
                <c:rich>
                  <a:bodyPr/>
                  <a:lstStyle/>
                  <a:p>
                    <a:fld id="{E1B97A94-279A-4DB9-BBB3-74325D0DE0C9}" type="CELLRANGE">
                      <a:rPr lang="en-US"/>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65FE-4EAC-87B9-156E7C1FB4EE}"/>
                </c:ext>
              </c:extLst>
            </c:dLbl>
            <c:dLbl>
              <c:idx val="1"/>
              <c:tx>
                <c:rich>
                  <a:bodyPr/>
                  <a:lstStyle/>
                  <a:p>
                    <a:fld id="{A361F7B2-42F0-49F7-8B8A-3C19B009739E}"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5FE-4EAC-87B9-156E7C1FB4EE}"/>
                </c:ext>
              </c:extLst>
            </c:dLbl>
            <c:dLbl>
              <c:idx val="2"/>
              <c:tx>
                <c:rich>
                  <a:bodyPr/>
                  <a:lstStyle/>
                  <a:p>
                    <a:fld id="{004D42D5-83C1-48D3-A87B-E9252523412D}"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5FE-4EAC-87B9-156E7C1FB4EE}"/>
                </c:ext>
              </c:extLst>
            </c:dLbl>
            <c:dLbl>
              <c:idx val="3"/>
              <c:tx>
                <c:rich>
                  <a:bodyPr/>
                  <a:lstStyle/>
                  <a:p>
                    <a:fld id="{138F701C-CF04-4EFF-81DC-AB301D211DDB}"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5FE-4EAC-87B9-156E7C1FB4EE}"/>
                </c:ext>
              </c:extLst>
            </c:dLbl>
            <c:dLbl>
              <c:idx val="4"/>
              <c:tx>
                <c:rich>
                  <a:bodyPr/>
                  <a:lstStyle/>
                  <a:p>
                    <a:fld id="{1E67A60E-8123-40C3-8CAD-C8A326B0AEC2}"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5FE-4EAC-87B9-156E7C1FB4EE}"/>
                </c:ext>
              </c:extLst>
            </c:dLbl>
            <c:dLbl>
              <c:idx val="5"/>
              <c:tx>
                <c:rich>
                  <a:bodyPr/>
                  <a:lstStyle/>
                  <a:p>
                    <a:fld id="{BC13E53F-390A-47D5-A8D0-E215E11E3F9D}"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5FE-4EAC-87B9-156E7C1FB4EE}"/>
                </c:ext>
              </c:extLst>
            </c:dLbl>
            <c:dLbl>
              <c:idx val="6"/>
              <c:tx>
                <c:rich>
                  <a:bodyPr/>
                  <a:lstStyle/>
                  <a:p>
                    <a:fld id="{BD7C7290-BB47-42F3-B031-C9B544F6E3C0}"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5FE-4EAC-87B9-156E7C1FB4EE}"/>
                </c:ext>
              </c:extLst>
            </c:dLbl>
            <c:dLbl>
              <c:idx val="7"/>
              <c:tx>
                <c:rich>
                  <a:bodyPr/>
                  <a:lstStyle/>
                  <a:p>
                    <a:fld id="{37E05A32-AF37-4C4E-91EF-C48A15529C3F}"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5FE-4EAC-87B9-156E7C1FB4EE}"/>
                </c:ext>
              </c:extLst>
            </c:dLbl>
            <c:dLbl>
              <c:idx val="8"/>
              <c:tx>
                <c:rich>
                  <a:bodyPr/>
                  <a:lstStyle/>
                  <a:p>
                    <a:fld id="{52390D79-6E51-4B21-8090-808D8B6DD23D}"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5FE-4EAC-87B9-156E7C1FB4EE}"/>
                </c:ext>
              </c:extLst>
            </c:dLbl>
            <c:dLbl>
              <c:idx val="9"/>
              <c:tx>
                <c:rich>
                  <a:bodyPr/>
                  <a:lstStyle/>
                  <a:p>
                    <a:fld id="{D1FE2720-ED68-4783-A148-F40BC29B4BFB}"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5FE-4EAC-87B9-156E7C1FB4EE}"/>
                </c:ext>
              </c:extLst>
            </c:dLbl>
            <c:dLbl>
              <c:idx val="10"/>
              <c:tx>
                <c:rich>
                  <a:bodyPr/>
                  <a:lstStyle/>
                  <a:p>
                    <a:fld id="{7F1941A3-E28E-4100-A46A-2790339BB51A}"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5FE-4EAC-87B9-156E7C1FB4EE}"/>
                </c:ext>
              </c:extLst>
            </c:dLbl>
            <c:dLbl>
              <c:idx val="11"/>
              <c:tx>
                <c:rich>
                  <a:bodyPr/>
                  <a:lstStyle/>
                  <a:p>
                    <a:fld id="{DE3563B1-3833-4B52-AB42-B1558396B405}"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5FE-4EAC-87B9-156E7C1FB4EE}"/>
                </c:ext>
              </c:extLst>
            </c:dLbl>
            <c:dLbl>
              <c:idx val="12"/>
              <c:tx>
                <c:rich>
                  <a:bodyPr/>
                  <a:lstStyle/>
                  <a:p>
                    <a:fld id="{A07D5DF7-A028-46B6-BD14-6D6409BDCC0D}"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5FE-4EAC-87B9-156E7C1FB4EE}"/>
                </c:ext>
              </c:extLst>
            </c:dLbl>
            <c:dLbl>
              <c:idx val="13"/>
              <c:tx>
                <c:rich>
                  <a:bodyPr/>
                  <a:lstStyle/>
                  <a:p>
                    <a:fld id="{C30D634C-0007-460E-82CE-4EDDB652725C}" type="CELLRANGE">
                      <a:rPr lang="uk-UA"/>
                      <a:pPr/>
                      <a:t>[ДІАПАЗОН КЛІТИНОК]</a:t>
                    </a:fld>
                    <a:endParaRPr lang="uk-UA"/>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5FE-4EAC-87B9-156E7C1FB4EE}"/>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'16'!$J$7:$W$7</c:f>
              <c:strCache>
                <c:ptCount val="14"/>
                <c:pt idx="0">
                  <c:v>Q1.22</c:v>
                </c:pt>
                <c:pt idx="3">
                  <c:v>Q4.22</c:v>
                </c:pt>
                <c:pt idx="5">
                  <c:v>Q2.23</c:v>
                </c:pt>
                <c:pt idx="7">
                  <c:v>Q4.23</c:v>
                </c:pt>
                <c:pt idx="9">
                  <c:v>Q2.24</c:v>
                </c:pt>
                <c:pt idx="11">
                  <c:v>Q4.24</c:v>
                </c:pt>
                <c:pt idx="13">
                  <c:v>Q2.25</c:v>
                </c:pt>
              </c:strCache>
            </c:strRef>
          </c:cat>
          <c:val>
            <c:numRef>
              <c:f>'16'!$J$10:$W$10</c:f>
              <c:numCache>
                <c:formatCode>0.0</c:formatCode>
                <c:ptCount val="14"/>
                <c:pt idx="0">
                  <c:v>3.75</c:v>
                </c:pt>
                <c:pt idx="1">
                  <c:v>2.0699999999999998</c:v>
                </c:pt>
                <c:pt idx="2">
                  <c:v>2.85</c:v>
                </c:pt>
                <c:pt idx="3">
                  <c:v>2.83</c:v>
                </c:pt>
                <c:pt idx="4">
                  <c:v>2.93</c:v>
                </c:pt>
                <c:pt idx="5">
                  <c:v>2.9</c:v>
                </c:pt>
                <c:pt idx="6">
                  <c:v>3.17</c:v>
                </c:pt>
                <c:pt idx="7">
                  <c:v>3.31</c:v>
                </c:pt>
                <c:pt idx="8">
                  <c:v>3.66</c:v>
                </c:pt>
                <c:pt idx="9">
                  <c:v>3.63</c:v>
                </c:pt>
                <c:pt idx="10">
                  <c:v>4.28</c:v>
                </c:pt>
                <c:pt idx="11">
                  <c:v>4.1100000000000003</c:v>
                </c:pt>
                <c:pt idx="12">
                  <c:v>4.24</c:v>
                </c:pt>
                <c:pt idx="13">
                  <c:v>4.38</c:v>
                </c:pt>
              </c:numCache>
            </c:numRef>
          </c:val>
          <c:extLst>
            <c:ext xmlns:c15="http://schemas.microsoft.com/office/drawing/2012/chart" uri="{02D57815-91ED-43cb-92C2-25804820EDAC}">
              <c15:datalabelsRange>
                <c15:f>'16'!$J$18:$W$18</c15:f>
                <c15:dlblRangeCache>
                  <c:ptCount val="14"/>
                  <c:pt idx="0">
                    <c:v>39%</c:v>
                  </c:pt>
                  <c:pt idx="1">
                    <c:v>26%</c:v>
                  </c:pt>
                  <c:pt idx="2">
                    <c:v>26%</c:v>
                  </c:pt>
                  <c:pt idx="3">
                    <c:v>26%</c:v>
                  </c:pt>
                  <c:pt idx="4">
                    <c:v>29%</c:v>
                  </c:pt>
                  <c:pt idx="5">
                    <c:v>26%</c:v>
                  </c:pt>
                  <c:pt idx="6">
                    <c:v>25%</c:v>
                  </c:pt>
                  <c:pt idx="7">
                    <c:v>26%</c:v>
                  </c:pt>
                  <c:pt idx="8">
                    <c:v>32%</c:v>
                  </c:pt>
                  <c:pt idx="9">
                    <c:v>28%</c:v>
                  </c:pt>
                  <c:pt idx="10">
                    <c:v>30%</c:v>
                  </c:pt>
                  <c:pt idx="11">
                    <c:v>28%</c:v>
                  </c:pt>
                  <c:pt idx="12">
                    <c:v>28%</c:v>
                  </c:pt>
                  <c:pt idx="13">
                    <c:v>25%</c:v>
                  </c:pt>
                </c15:dlblRangeCache>
              </c15:datalabelsRange>
            </c:ext>
            <c:ext xmlns:c16="http://schemas.microsoft.com/office/drawing/2014/chart" uri="{C3380CC4-5D6E-409C-BE32-E72D297353CC}">
              <c16:uniqueId val="{0000001D-65FE-4EAC-87B9-156E7C1FB4EE}"/>
            </c:ext>
          </c:extLst>
        </c:ser>
        <c:ser>
          <c:idx val="2"/>
          <c:order val="2"/>
          <c:tx>
            <c:strRef>
              <c:f>'16'!$H$11</c:f>
              <c:strCache>
                <c:ptCount val="1"/>
                <c:pt idx="0">
                  <c:v>Property and fire risks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dLbls>
            <c:delete val="1"/>
          </c:dLbls>
          <c:cat>
            <c:strRef>
              <c:f>'16'!$J$7:$W$7</c:f>
              <c:strCache>
                <c:ptCount val="14"/>
                <c:pt idx="0">
                  <c:v>Q1.22</c:v>
                </c:pt>
                <c:pt idx="3">
                  <c:v>Q4.22</c:v>
                </c:pt>
                <c:pt idx="5">
                  <c:v>Q2.23</c:v>
                </c:pt>
                <c:pt idx="7">
                  <c:v>Q4.23</c:v>
                </c:pt>
                <c:pt idx="9">
                  <c:v>Q2.24</c:v>
                </c:pt>
                <c:pt idx="11">
                  <c:v>Q4.24</c:v>
                </c:pt>
                <c:pt idx="13">
                  <c:v>Q2.25</c:v>
                </c:pt>
              </c:strCache>
            </c:strRef>
          </c:cat>
          <c:val>
            <c:numRef>
              <c:f>'16'!$J$11:$W$11</c:f>
              <c:numCache>
                <c:formatCode>0.0</c:formatCode>
                <c:ptCount val="14"/>
                <c:pt idx="0">
                  <c:v>0.81</c:v>
                </c:pt>
                <c:pt idx="1">
                  <c:v>0.39</c:v>
                </c:pt>
                <c:pt idx="2">
                  <c:v>0.73</c:v>
                </c:pt>
                <c:pt idx="3">
                  <c:v>0.73</c:v>
                </c:pt>
                <c:pt idx="4">
                  <c:v>0.75</c:v>
                </c:pt>
                <c:pt idx="5">
                  <c:v>0.82</c:v>
                </c:pt>
                <c:pt idx="6">
                  <c:v>1</c:v>
                </c:pt>
                <c:pt idx="7">
                  <c:v>1.02</c:v>
                </c:pt>
                <c:pt idx="8">
                  <c:v>0.8</c:v>
                </c:pt>
                <c:pt idx="9">
                  <c:v>0.7</c:v>
                </c:pt>
                <c:pt idx="10">
                  <c:v>0.76</c:v>
                </c:pt>
                <c:pt idx="11">
                  <c:v>0.81</c:v>
                </c:pt>
                <c:pt idx="12">
                  <c:v>0.85</c:v>
                </c:pt>
                <c:pt idx="13">
                  <c:v>0.95</c:v>
                </c:pt>
              </c:numCache>
            </c:numRef>
          </c:val>
          <c:extLst>
            <c:ext xmlns:c16="http://schemas.microsoft.com/office/drawing/2014/chart" uri="{C3380CC4-5D6E-409C-BE32-E72D297353CC}">
              <c16:uniqueId val="{0000001E-65FE-4EAC-87B9-156E7C1FB4EE}"/>
            </c:ext>
          </c:extLst>
        </c:ser>
        <c:ser>
          <c:idx val="4"/>
          <c:order val="3"/>
          <c:tx>
            <c:strRef>
              <c:f>'16'!$H$12</c:f>
              <c:strCache>
                <c:ptCount val="1"/>
                <c:pt idx="0">
                  <c:v>Liability</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dLbls>
            <c:delete val="1"/>
          </c:dLbls>
          <c:cat>
            <c:strRef>
              <c:f>'16'!$J$7:$W$7</c:f>
              <c:strCache>
                <c:ptCount val="14"/>
                <c:pt idx="0">
                  <c:v>Q1.22</c:v>
                </c:pt>
                <c:pt idx="3">
                  <c:v>Q4.22</c:v>
                </c:pt>
                <c:pt idx="5">
                  <c:v>Q2.23</c:v>
                </c:pt>
                <c:pt idx="7">
                  <c:v>Q4.23</c:v>
                </c:pt>
                <c:pt idx="9">
                  <c:v>Q2.24</c:v>
                </c:pt>
                <c:pt idx="11">
                  <c:v>Q4.24</c:v>
                </c:pt>
                <c:pt idx="13">
                  <c:v>Q2.25</c:v>
                </c:pt>
              </c:strCache>
            </c:strRef>
          </c:cat>
          <c:val>
            <c:numRef>
              <c:f>'16'!$J$12:$W$12</c:f>
              <c:numCache>
                <c:formatCode>0.0</c:formatCode>
                <c:ptCount val="14"/>
                <c:pt idx="0">
                  <c:v>0.49</c:v>
                </c:pt>
                <c:pt idx="1">
                  <c:v>0.32</c:v>
                </c:pt>
                <c:pt idx="2">
                  <c:v>0.42</c:v>
                </c:pt>
                <c:pt idx="3">
                  <c:v>0.34</c:v>
                </c:pt>
                <c:pt idx="4">
                  <c:v>0.42</c:v>
                </c:pt>
                <c:pt idx="5">
                  <c:v>0.37</c:v>
                </c:pt>
                <c:pt idx="6">
                  <c:v>0.56000000000000005</c:v>
                </c:pt>
                <c:pt idx="7">
                  <c:v>0.48</c:v>
                </c:pt>
                <c:pt idx="8">
                  <c:v>0.48</c:v>
                </c:pt>
                <c:pt idx="9">
                  <c:v>0.49</c:v>
                </c:pt>
                <c:pt idx="10">
                  <c:v>0.54</c:v>
                </c:pt>
                <c:pt idx="11">
                  <c:v>0.63</c:v>
                </c:pt>
                <c:pt idx="12">
                  <c:v>0.69</c:v>
                </c:pt>
                <c:pt idx="13">
                  <c:v>0.56999999999999995</c:v>
                </c:pt>
              </c:numCache>
            </c:numRef>
          </c:val>
          <c:extLst>
            <c:ext xmlns:c16="http://schemas.microsoft.com/office/drawing/2014/chart" uri="{C3380CC4-5D6E-409C-BE32-E72D297353CC}">
              <c16:uniqueId val="{0000001F-65FE-4EAC-87B9-156E7C1FB4EE}"/>
            </c:ext>
          </c:extLst>
        </c:ser>
        <c:ser>
          <c:idx val="3"/>
          <c:order val="4"/>
          <c:tx>
            <c:strRef>
              <c:f>'16'!$H$14</c:f>
              <c:strCache>
                <c:ptCount val="1"/>
                <c:pt idx="0">
                  <c:v>Financial exposure</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elete val="1"/>
          </c:dLbls>
          <c:cat>
            <c:strRef>
              <c:f>'16'!$J$7:$W$7</c:f>
              <c:strCache>
                <c:ptCount val="14"/>
                <c:pt idx="0">
                  <c:v>Q1.22</c:v>
                </c:pt>
                <c:pt idx="3">
                  <c:v>Q4.22</c:v>
                </c:pt>
                <c:pt idx="5">
                  <c:v>Q2.23</c:v>
                </c:pt>
                <c:pt idx="7">
                  <c:v>Q4.23</c:v>
                </c:pt>
                <c:pt idx="9">
                  <c:v>Q2.24</c:v>
                </c:pt>
                <c:pt idx="11">
                  <c:v>Q4.24</c:v>
                </c:pt>
                <c:pt idx="13">
                  <c:v>Q2.25</c:v>
                </c:pt>
              </c:strCache>
            </c:strRef>
          </c:cat>
          <c:val>
            <c:numRef>
              <c:f>'16'!$J$14:$W$14</c:f>
              <c:numCache>
                <c:formatCode>0.0</c:formatCode>
                <c:ptCount val="14"/>
                <c:pt idx="0">
                  <c:v>0.28000000000000003</c:v>
                </c:pt>
                <c:pt idx="1">
                  <c:v>0.21</c:v>
                </c:pt>
                <c:pt idx="2">
                  <c:v>0.25</c:v>
                </c:pt>
                <c:pt idx="3">
                  <c:v>0.26</c:v>
                </c:pt>
                <c:pt idx="4">
                  <c:v>0.3</c:v>
                </c:pt>
                <c:pt idx="5">
                  <c:v>0.22</c:v>
                </c:pt>
                <c:pt idx="6">
                  <c:v>0.25</c:v>
                </c:pt>
                <c:pt idx="7">
                  <c:v>0.35</c:v>
                </c:pt>
                <c:pt idx="8">
                  <c:v>0.28999999999999998</c:v>
                </c:pt>
                <c:pt idx="9">
                  <c:v>0.22</c:v>
                </c:pt>
                <c:pt idx="10">
                  <c:v>0.28000000000000003</c:v>
                </c:pt>
                <c:pt idx="11">
                  <c:v>0.26</c:v>
                </c:pt>
                <c:pt idx="12">
                  <c:v>0.39</c:v>
                </c:pt>
                <c:pt idx="13">
                  <c:v>0.28000000000000003</c:v>
                </c:pt>
              </c:numCache>
            </c:numRef>
          </c:val>
          <c:extLst>
            <c:ext xmlns:c16="http://schemas.microsoft.com/office/drawing/2014/chart" uri="{C3380CC4-5D6E-409C-BE32-E72D297353CC}">
              <c16:uniqueId val="{00000020-65FE-4EAC-87B9-156E7C1FB4EE}"/>
            </c:ext>
          </c:extLst>
        </c:ser>
        <c:ser>
          <c:idx val="5"/>
          <c:order val="5"/>
          <c:tx>
            <c:strRef>
              <c:f>'16'!$H$13</c:f>
              <c:strCache>
                <c:ptCount val="1"/>
                <c:pt idx="0">
                  <c:v>Cargo and luggage</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elete val="1"/>
          </c:dLbls>
          <c:cat>
            <c:strRef>
              <c:f>'16'!$J$7:$W$7</c:f>
              <c:strCache>
                <c:ptCount val="14"/>
                <c:pt idx="0">
                  <c:v>Q1.22</c:v>
                </c:pt>
                <c:pt idx="3">
                  <c:v>Q4.22</c:v>
                </c:pt>
                <c:pt idx="5">
                  <c:v>Q2.23</c:v>
                </c:pt>
                <c:pt idx="7">
                  <c:v>Q4.23</c:v>
                </c:pt>
                <c:pt idx="9">
                  <c:v>Q2.24</c:v>
                </c:pt>
                <c:pt idx="11">
                  <c:v>Q4.24</c:v>
                </c:pt>
                <c:pt idx="13">
                  <c:v>Q2.25</c:v>
                </c:pt>
              </c:strCache>
            </c:strRef>
          </c:cat>
          <c:val>
            <c:numRef>
              <c:f>'16'!$J$13:$W$13</c:f>
              <c:numCache>
                <c:formatCode>0.0</c:formatCode>
                <c:ptCount val="14"/>
                <c:pt idx="0">
                  <c:v>0.22</c:v>
                </c:pt>
                <c:pt idx="1">
                  <c:v>0.21</c:v>
                </c:pt>
                <c:pt idx="2">
                  <c:v>0.32</c:v>
                </c:pt>
                <c:pt idx="3">
                  <c:v>0.28000000000000003</c:v>
                </c:pt>
                <c:pt idx="4">
                  <c:v>0.28999999999999998</c:v>
                </c:pt>
                <c:pt idx="5">
                  <c:v>0.34</c:v>
                </c:pt>
                <c:pt idx="6">
                  <c:v>0.32</c:v>
                </c:pt>
                <c:pt idx="7">
                  <c:v>0.35</c:v>
                </c:pt>
                <c:pt idx="8">
                  <c:v>0.35</c:v>
                </c:pt>
                <c:pt idx="9">
                  <c:v>0.38</c:v>
                </c:pt>
                <c:pt idx="10">
                  <c:v>0.45</c:v>
                </c:pt>
                <c:pt idx="11">
                  <c:v>0.52</c:v>
                </c:pt>
                <c:pt idx="12">
                  <c:v>0.53</c:v>
                </c:pt>
                <c:pt idx="13">
                  <c:v>0.47</c:v>
                </c:pt>
              </c:numCache>
            </c:numRef>
          </c:val>
          <c:extLst>
            <c:ext xmlns:c16="http://schemas.microsoft.com/office/drawing/2014/chart" uri="{C3380CC4-5D6E-409C-BE32-E72D297353CC}">
              <c16:uniqueId val="{00000021-65FE-4EAC-87B9-156E7C1FB4EE}"/>
            </c:ext>
          </c:extLst>
        </c:ser>
        <c:ser>
          <c:idx val="6"/>
          <c:order val="6"/>
          <c:tx>
            <c:strRef>
              <c:f>'16'!$H$15</c:f>
              <c:strCache>
                <c:ptCount val="1"/>
                <c:pt idx="0">
                  <c:v>Accident insurance</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elete val="1"/>
          </c:dLbls>
          <c:cat>
            <c:strRef>
              <c:f>'16'!$J$7:$W$7</c:f>
              <c:strCache>
                <c:ptCount val="14"/>
                <c:pt idx="0">
                  <c:v>Q1.22</c:v>
                </c:pt>
                <c:pt idx="3">
                  <c:v>Q4.22</c:v>
                </c:pt>
                <c:pt idx="5">
                  <c:v>Q2.23</c:v>
                </c:pt>
                <c:pt idx="7">
                  <c:v>Q4.23</c:v>
                </c:pt>
                <c:pt idx="9">
                  <c:v>Q2.24</c:v>
                </c:pt>
                <c:pt idx="11">
                  <c:v>Q4.24</c:v>
                </c:pt>
                <c:pt idx="13">
                  <c:v>Q2.25</c:v>
                </c:pt>
              </c:strCache>
            </c:strRef>
          </c:cat>
          <c:val>
            <c:numRef>
              <c:f>'16'!$J$15:$W$15</c:f>
              <c:numCache>
                <c:formatCode>0.0</c:formatCode>
                <c:ptCount val="14"/>
                <c:pt idx="0">
                  <c:v>0.37</c:v>
                </c:pt>
                <c:pt idx="1">
                  <c:v>0.33</c:v>
                </c:pt>
                <c:pt idx="2">
                  <c:v>0.37</c:v>
                </c:pt>
                <c:pt idx="3">
                  <c:v>0.33</c:v>
                </c:pt>
                <c:pt idx="4">
                  <c:v>0.35</c:v>
                </c:pt>
                <c:pt idx="5">
                  <c:v>0.31</c:v>
                </c:pt>
                <c:pt idx="6">
                  <c:v>0.37</c:v>
                </c:pt>
                <c:pt idx="7">
                  <c:v>0.39</c:v>
                </c:pt>
                <c:pt idx="8">
                  <c:v>0</c:v>
                </c:pt>
                <c:pt idx="9">
                  <c:v>0</c:v>
                </c:pt>
                <c:pt idx="10">
                  <c:v>0</c:v>
                </c:pt>
                <c:pt idx="11">
                  <c:v>0</c:v>
                </c:pt>
                <c:pt idx="12">
                  <c:v>0</c:v>
                </c:pt>
                <c:pt idx="13">
                  <c:v>0</c:v>
                </c:pt>
              </c:numCache>
            </c:numRef>
          </c:val>
          <c:extLst>
            <c:ext xmlns:c16="http://schemas.microsoft.com/office/drawing/2014/chart" uri="{C3380CC4-5D6E-409C-BE32-E72D297353CC}">
              <c16:uniqueId val="{00000022-65FE-4EAC-87B9-156E7C1FB4EE}"/>
            </c:ext>
          </c:extLst>
        </c:ser>
        <c:ser>
          <c:idx val="7"/>
          <c:order val="7"/>
          <c:tx>
            <c:strRef>
              <c:f>'16'!$H$16</c:f>
              <c:strCache>
                <c:ptCount val="1"/>
                <c:pt idx="0">
                  <c:v>Other</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dLbls>
            <c:delete val="1"/>
          </c:dLbls>
          <c:cat>
            <c:strRef>
              <c:f>'16'!$J$7:$W$7</c:f>
              <c:strCache>
                <c:ptCount val="14"/>
                <c:pt idx="0">
                  <c:v>Q1.22</c:v>
                </c:pt>
                <c:pt idx="3">
                  <c:v>Q4.22</c:v>
                </c:pt>
                <c:pt idx="5">
                  <c:v>Q2.23</c:v>
                </c:pt>
                <c:pt idx="7">
                  <c:v>Q4.23</c:v>
                </c:pt>
                <c:pt idx="9">
                  <c:v>Q2.24</c:v>
                </c:pt>
                <c:pt idx="11">
                  <c:v>Q4.24</c:v>
                </c:pt>
                <c:pt idx="13">
                  <c:v>Q2.25</c:v>
                </c:pt>
              </c:strCache>
            </c:strRef>
          </c:cat>
          <c:val>
            <c:numRef>
              <c:f>'16'!$J$16:$W$16</c:f>
              <c:numCache>
                <c:formatCode>0.0</c:formatCode>
                <c:ptCount val="14"/>
                <c:pt idx="0">
                  <c:v>0.17</c:v>
                </c:pt>
                <c:pt idx="1">
                  <c:v>0.33</c:v>
                </c:pt>
                <c:pt idx="2">
                  <c:v>0.32</c:v>
                </c:pt>
                <c:pt idx="3">
                  <c:v>0.43</c:v>
                </c:pt>
                <c:pt idx="4">
                  <c:v>0.15</c:v>
                </c:pt>
                <c:pt idx="5">
                  <c:v>0.28000000000000003</c:v>
                </c:pt>
                <c:pt idx="6">
                  <c:v>0.31</c:v>
                </c:pt>
                <c:pt idx="7">
                  <c:v>0.33</c:v>
                </c:pt>
                <c:pt idx="8">
                  <c:v>0.02</c:v>
                </c:pt>
                <c:pt idx="9">
                  <c:v>0</c:v>
                </c:pt>
                <c:pt idx="10">
                  <c:v>0</c:v>
                </c:pt>
                <c:pt idx="11">
                  <c:v>0</c:v>
                </c:pt>
                <c:pt idx="12">
                  <c:v>0</c:v>
                </c:pt>
                <c:pt idx="13">
                  <c:v>0</c:v>
                </c:pt>
              </c:numCache>
            </c:numRef>
          </c:val>
          <c:extLst>
            <c:ext xmlns:c16="http://schemas.microsoft.com/office/drawing/2014/chart" uri="{C3380CC4-5D6E-409C-BE32-E72D297353CC}">
              <c16:uniqueId val="{00000023-65FE-4EAC-87B9-156E7C1FB4EE}"/>
            </c:ext>
          </c:extLst>
        </c:ser>
        <c:dLbls>
          <c:dLblPos val="ctr"/>
          <c:showLegendKey val="0"/>
          <c:showVal val="1"/>
          <c:showCatName val="0"/>
          <c:showSerName val="0"/>
          <c:showPercent val="0"/>
          <c:showBubbleSize val="0"/>
        </c:dLbls>
        <c:gapWidth val="25"/>
        <c:overlap val="100"/>
        <c:axId val="427626344"/>
        <c:axId val="427629296"/>
      </c:barChart>
      <c:catAx>
        <c:axId val="42762634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9296"/>
        <c:crosses val="autoZero"/>
        <c:auto val="0"/>
        <c:lblAlgn val="ctr"/>
        <c:lblOffset val="100"/>
        <c:tickLblSkip val="1"/>
        <c:noMultiLvlLbl val="0"/>
      </c:catAx>
      <c:valAx>
        <c:axId val="427629296"/>
        <c:scaling>
          <c:orientation val="minMax"/>
          <c:max val="18"/>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7626344"/>
        <c:crosses val="autoZero"/>
        <c:crossBetween val="between"/>
        <c:majorUnit val="3"/>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1.2774028347077055E-3"/>
          <c:y val="0.74126100930211736"/>
          <c:w val="0.99722060401711388"/>
          <c:h val="0.25662747596515906"/>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1825368091790879"/>
          <c:y val="4.5867903257059313E-2"/>
          <c:w val="0.85654444444444444"/>
          <c:h val="0.74868518518518523"/>
        </c:manualLayout>
      </c:layout>
      <c:lineChart>
        <c:grouping val="standard"/>
        <c:varyColors val="0"/>
        <c:ser>
          <c:idx val="0"/>
          <c:order val="0"/>
          <c:tx>
            <c:strRef>
              <c:f>'17'!$H$12</c:f>
              <c:strCache>
                <c:ptCount val="1"/>
                <c:pt idx="0">
                  <c:v>Страховики життя</c:v>
                </c:pt>
              </c:strCache>
            </c:strRef>
          </c:tx>
          <c:spPr>
            <a:ln w="25400" cmpd="sng">
              <a:solidFill>
                <a:srgbClr val="057D46"/>
              </a:solidFill>
              <a:prstDash val="solid"/>
            </a:ln>
          </c:spPr>
          <c:marker>
            <c:symbol val="none"/>
          </c:marker>
          <c:dLbls>
            <c:dLbl>
              <c:idx val="13"/>
              <c:layout>
                <c:manualLayout>
                  <c:x val="-1.7002094419218159E-2"/>
                  <c:y val="-4.06475117112180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7A-4429-8E10-60263DF811D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'17'!$I$11:$V$11</c:f>
              <c:strCache>
                <c:ptCount val="14"/>
                <c:pt idx="0">
                  <c:v>I.22</c:v>
                </c:pt>
                <c:pt idx="3">
                  <c:v>ІV.22</c:v>
                </c:pt>
                <c:pt idx="5">
                  <c:v>IІ.23</c:v>
                </c:pt>
                <c:pt idx="7">
                  <c:v>ІV.23</c:v>
                </c:pt>
                <c:pt idx="9">
                  <c:v>IІ.24</c:v>
                </c:pt>
                <c:pt idx="11">
                  <c:v>ІV.24</c:v>
                </c:pt>
                <c:pt idx="13">
                  <c:v>IІ.25</c:v>
                </c:pt>
              </c:strCache>
            </c:strRef>
          </c:cat>
          <c:val>
            <c:numRef>
              <c:f>'17'!$I$12:$V$12</c:f>
              <c:numCache>
                <c:formatCode>0%</c:formatCode>
                <c:ptCount val="14"/>
                <c:pt idx="0">
                  <c:v>1</c:v>
                </c:pt>
                <c:pt idx="1">
                  <c:v>0.73109999999999997</c:v>
                </c:pt>
                <c:pt idx="2">
                  <c:v>0.93369999999999997</c:v>
                </c:pt>
                <c:pt idx="3">
                  <c:v>1.0255000000000001</c:v>
                </c:pt>
                <c:pt idx="4">
                  <c:v>0.86760000000000004</c:v>
                </c:pt>
                <c:pt idx="5">
                  <c:v>0.86539999999999995</c:v>
                </c:pt>
                <c:pt idx="6">
                  <c:v>1.0042</c:v>
                </c:pt>
                <c:pt idx="7">
                  <c:v>1.2228000000000001</c:v>
                </c:pt>
                <c:pt idx="8">
                  <c:v>1.0213000000000001</c:v>
                </c:pt>
                <c:pt idx="9">
                  <c:v>0.99939999999999996</c:v>
                </c:pt>
                <c:pt idx="10">
                  <c:v>1.0936999999999999</c:v>
                </c:pt>
                <c:pt idx="11">
                  <c:v>1.2797000000000001</c:v>
                </c:pt>
                <c:pt idx="12">
                  <c:v>1.079</c:v>
                </c:pt>
                <c:pt idx="13">
                  <c:v>1.0391999999999999</c:v>
                </c:pt>
              </c:numCache>
            </c:numRef>
          </c:val>
          <c:smooth val="0"/>
          <c:extLst>
            <c:ext xmlns:c16="http://schemas.microsoft.com/office/drawing/2014/chart" uri="{C3380CC4-5D6E-409C-BE32-E72D297353CC}">
              <c16:uniqueId val="{00000001-357A-4429-8E10-60263DF811D6}"/>
            </c:ext>
          </c:extLst>
        </c:ser>
        <c:ser>
          <c:idx val="2"/>
          <c:order val="1"/>
          <c:tx>
            <c:strRef>
              <c:f>'17'!$H$13</c:f>
              <c:strCache>
                <c:ptCount val="1"/>
                <c:pt idx="0">
                  <c:v>Ризикові страховики</c:v>
                </c:pt>
              </c:strCache>
            </c:strRef>
          </c:tx>
          <c:spPr>
            <a:ln w="25400" cmpd="sng">
              <a:solidFill>
                <a:srgbClr val="7D0532"/>
              </a:solidFill>
              <a:prstDash val="solid"/>
            </a:ln>
          </c:spPr>
          <c:marker>
            <c:symbol val="none"/>
          </c:marker>
          <c:dLbls>
            <c:dLbl>
              <c:idx val="13"/>
              <c:layout>
                <c:manualLayout>
                  <c:x val="-3.3190854256830368E-2"/>
                  <c:y val="-4.06284746470493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7A-4429-8E10-60263DF811D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'17'!$I$11:$V$11</c:f>
              <c:strCache>
                <c:ptCount val="14"/>
                <c:pt idx="0">
                  <c:v>I.22</c:v>
                </c:pt>
                <c:pt idx="3">
                  <c:v>ІV.22</c:v>
                </c:pt>
                <c:pt idx="5">
                  <c:v>IІ.23</c:v>
                </c:pt>
                <c:pt idx="7">
                  <c:v>ІV.23</c:v>
                </c:pt>
                <c:pt idx="9">
                  <c:v>IІ.24</c:v>
                </c:pt>
                <c:pt idx="11">
                  <c:v>ІV.24</c:v>
                </c:pt>
                <c:pt idx="13">
                  <c:v>IІ.25</c:v>
                </c:pt>
              </c:strCache>
            </c:strRef>
          </c:cat>
          <c:val>
            <c:numRef>
              <c:f>'17'!$I$13:$V$13</c:f>
              <c:numCache>
                <c:formatCode>0%</c:formatCode>
                <c:ptCount val="14"/>
                <c:pt idx="0">
                  <c:v>1</c:v>
                </c:pt>
                <c:pt idx="1">
                  <c:v>0.86180000000000001</c:v>
                </c:pt>
                <c:pt idx="2">
                  <c:v>1.1657</c:v>
                </c:pt>
                <c:pt idx="3">
                  <c:v>1.1672</c:v>
                </c:pt>
                <c:pt idx="4">
                  <c:v>1.0932999999999999</c:v>
                </c:pt>
                <c:pt idx="5">
                  <c:v>1.2261</c:v>
                </c:pt>
                <c:pt idx="6">
                  <c:v>1.3980999999999999</c:v>
                </c:pt>
                <c:pt idx="7">
                  <c:v>1.3665</c:v>
                </c:pt>
                <c:pt idx="8">
                  <c:v>1.2633000000000001</c:v>
                </c:pt>
                <c:pt idx="9">
                  <c:v>1.3980999999999999</c:v>
                </c:pt>
                <c:pt idx="10">
                  <c:v>1.5852999999999999</c:v>
                </c:pt>
                <c:pt idx="11">
                  <c:v>1.6015999999999999</c:v>
                </c:pt>
                <c:pt idx="12">
                  <c:v>1.7359</c:v>
                </c:pt>
                <c:pt idx="13">
                  <c:v>2.0413999999999999</c:v>
                </c:pt>
              </c:numCache>
            </c:numRef>
          </c:val>
          <c:smooth val="0"/>
          <c:extLst>
            <c:ext xmlns:c16="http://schemas.microsoft.com/office/drawing/2014/chart" uri="{C3380CC4-5D6E-409C-BE32-E72D297353CC}">
              <c16:uniqueId val="{00000003-357A-4429-8E10-60263DF811D6}"/>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766327983"/>
        <c:crosses val="autoZero"/>
        <c:auto val="1"/>
        <c:lblAlgn val="ctr"/>
        <c:lblOffset val="100"/>
        <c:tickLblSkip val="1"/>
        <c:noMultiLvlLbl val="0"/>
      </c:catAx>
      <c:valAx>
        <c:axId val="766327983"/>
        <c:scaling>
          <c:orientation val="minMax"/>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766325903"/>
        <c:crosses val="autoZero"/>
        <c:crossBetween val="between"/>
      </c:valAx>
      <c:spPr>
        <a:noFill/>
        <a:ln w="9525">
          <a:solidFill>
            <a:srgbClr val="505050"/>
          </a:solidFill>
        </a:ln>
      </c:spPr>
    </c:plotArea>
    <c:legend>
      <c:legendPos val="b"/>
      <c:layout>
        <c:manualLayout>
          <c:xMode val="edge"/>
          <c:yMode val="edge"/>
          <c:x val="0"/>
          <c:y val="0.87841325536062376"/>
          <c:w val="0.99682091503267978"/>
          <c:h val="0.11603752436647174"/>
        </c:manualLayout>
      </c:layout>
      <c:overlay val="0"/>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1825368091790879"/>
          <c:y val="4.5867903257059313E-2"/>
          <c:w val="0.85654444444444444"/>
          <c:h val="0.74868518518518523"/>
        </c:manualLayout>
      </c:layout>
      <c:lineChart>
        <c:grouping val="standard"/>
        <c:varyColors val="0"/>
        <c:ser>
          <c:idx val="0"/>
          <c:order val="0"/>
          <c:tx>
            <c:strRef>
              <c:f>'17'!$G$12</c:f>
              <c:strCache>
                <c:ptCount val="1"/>
                <c:pt idx="0">
                  <c:v>Life</c:v>
                </c:pt>
              </c:strCache>
            </c:strRef>
          </c:tx>
          <c:spPr>
            <a:ln w="25400" cmpd="sng">
              <a:solidFill>
                <a:srgbClr val="057D46"/>
              </a:solidFill>
              <a:prstDash val="solid"/>
            </a:ln>
          </c:spPr>
          <c:marker>
            <c:symbol val="none"/>
          </c:marker>
          <c:dLbls>
            <c:dLbl>
              <c:idx val="13"/>
              <c:layout>
                <c:manualLayout>
                  <c:x val="-2.1883213036601186E-2"/>
                  <c:y val="-5.99015695488578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1B-46FF-8900-21B49F1A8E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'17'!$I$10:$V$10</c:f>
              <c:strCache>
                <c:ptCount val="14"/>
                <c:pt idx="0">
                  <c:v>Q1.22</c:v>
                </c:pt>
                <c:pt idx="3">
                  <c:v>Q4.22</c:v>
                </c:pt>
                <c:pt idx="5">
                  <c:v>Q2.23</c:v>
                </c:pt>
                <c:pt idx="7">
                  <c:v>Q4.23</c:v>
                </c:pt>
                <c:pt idx="9">
                  <c:v>Q2.24</c:v>
                </c:pt>
                <c:pt idx="11">
                  <c:v>Q4.24</c:v>
                </c:pt>
                <c:pt idx="13">
                  <c:v>Q2.25</c:v>
                </c:pt>
              </c:strCache>
            </c:strRef>
          </c:cat>
          <c:val>
            <c:numRef>
              <c:f>'17'!$I$12:$V$12</c:f>
              <c:numCache>
                <c:formatCode>0%</c:formatCode>
                <c:ptCount val="14"/>
                <c:pt idx="0">
                  <c:v>1</c:v>
                </c:pt>
                <c:pt idx="1">
                  <c:v>0.73109999999999997</c:v>
                </c:pt>
                <c:pt idx="2">
                  <c:v>0.93369999999999997</c:v>
                </c:pt>
                <c:pt idx="3">
                  <c:v>1.0255000000000001</c:v>
                </c:pt>
                <c:pt idx="4">
                  <c:v>0.86760000000000004</c:v>
                </c:pt>
                <c:pt idx="5">
                  <c:v>0.86539999999999995</c:v>
                </c:pt>
                <c:pt idx="6">
                  <c:v>1.0042</c:v>
                </c:pt>
                <c:pt idx="7">
                  <c:v>1.2228000000000001</c:v>
                </c:pt>
                <c:pt idx="8">
                  <c:v>1.0213000000000001</c:v>
                </c:pt>
                <c:pt idx="9">
                  <c:v>0.99939999999999996</c:v>
                </c:pt>
                <c:pt idx="10">
                  <c:v>1.0936999999999999</c:v>
                </c:pt>
                <c:pt idx="11">
                  <c:v>1.2797000000000001</c:v>
                </c:pt>
                <c:pt idx="12">
                  <c:v>1.079</c:v>
                </c:pt>
                <c:pt idx="13">
                  <c:v>1.0391999999999999</c:v>
                </c:pt>
              </c:numCache>
            </c:numRef>
          </c:val>
          <c:smooth val="0"/>
          <c:extLst>
            <c:ext xmlns:c16="http://schemas.microsoft.com/office/drawing/2014/chart" uri="{C3380CC4-5D6E-409C-BE32-E72D297353CC}">
              <c16:uniqueId val="{00000001-E21B-46FF-8900-21B49F1A8EDE}"/>
            </c:ext>
          </c:extLst>
        </c:ser>
        <c:ser>
          <c:idx val="2"/>
          <c:order val="1"/>
          <c:tx>
            <c:strRef>
              <c:f>'17'!$G$13</c:f>
              <c:strCache>
                <c:ptCount val="1"/>
                <c:pt idx="0">
                  <c:v>Non-Life</c:v>
                </c:pt>
              </c:strCache>
            </c:strRef>
          </c:tx>
          <c:spPr>
            <a:ln w="25400" cmpd="sng">
              <a:solidFill>
                <a:srgbClr val="7D0532"/>
              </a:solidFill>
              <a:prstDash val="solid"/>
            </a:ln>
          </c:spPr>
          <c:marker>
            <c:symbol val="none"/>
          </c:marker>
          <c:dLbls>
            <c:dLbl>
              <c:idx val="13"/>
              <c:layout>
                <c:manualLayout>
                  <c:x val="-7.0592123283402433E-2"/>
                  <c:y val="-2.7739720997230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1B-46FF-8900-21B49F1A8E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'17'!$I$10:$V$10</c:f>
              <c:strCache>
                <c:ptCount val="14"/>
                <c:pt idx="0">
                  <c:v>Q1.22</c:v>
                </c:pt>
                <c:pt idx="3">
                  <c:v>Q4.22</c:v>
                </c:pt>
                <c:pt idx="5">
                  <c:v>Q2.23</c:v>
                </c:pt>
                <c:pt idx="7">
                  <c:v>Q4.23</c:v>
                </c:pt>
                <c:pt idx="9">
                  <c:v>Q2.24</c:v>
                </c:pt>
                <c:pt idx="11">
                  <c:v>Q4.24</c:v>
                </c:pt>
                <c:pt idx="13">
                  <c:v>Q2.25</c:v>
                </c:pt>
              </c:strCache>
            </c:strRef>
          </c:cat>
          <c:val>
            <c:numRef>
              <c:f>'17'!$I$13:$V$13</c:f>
              <c:numCache>
                <c:formatCode>0%</c:formatCode>
                <c:ptCount val="14"/>
                <c:pt idx="0">
                  <c:v>1</c:v>
                </c:pt>
                <c:pt idx="1">
                  <c:v>0.86180000000000001</c:v>
                </c:pt>
                <c:pt idx="2">
                  <c:v>1.1657</c:v>
                </c:pt>
                <c:pt idx="3">
                  <c:v>1.1672</c:v>
                </c:pt>
                <c:pt idx="4">
                  <c:v>1.0932999999999999</c:v>
                </c:pt>
                <c:pt idx="5">
                  <c:v>1.2261</c:v>
                </c:pt>
                <c:pt idx="6">
                  <c:v>1.3980999999999999</c:v>
                </c:pt>
                <c:pt idx="7">
                  <c:v>1.3665</c:v>
                </c:pt>
                <c:pt idx="8">
                  <c:v>1.2633000000000001</c:v>
                </c:pt>
                <c:pt idx="9">
                  <c:v>1.3980999999999999</c:v>
                </c:pt>
                <c:pt idx="10">
                  <c:v>1.5852999999999999</c:v>
                </c:pt>
                <c:pt idx="11">
                  <c:v>1.6015999999999999</c:v>
                </c:pt>
                <c:pt idx="12">
                  <c:v>1.7359</c:v>
                </c:pt>
                <c:pt idx="13">
                  <c:v>2.0413999999999999</c:v>
                </c:pt>
              </c:numCache>
            </c:numRef>
          </c:val>
          <c:smooth val="0"/>
          <c:extLst>
            <c:ext xmlns:c16="http://schemas.microsoft.com/office/drawing/2014/chart" uri="{C3380CC4-5D6E-409C-BE32-E72D297353CC}">
              <c16:uniqueId val="{00000003-E21B-46FF-8900-21B49F1A8EDE}"/>
            </c:ext>
          </c:extLst>
        </c:ser>
        <c:dLbls>
          <c:showLegendKey val="0"/>
          <c:showVal val="0"/>
          <c:showCatName val="0"/>
          <c:showSerName val="0"/>
          <c:showPercent val="0"/>
          <c:showBubbleSize val="0"/>
        </c:dLbls>
        <c:smooth val="0"/>
        <c:axId val="766325903"/>
        <c:axId val="766327983"/>
      </c:lineChart>
      <c:catAx>
        <c:axId val="76632590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766327983"/>
        <c:crosses val="autoZero"/>
        <c:auto val="1"/>
        <c:lblAlgn val="ctr"/>
        <c:lblOffset val="100"/>
        <c:tickLblSkip val="1"/>
        <c:noMultiLvlLbl val="0"/>
      </c:catAx>
      <c:valAx>
        <c:axId val="766327983"/>
        <c:scaling>
          <c:orientation val="minMax"/>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766325903"/>
        <c:crosses val="autoZero"/>
        <c:crossBetween val="between"/>
      </c:valAx>
      <c:spPr>
        <a:noFill/>
        <a:ln w="9525">
          <a:solidFill>
            <a:srgbClr val="505050"/>
          </a:solidFill>
        </a:ln>
      </c:spPr>
    </c:plotArea>
    <c:legend>
      <c:legendPos val="b"/>
      <c:layout>
        <c:manualLayout>
          <c:xMode val="edge"/>
          <c:yMode val="edge"/>
          <c:x val="0"/>
          <c:y val="0.87841325536062376"/>
          <c:w val="0.99682091503267978"/>
          <c:h val="0.11603752436647174"/>
        </c:manualLayout>
      </c:layout>
      <c:overlay val="0"/>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1825368091790879"/>
          <c:y val="4.510728772539796E-2"/>
          <c:w val="0.85272141701398241"/>
          <c:h val="0.75825097465886937"/>
        </c:manualLayout>
      </c:layout>
      <c:lineChart>
        <c:grouping val="standard"/>
        <c:varyColors val="0"/>
        <c:ser>
          <c:idx val="2"/>
          <c:order val="0"/>
          <c:tx>
            <c:strRef>
              <c:f>'18'!$H$12</c:f>
              <c:strCache>
                <c:ptCount val="1"/>
                <c:pt idx="0">
                  <c:v>Фізичні особи</c:v>
                </c:pt>
              </c:strCache>
            </c:strRef>
          </c:tx>
          <c:spPr>
            <a:ln w="25400" cmpd="sng">
              <a:solidFill>
                <a:srgbClr val="057D46"/>
              </a:solidFill>
              <a:prstDash val="solid"/>
            </a:ln>
          </c:spPr>
          <c:marker>
            <c:symbol val="none"/>
          </c:marker>
          <c:dLbls>
            <c:dLbl>
              <c:idx val="10"/>
              <c:delete val="1"/>
              <c:extLst>
                <c:ext xmlns:c15="http://schemas.microsoft.com/office/drawing/2012/chart" uri="{CE6537A1-D6FC-4f65-9D91-7224C49458BB}"/>
                <c:ext xmlns:c16="http://schemas.microsoft.com/office/drawing/2014/chart" uri="{C3380CC4-5D6E-409C-BE32-E72D297353CC}">
                  <c16:uniqueId val="{00000000-8076-43A1-97C7-3A529AE27B2E}"/>
                </c:ext>
              </c:extLst>
            </c:dLbl>
            <c:dLbl>
              <c:idx val="11"/>
              <c:delete val="1"/>
              <c:extLst>
                <c:ext xmlns:c15="http://schemas.microsoft.com/office/drawing/2012/chart" uri="{CE6537A1-D6FC-4f65-9D91-7224C49458BB}"/>
                <c:ext xmlns:c16="http://schemas.microsoft.com/office/drawing/2014/chart" uri="{C3380CC4-5D6E-409C-BE32-E72D297353CC}">
                  <c16:uniqueId val="{00000001-8076-43A1-97C7-3A529AE27B2E}"/>
                </c:ext>
              </c:extLst>
            </c:dLbl>
            <c:dLbl>
              <c:idx val="12"/>
              <c:delete val="1"/>
              <c:extLst>
                <c:ext xmlns:c15="http://schemas.microsoft.com/office/drawing/2012/chart" uri="{CE6537A1-D6FC-4f65-9D91-7224C49458BB}"/>
                <c:ext xmlns:c16="http://schemas.microsoft.com/office/drawing/2014/chart" uri="{C3380CC4-5D6E-409C-BE32-E72D297353CC}">
                  <c16:uniqueId val="{00000002-8076-43A1-97C7-3A529AE27B2E}"/>
                </c:ext>
              </c:extLst>
            </c:dLbl>
            <c:dLbl>
              <c:idx val="13"/>
              <c:layout>
                <c:manualLayout>
                  <c:x val="-3.2746901750351345E-2"/>
                  <c:y val="-4.50007643549401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76-43A1-97C7-3A529AE27B2E}"/>
                </c:ext>
              </c:extLst>
            </c:dLbl>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LeaderLines val="1"/>
              </c:ext>
            </c:extLst>
          </c:dLbls>
          <c:cat>
            <c:strRef>
              <c:f>'18'!$I$11:$V$11</c:f>
              <c:strCache>
                <c:ptCount val="14"/>
                <c:pt idx="0">
                  <c:v>I.22</c:v>
                </c:pt>
                <c:pt idx="3">
                  <c:v>ІV.22</c:v>
                </c:pt>
                <c:pt idx="5">
                  <c:v>IІ.23</c:v>
                </c:pt>
                <c:pt idx="7">
                  <c:v>ІV.23</c:v>
                </c:pt>
                <c:pt idx="9">
                  <c:v>IІ.24</c:v>
                </c:pt>
                <c:pt idx="11">
                  <c:v>ІV.24</c:v>
                </c:pt>
                <c:pt idx="13">
                  <c:v>IІ.25</c:v>
                </c:pt>
              </c:strCache>
            </c:strRef>
          </c:cat>
          <c:val>
            <c:numRef>
              <c:f>'18'!$I$12:$V$12</c:f>
              <c:numCache>
                <c:formatCode>0%</c:formatCode>
                <c:ptCount val="14"/>
                <c:pt idx="0">
                  <c:v>1</c:v>
                </c:pt>
                <c:pt idx="1">
                  <c:v>0.91800000000000004</c:v>
                </c:pt>
                <c:pt idx="2">
                  <c:v>1.2522</c:v>
                </c:pt>
                <c:pt idx="3">
                  <c:v>1.2318</c:v>
                </c:pt>
                <c:pt idx="4">
                  <c:v>1.1129</c:v>
                </c:pt>
                <c:pt idx="5">
                  <c:v>1.2948999999999999</c:v>
                </c:pt>
                <c:pt idx="6">
                  <c:v>1.4725999999999999</c:v>
                </c:pt>
                <c:pt idx="7">
                  <c:v>1.3824000000000001</c:v>
                </c:pt>
                <c:pt idx="8">
                  <c:v>1.2062999999999999</c:v>
                </c:pt>
                <c:pt idx="9">
                  <c:v>1.5186999999999999</c:v>
                </c:pt>
                <c:pt idx="10">
                  <c:v>1.6647000000000001</c:v>
                </c:pt>
                <c:pt idx="11">
                  <c:v>1.6862999999999999</c:v>
                </c:pt>
                <c:pt idx="12">
                  <c:v>1.7936000000000001</c:v>
                </c:pt>
                <c:pt idx="13">
                  <c:v>2.2096</c:v>
                </c:pt>
              </c:numCache>
            </c:numRef>
          </c:val>
          <c:smooth val="0"/>
          <c:extLst>
            <c:ext xmlns:c16="http://schemas.microsoft.com/office/drawing/2014/chart" uri="{C3380CC4-5D6E-409C-BE32-E72D297353CC}">
              <c16:uniqueId val="{00000004-8076-43A1-97C7-3A529AE27B2E}"/>
            </c:ext>
          </c:extLst>
        </c:ser>
        <c:ser>
          <c:idx val="3"/>
          <c:order val="1"/>
          <c:tx>
            <c:strRef>
              <c:f>'18'!$H$13</c:f>
              <c:strCache>
                <c:ptCount val="1"/>
                <c:pt idx="0">
                  <c:v>Юридичні особи</c:v>
                </c:pt>
              </c:strCache>
            </c:strRef>
          </c:tx>
          <c:spPr>
            <a:ln w="25400" cmpd="sng">
              <a:solidFill>
                <a:srgbClr val="91C864"/>
              </a:solidFill>
              <a:prstDash val="solid"/>
            </a:ln>
          </c:spPr>
          <c:marker>
            <c:symbol val="none"/>
          </c:marker>
          <c:dLbls>
            <c:dLbl>
              <c:idx val="9"/>
              <c:delete val="1"/>
              <c:extLst>
                <c:ext xmlns:c15="http://schemas.microsoft.com/office/drawing/2012/chart" uri="{CE6537A1-D6FC-4f65-9D91-7224C49458BB}"/>
                <c:ext xmlns:c16="http://schemas.microsoft.com/office/drawing/2014/chart" uri="{C3380CC4-5D6E-409C-BE32-E72D297353CC}">
                  <c16:uniqueId val="{00000005-8076-43A1-97C7-3A529AE27B2E}"/>
                </c:ext>
              </c:extLst>
            </c:dLbl>
            <c:dLbl>
              <c:idx val="10"/>
              <c:delete val="1"/>
              <c:extLst>
                <c:ext xmlns:c15="http://schemas.microsoft.com/office/drawing/2012/chart" uri="{CE6537A1-D6FC-4f65-9D91-7224C49458BB}"/>
                <c:ext xmlns:c16="http://schemas.microsoft.com/office/drawing/2014/chart" uri="{C3380CC4-5D6E-409C-BE32-E72D297353CC}">
                  <c16:uniqueId val="{00000006-8076-43A1-97C7-3A529AE27B2E}"/>
                </c:ext>
              </c:extLst>
            </c:dLbl>
            <c:dLbl>
              <c:idx val="11"/>
              <c:delete val="1"/>
              <c:extLst>
                <c:ext xmlns:c15="http://schemas.microsoft.com/office/drawing/2012/chart" uri="{CE6537A1-D6FC-4f65-9D91-7224C49458BB}"/>
                <c:ext xmlns:c16="http://schemas.microsoft.com/office/drawing/2014/chart" uri="{C3380CC4-5D6E-409C-BE32-E72D297353CC}">
                  <c16:uniqueId val="{00000007-8076-43A1-97C7-3A529AE27B2E}"/>
                </c:ext>
              </c:extLst>
            </c:dLbl>
            <c:dLbl>
              <c:idx val="12"/>
              <c:delete val="1"/>
              <c:extLst>
                <c:ext xmlns:c15="http://schemas.microsoft.com/office/drawing/2012/chart" uri="{CE6537A1-D6FC-4f65-9D91-7224C49458BB}"/>
                <c:ext xmlns:c16="http://schemas.microsoft.com/office/drawing/2014/chart" uri="{C3380CC4-5D6E-409C-BE32-E72D297353CC}">
                  <c16:uniqueId val="{00000008-8076-43A1-97C7-3A529AE27B2E}"/>
                </c:ext>
              </c:extLst>
            </c:dLbl>
            <c:dLbl>
              <c:idx val="13"/>
              <c:layout>
                <c:manualLayout>
                  <c:x val="-1.6521016992461991E-2"/>
                  <c:y val="9.00015287098801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76-43A1-97C7-3A529AE27B2E}"/>
                </c:ext>
              </c:extLst>
            </c:dLbl>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LeaderLines val="1"/>
              </c:ext>
            </c:extLst>
          </c:dLbls>
          <c:cat>
            <c:strRef>
              <c:f>'18'!$I$11:$V$11</c:f>
              <c:strCache>
                <c:ptCount val="14"/>
                <c:pt idx="0">
                  <c:v>I.22</c:v>
                </c:pt>
                <c:pt idx="3">
                  <c:v>ІV.22</c:v>
                </c:pt>
                <c:pt idx="5">
                  <c:v>IІ.23</c:v>
                </c:pt>
                <c:pt idx="7">
                  <c:v>ІV.23</c:v>
                </c:pt>
                <c:pt idx="9">
                  <c:v>IІ.24</c:v>
                </c:pt>
                <c:pt idx="11">
                  <c:v>ІV.24</c:v>
                </c:pt>
                <c:pt idx="13">
                  <c:v>IІ.25</c:v>
                </c:pt>
              </c:strCache>
            </c:strRef>
          </c:cat>
          <c:val>
            <c:numRef>
              <c:f>'18'!$I$13:$V$13</c:f>
              <c:numCache>
                <c:formatCode>0%</c:formatCode>
                <c:ptCount val="14"/>
                <c:pt idx="0">
                  <c:v>1</c:v>
                </c:pt>
                <c:pt idx="1">
                  <c:v>0.77059999999999995</c:v>
                </c:pt>
                <c:pt idx="2">
                  <c:v>1.079</c:v>
                </c:pt>
                <c:pt idx="3">
                  <c:v>1.0955999999999999</c:v>
                </c:pt>
                <c:pt idx="4">
                  <c:v>1.0650999999999999</c:v>
                </c:pt>
                <c:pt idx="5">
                  <c:v>1.1378999999999999</c:v>
                </c:pt>
                <c:pt idx="6">
                  <c:v>1.3075000000000001</c:v>
                </c:pt>
                <c:pt idx="7">
                  <c:v>1.3447</c:v>
                </c:pt>
                <c:pt idx="8">
                  <c:v>1.2371000000000001</c:v>
                </c:pt>
                <c:pt idx="9">
                  <c:v>1.3677999999999999</c:v>
                </c:pt>
                <c:pt idx="10">
                  <c:v>1.4902</c:v>
                </c:pt>
                <c:pt idx="11">
                  <c:v>1.5517000000000001</c:v>
                </c:pt>
                <c:pt idx="12">
                  <c:v>1.6649</c:v>
                </c:pt>
                <c:pt idx="13">
                  <c:v>1.8311999999999999</c:v>
                </c:pt>
              </c:numCache>
            </c:numRef>
          </c:val>
          <c:smooth val="0"/>
          <c:extLst>
            <c:ext xmlns:c16="http://schemas.microsoft.com/office/drawing/2014/chart" uri="{C3380CC4-5D6E-409C-BE32-E72D297353CC}">
              <c16:uniqueId val="{0000000A-8076-43A1-97C7-3A529AE27B2E}"/>
            </c:ext>
          </c:extLst>
        </c:ser>
        <c:dLbls>
          <c:dLblPos val="ctr"/>
          <c:showLegendKey val="0"/>
          <c:showVal val="1"/>
          <c:showCatName val="0"/>
          <c:showSerName val="0"/>
          <c:showPercent val="0"/>
          <c:showBubbleSize val="0"/>
        </c:dLbls>
        <c:smooth val="0"/>
        <c:axId val="766325903"/>
        <c:axId val="766327983"/>
      </c:lineChart>
      <c:catAx>
        <c:axId val="76632590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766327983"/>
        <c:crosses val="autoZero"/>
        <c:auto val="1"/>
        <c:lblAlgn val="ctr"/>
        <c:lblOffset val="100"/>
        <c:noMultiLvlLbl val="0"/>
      </c:catAx>
      <c:valAx>
        <c:axId val="766327983"/>
        <c:scaling>
          <c:orientation val="minMax"/>
          <c:max val="2.5"/>
          <c:min val="0"/>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766325903"/>
        <c:crosses val="autoZero"/>
        <c:crossBetween val="between"/>
        <c:majorUnit val="0.5"/>
      </c:valAx>
      <c:spPr>
        <a:noFill/>
        <a:ln w="9525">
          <a:solidFill>
            <a:srgbClr val="505050"/>
          </a:solidFill>
        </a:ln>
      </c:spPr>
    </c:plotArea>
    <c:legend>
      <c:legendPos val="b"/>
      <c:layout>
        <c:manualLayout>
          <c:xMode val="edge"/>
          <c:yMode val="edge"/>
          <c:x val="0"/>
          <c:y val="0.89079142300194936"/>
          <c:w val="0.99682091503267978"/>
          <c:h val="0.10365935672514622"/>
        </c:manualLayout>
      </c:layout>
      <c:overlay val="0"/>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1825368091790879"/>
          <c:y val="4.510728772539796E-2"/>
          <c:w val="0.85272141701398241"/>
          <c:h val="0.75825097465886937"/>
        </c:manualLayout>
      </c:layout>
      <c:lineChart>
        <c:grouping val="standard"/>
        <c:varyColors val="0"/>
        <c:ser>
          <c:idx val="2"/>
          <c:order val="0"/>
          <c:tx>
            <c:strRef>
              <c:f>'18'!$G$12</c:f>
              <c:strCache>
                <c:ptCount val="1"/>
                <c:pt idx="0">
                  <c:v>Individuals</c:v>
                </c:pt>
              </c:strCache>
            </c:strRef>
          </c:tx>
          <c:spPr>
            <a:ln w="25400" cmpd="sng">
              <a:solidFill>
                <a:srgbClr val="057D46"/>
              </a:solidFill>
              <a:prstDash val="solid"/>
            </a:ln>
          </c:spPr>
          <c:marker>
            <c:symbol val="none"/>
          </c:marker>
          <c:dLbls>
            <c:dLbl>
              <c:idx val="10"/>
              <c:delete val="1"/>
              <c:extLst>
                <c:ext xmlns:c15="http://schemas.microsoft.com/office/drawing/2012/chart" uri="{CE6537A1-D6FC-4f65-9D91-7224C49458BB}"/>
                <c:ext xmlns:c16="http://schemas.microsoft.com/office/drawing/2014/chart" uri="{C3380CC4-5D6E-409C-BE32-E72D297353CC}">
                  <c16:uniqueId val="{00000000-0D51-4195-A8F7-5160FDDB8183}"/>
                </c:ext>
              </c:extLst>
            </c:dLbl>
            <c:dLbl>
              <c:idx val="11"/>
              <c:delete val="1"/>
              <c:extLst>
                <c:ext xmlns:c15="http://schemas.microsoft.com/office/drawing/2012/chart" uri="{CE6537A1-D6FC-4f65-9D91-7224C49458BB}"/>
                <c:ext xmlns:c16="http://schemas.microsoft.com/office/drawing/2014/chart" uri="{C3380CC4-5D6E-409C-BE32-E72D297353CC}">
                  <c16:uniqueId val="{00000001-0D51-4195-A8F7-5160FDDB8183}"/>
                </c:ext>
              </c:extLst>
            </c:dLbl>
            <c:dLbl>
              <c:idx val="12"/>
              <c:delete val="1"/>
              <c:extLst>
                <c:ext xmlns:c15="http://schemas.microsoft.com/office/drawing/2012/chart" uri="{CE6537A1-D6FC-4f65-9D91-7224C49458BB}"/>
                <c:ext xmlns:c16="http://schemas.microsoft.com/office/drawing/2014/chart" uri="{C3380CC4-5D6E-409C-BE32-E72D297353CC}">
                  <c16:uniqueId val="{00000002-0D51-4195-A8F7-5160FDDB8183}"/>
                </c:ext>
              </c:extLst>
            </c:dLbl>
            <c:dLbl>
              <c:idx val="13"/>
              <c:layout>
                <c:manualLayout>
                  <c:x val="-7.0671028708455486E-2"/>
                  <c:y val="3.97708589153833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51-4195-A8F7-5160FDDB8183}"/>
                </c:ext>
              </c:extLst>
            </c:dLbl>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LeaderLines val="1"/>
              </c:ext>
            </c:extLst>
          </c:dLbls>
          <c:cat>
            <c:strRef>
              <c:f>'18'!$I$10:$V$10</c:f>
              <c:strCache>
                <c:ptCount val="14"/>
                <c:pt idx="0">
                  <c:v>Q1.22</c:v>
                </c:pt>
                <c:pt idx="3">
                  <c:v>Q4.22</c:v>
                </c:pt>
                <c:pt idx="5">
                  <c:v>Q2.23</c:v>
                </c:pt>
                <c:pt idx="7">
                  <c:v>Q4.23</c:v>
                </c:pt>
                <c:pt idx="9">
                  <c:v>Q2.24</c:v>
                </c:pt>
                <c:pt idx="11">
                  <c:v>Q4.24</c:v>
                </c:pt>
                <c:pt idx="13">
                  <c:v>Q2.25</c:v>
                </c:pt>
              </c:strCache>
            </c:strRef>
          </c:cat>
          <c:val>
            <c:numRef>
              <c:f>'18'!$I$12:$V$12</c:f>
              <c:numCache>
                <c:formatCode>0%</c:formatCode>
                <c:ptCount val="14"/>
                <c:pt idx="0">
                  <c:v>1</c:v>
                </c:pt>
                <c:pt idx="1">
                  <c:v>0.91800000000000004</c:v>
                </c:pt>
                <c:pt idx="2">
                  <c:v>1.2522</c:v>
                </c:pt>
                <c:pt idx="3">
                  <c:v>1.2318</c:v>
                </c:pt>
                <c:pt idx="4">
                  <c:v>1.1129</c:v>
                </c:pt>
                <c:pt idx="5">
                  <c:v>1.2948999999999999</c:v>
                </c:pt>
                <c:pt idx="6">
                  <c:v>1.4725999999999999</c:v>
                </c:pt>
                <c:pt idx="7">
                  <c:v>1.3824000000000001</c:v>
                </c:pt>
                <c:pt idx="8">
                  <c:v>1.2062999999999999</c:v>
                </c:pt>
                <c:pt idx="9">
                  <c:v>1.5186999999999999</c:v>
                </c:pt>
                <c:pt idx="10">
                  <c:v>1.6647000000000001</c:v>
                </c:pt>
                <c:pt idx="11">
                  <c:v>1.6862999999999999</c:v>
                </c:pt>
                <c:pt idx="12">
                  <c:v>1.7936000000000001</c:v>
                </c:pt>
                <c:pt idx="13">
                  <c:v>2.2096</c:v>
                </c:pt>
              </c:numCache>
            </c:numRef>
          </c:val>
          <c:smooth val="0"/>
          <c:extLst>
            <c:ext xmlns:c16="http://schemas.microsoft.com/office/drawing/2014/chart" uri="{C3380CC4-5D6E-409C-BE32-E72D297353CC}">
              <c16:uniqueId val="{00000004-0D51-4195-A8F7-5160FDDB8183}"/>
            </c:ext>
          </c:extLst>
        </c:ser>
        <c:ser>
          <c:idx val="3"/>
          <c:order val="1"/>
          <c:tx>
            <c:strRef>
              <c:f>'18'!$G$13</c:f>
              <c:strCache>
                <c:ptCount val="1"/>
                <c:pt idx="0">
                  <c:v>Legal entities</c:v>
                </c:pt>
              </c:strCache>
            </c:strRef>
          </c:tx>
          <c:spPr>
            <a:ln w="25400" cmpd="sng">
              <a:solidFill>
                <a:srgbClr val="91C864"/>
              </a:solidFill>
              <a:prstDash val="solid"/>
            </a:ln>
          </c:spPr>
          <c:marker>
            <c:symbol val="none"/>
          </c:marker>
          <c:dLbls>
            <c:dLbl>
              <c:idx val="13"/>
              <c:layout>
                <c:manualLayout>
                  <c:x val="-1.7841429285453268E-2"/>
                  <c:y val="8.138993939106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51-4195-A8F7-5160FDDB8183}"/>
                </c:ext>
              </c:extLst>
            </c:dLbl>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howLeaderLines val="1"/>
              </c:ext>
            </c:extLst>
          </c:dLbls>
          <c:cat>
            <c:strRef>
              <c:f>'18'!$I$10:$V$10</c:f>
              <c:strCache>
                <c:ptCount val="14"/>
                <c:pt idx="0">
                  <c:v>Q1.22</c:v>
                </c:pt>
                <c:pt idx="3">
                  <c:v>Q4.22</c:v>
                </c:pt>
                <c:pt idx="5">
                  <c:v>Q2.23</c:v>
                </c:pt>
                <c:pt idx="7">
                  <c:v>Q4.23</c:v>
                </c:pt>
                <c:pt idx="9">
                  <c:v>Q2.24</c:v>
                </c:pt>
                <c:pt idx="11">
                  <c:v>Q4.24</c:v>
                </c:pt>
                <c:pt idx="13">
                  <c:v>Q2.25</c:v>
                </c:pt>
              </c:strCache>
            </c:strRef>
          </c:cat>
          <c:val>
            <c:numRef>
              <c:f>'18'!$I$13:$V$13</c:f>
              <c:numCache>
                <c:formatCode>0%</c:formatCode>
                <c:ptCount val="14"/>
                <c:pt idx="0">
                  <c:v>1</c:v>
                </c:pt>
                <c:pt idx="1">
                  <c:v>0.77059999999999995</c:v>
                </c:pt>
                <c:pt idx="2">
                  <c:v>1.079</c:v>
                </c:pt>
                <c:pt idx="3">
                  <c:v>1.0955999999999999</c:v>
                </c:pt>
                <c:pt idx="4">
                  <c:v>1.0650999999999999</c:v>
                </c:pt>
                <c:pt idx="5">
                  <c:v>1.1378999999999999</c:v>
                </c:pt>
                <c:pt idx="6">
                  <c:v>1.3075000000000001</c:v>
                </c:pt>
                <c:pt idx="7">
                  <c:v>1.3447</c:v>
                </c:pt>
                <c:pt idx="8">
                  <c:v>1.2371000000000001</c:v>
                </c:pt>
                <c:pt idx="9">
                  <c:v>1.3677999999999999</c:v>
                </c:pt>
                <c:pt idx="10">
                  <c:v>1.4902</c:v>
                </c:pt>
                <c:pt idx="11">
                  <c:v>1.5517000000000001</c:v>
                </c:pt>
                <c:pt idx="12">
                  <c:v>1.6649</c:v>
                </c:pt>
                <c:pt idx="13">
                  <c:v>1.8311999999999999</c:v>
                </c:pt>
              </c:numCache>
            </c:numRef>
          </c:val>
          <c:smooth val="0"/>
          <c:extLst>
            <c:ext xmlns:c16="http://schemas.microsoft.com/office/drawing/2014/chart" uri="{C3380CC4-5D6E-409C-BE32-E72D297353CC}">
              <c16:uniqueId val="{00000006-0D51-4195-A8F7-5160FDDB8183}"/>
            </c:ext>
          </c:extLst>
        </c:ser>
        <c:dLbls>
          <c:dLblPos val="ctr"/>
          <c:showLegendKey val="0"/>
          <c:showVal val="1"/>
          <c:showCatName val="0"/>
          <c:showSerName val="0"/>
          <c:showPercent val="0"/>
          <c:showBubbleSize val="0"/>
        </c:dLbls>
        <c:smooth val="0"/>
        <c:axId val="766325903"/>
        <c:axId val="766327983"/>
      </c:lineChart>
      <c:catAx>
        <c:axId val="766325903"/>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vert="horz"/>
          <a:lstStyle/>
          <a:p>
            <a:pPr>
              <a:defRPr sz="750">
                <a:latin typeface="Arial"/>
                <a:ea typeface="Arial"/>
                <a:cs typeface="Arial"/>
              </a:defRPr>
            </a:pPr>
            <a:endParaRPr lang="uk-UA"/>
          </a:p>
        </c:txPr>
        <c:crossAx val="766327983"/>
        <c:crosses val="autoZero"/>
        <c:auto val="1"/>
        <c:lblAlgn val="ctr"/>
        <c:lblOffset val="100"/>
        <c:noMultiLvlLbl val="0"/>
      </c:catAx>
      <c:valAx>
        <c:axId val="766327983"/>
        <c:scaling>
          <c:orientation val="minMax"/>
          <c:max val="2.5"/>
          <c:min val="0"/>
        </c:scaling>
        <c:delete val="0"/>
        <c:axPos val="l"/>
        <c:majorGridlines>
          <c:spPr>
            <a:ln w="3175" cap="flat" cmpd="sng" algn="ctr">
              <a:solidFill>
                <a:srgbClr val="8C969B">
                  <a:alpha val="50000"/>
                </a:srgbClr>
              </a:solidFill>
              <a:prstDash val="solid"/>
              <a:round/>
              <a:headEnd type="none" w="med" len="med"/>
              <a:tailEnd type="none" w="med" len="med"/>
            </a:ln>
          </c:spPr>
        </c:majorGridlines>
        <c:numFmt formatCode="0%" sourceLinked="1"/>
        <c:majorTickMark val="in"/>
        <c:minorTickMark val="none"/>
        <c:tickLblPos val="low"/>
        <c:spPr>
          <a:noFill/>
          <a:ln w="9525" cap="flat" cmpd="sng" algn="ctr">
            <a:solidFill>
              <a:srgbClr val="505050"/>
            </a:solidFill>
            <a:prstDash val="solid"/>
            <a:round/>
          </a:ln>
          <a:effectLst/>
        </c:spPr>
        <c:txPr>
          <a:bodyPr rot="0" vert="horz"/>
          <a:lstStyle/>
          <a:p>
            <a:pPr>
              <a:defRPr sz="750">
                <a:latin typeface="Arial"/>
                <a:ea typeface="Arial"/>
                <a:cs typeface="Arial"/>
              </a:defRPr>
            </a:pPr>
            <a:endParaRPr lang="uk-UA"/>
          </a:p>
        </c:txPr>
        <c:crossAx val="766325903"/>
        <c:crosses val="autoZero"/>
        <c:crossBetween val="between"/>
        <c:majorUnit val="0.5"/>
      </c:valAx>
      <c:spPr>
        <a:noFill/>
        <a:ln w="9525">
          <a:solidFill>
            <a:srgbClr val="505050"/>
          </a:solidFill>
        </a:ln>
      </c:spPr>
    </c:plotArea>
    <c:legend>
      <c:legendPos val="b"/>
      <c:layout>
        <c:manualLayout>
          <c:xMode val="edge"/>
          <c:yMode val="edge"/>
          <c:x val="0"/>
          <c:y val="0.89079142300194936"/>
          <c:w val="0.99682091503267978"/>
          <c:h val="0.10365935672514622"/>
        </c:manualLayout>
      </c:layout>
      <c:overlay val="0"/>
      <c:txPr>
        <a:bodyPr/>
        <a:lstStyle/>
        <a:p>
          <a:pPr>
            <a:defRPr sz="750">
              <a:latin typeface="Arial"/>
              <a:ea typeface="Arial"/>
              <a:cs typeface="Arial"/>
            </a:defRPr>
          </a:pPr>
          <a:endParaRPr lang="uk-UA"/>
        </a:p>
      </c:txPr>
    </c:legend>
    <c:plotVisOnly val="1"/>
    <c:dispBlanksAs val="gap"/>
    <c:showDLblsOverMax val="0"/>
  </c:chart>
  <c:spPr>
    <a:noFill/>
    <a:ln>
      <a:noFill/>
    </a:ln>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735408183559612E-2"/>
          <c:y val="4.87793516329946E-2"/>
          <c:w val="0.80067827621132426"/>
          <c:h val="0.69381157407407412"/>
        </c:manualLayout>
      </c:layout>
      <c:barChart>
        <c:barDir val="col"/>
        <c:grouping val="stacked"/>
        <c:varyColors val="0"/>
        <c:ser>
          <c:idx val="0"/>
          <c:order val="0"/>
          <c:tx>
            <c:strRef>
              <c:f>'19'!$E$10</c:f>
              <c:strCache>
                <c:ptCount val="1"/>
                <c:pt idx="0">
                  <c:v>Фінансовий результат</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'19'!$F$9:$S$9</c:f>
              <c:strCache>
                <c:ptCount val="14"/>
                <c:pt idx="0">
                  <c:v>I.22</c:v>
                </c:pt>
                <c:pt idx="3">
                  <c:v>ІV.22</c:v>
                </c:pt>
                <c:pt idx="5">
                  <c:v>IІ.23</c:v>
                </c:pt>
                <c:pt idx="7">
                  <c:v>ІV.23</c:v>
                </c:pt>
                <c:pt idx="9">
                  <c:v>IІ.24</c:v>
                </c:pt>
                <c:pt idx="11">
                  <c:v>ІV.24</c:v>
                </c:pt>
                <c:pt idx="13">
                  <c:v>IІ.25</c:v>
                </c:pt>
              </c:strCache>
            </c:strRef>
          </c:cat>
          <c:val>
            <c:numRef>
              <c:f>'19'!$F$10:$S$10</c:f>
              <c:numCache>
                <c:formatCode>0.0</c:formatCode>
                <c:ptCount val="14"/>
                <c:pt idx="0">
                  <c:v>0.86</c:v>
                </c:pt>
                <c:pt idx="1">
                  <c:v>1.78</c:v>
                </c:pt>
                <c:pt idx="2">
                  <c:v>3.14</c:v>
                </c:pt>
                <c:pt idx="3">
                  <c:v>3.01</c:v>
                </c:pt>
                <c:pt idx="4">
                  <c:v>0.51</c:v>
                </c:pt>
                <c:pt idx="5">
                  <c:v>1.17</c:v>
                </c:pt>
                <c:pt idx="6">
                  <c:v>1.81</c:v>
                </c:pt>
                <c:pt idx="7">
                  <c:v>1.9</c:v>
                </c:pt>
                <c:pt idx="8">
                  <c:v>0.82</c:v>
                </c:pt>
                <c:pt idx="9">
                  <c:v>1.39</c:v>
                </c:pt>
                <c:pt idx="10" formatCode="General">
                  <c:v>1.98</c:v>
                </c:pt>
                <c:pt idx="11" formatCode="General">
                  <c:v>2.48</c:v>
                </c:pt>
                <c:pt idx="12" formatCode="0.00">
                  <c:v>0.96044757747999976</c:v>
                </c:pt>
                <c:pt idx="13" formatCode="0.00">
                  <c:v>1.8767360285100003</c:v>
                </c:pt>
              </c:numCache>
            </c:numRef>
          </c:val>
          <c:extLst>
            <c:ext xmlns:c16="http://schemas.microsoft.com/office/drawing/2014/chart" uri="{C3380CC4-5D6E-409C-BE32-E72D297353CC}">
              <c16:uniqueId val="{00000000-B129-457F-88DA-A41D5C2145E1}"/>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'19'!$E$11</c:f>
              <c:strCache>
                <c:ptCount val="1"/>
                <c:pt idx="0">
                  <c:v>Net loss ratio (п. ш.)</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B129-457F-88DA-A41D5C2145E1}"/>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B129-457F-88DA-A41D5C2145E1}"/>
              </c:ext>
            </c:extLst>
          </c:dPt>
          <c:dPt>
            <c:idx val="8"/>
            <c:marker>
              <c:symbol val="none"/>
            </c:marker>
            <c:bubble3D val="0"/>
            <c:spPr>
              <a:ln w="25400" cap="rnd">
                <a:noFill/>
                <a:round/>
              </a:ln>
              <a:effectLst/>
            </c:spPr>
            <c:extLst>
              <c:ext xmlns:c16="http://schemas.microsoft.com/office/drawing/2014/chart" uri="{C3380CC4-5D6E-409C-BE32-E72D297353CC}">
                <c16:uniqueId val="{00000006-B129-457F-88DA-A41D5C2145E1}"/>
              </c:ext>
            </c:extLst>
          </c:dPt>
          <c:dPt>
            <c:idx val="12"/>
            <c:marker>
              <c:symbol val="none"/>
            </c:marker>
            <c:bubble3D val="0"/>
            <c:spPr>
              <a:ln w="25400" cap="rnd">
                <a:noFill/>
                <a:round/>
              </a:ln>
              <a:effectLst/>
            </c:spPr>
            <c:extLst>
              <c:ext xmlns:c16="http://schemas.microsoft.com/office/drawing/2014/chart" uri="{C3380CC4-5D6E-409C-BE32-E72D297353CC}">
                <c16:uniqueId val="{00000008-B129-457F-88DA-A41D5C2145E1}"/>
              </c:ext>
            </c:extLst>
          </c:dPt>
          <c:cat>
            <c:strRef>
              <c:f>'19'!$F$9:$S$9</c:f>
              <c:strCache>
                <c:ptCount val="14"/>
                <c:pt idx="0">
                  <c:v>I.22</c:v>
                </c:pt>
                <c:pt idx="3">
                  <c:v>ІV.22</c:v>
                </c:pt>
                <c:pt idx="5">
                  <c:v>IІ.23</c:v>
                </c:pt>
                <c:pt idx="7">
                  <c:v>ІV.23</c:v>
                </c:pt>
                <c:pt idx="9">
                  <c:v>IІ.24</c:v>
                </c:pt>
                <c:pt idx="11">
                  <c:v>ІV.24</c:v>
                </c:pt>
                <c:pt idx="13">
                  <c:v>IІ.25</c:v>
                </c:pt>
              </c:strCache>
            </c:strRef>
          </c:cat>
          <c:val>
            <c:numRef>
              <c:f>'19'!$F$11:$S$11</c:f>
              <c:numCache>
                <c:formatCode>0.0%</c:formatCode>
                <c:ptCount val="14"/>
                <c:pt idx="0">
                  <c:v>0.39290000000000003</c:v>
                </c:pt>
                <c:pt idx="1">
                  <c:v>0.4128</c:v>
                </c:pt>
                <c:pt idx="2">
                  <c:v>0.43630000000000002</c:v>
                </c:pt>
                <c:pt idx="3">
                  <c:v>0.42299999999999999</c:v>
                </c:pt>
                <c:pt idx="4">
                  <c:v>0.42909999999999998</c:v>
                </c:pt>
                <c:pt idx="5">
                  <c:v>0.41420000000000001</c:v>
                </c:pt>
                <c:pt idx="6">
                  <c:v>0.40639999999999998</c:v>
                </c:pt>
                <c:pt idx="7">
                  <c:v>0.42720000000000002</c:v>
                </c:pt>
                <c:pt idx="8">
                  <c:v>0.61850000000000005</c:v>
                </c:pt>
                <c:pt idx="9">
                  <c:v>0.51780000000000004</c:v>
                </c:pt>
                <c:pt idx="10">
                  <c:v>0.49619999999999997</c:v>
                </c:pt>
                <c:pt idx="11" formatCode="0.00%">
                  <c:v>0.49640000000000001</c:v>
                </c:pt>
                <c:pt idx="12">
                  <c:v>0.46779999999999999</c:v>
                </c:pt>
                <c:pt idx="13">
                  <c:v>0.49320000000000003</c:v>
                </c:pt>
              </c:numCache>
            </c:numRef>
          </c:val>
          <c:smooth val="0"/>
          <c:extLst>
            <c:ext xmlns:c16="http://schemas.microsoft.com/office/drawing/2014/chart" uri="{C3380CC4-5D6E-409C-BE32-E72D297353CC}">
              <c16:uniqueId val="{00000009-B129-457F-88DA-A41D5C2145E1}"/>
            </c:ext>
          </c:extLst>
        </c:ser>
        <c:ser>
          <c:idx val="3"/>
          <c:order val="2"/>
          <c:tx>
            <c:strRef>
              <c:f>'19'!$E$12</c:f>
              <c:strCache>
                <c:ptCount val="1"/>
                <c:pt idx="0">
                  <c:v>Net combined ratio (п. ш.)</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B129-457F-88DA-A41D5C2145E1}"/>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B129-457F-88DA-A41D5C2145E1}"/>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B129-457F-88DA-A41D5C2145E1}"/>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11-B129-457F-88DA-A41D5C2145E1}"/>
              </c:ext>
            </c:extLst>
          </c:dPt>
          <c:cat>
            <c:strRef>
              <c:f>'19'!$F$9:$S$9</c:f>
              <c:strCache>
                <c:ptCount val="14"/>
                <c:pt idx="0">
                  <c:v>I.22</c:v>
                </c:pt>
                <c:pt idx="3">
                  <c:v>ІV.22</c:v>
                </c:pt>
                <c:pt idx="5">
                  <c:v>IІ.23</c:v>
                </c:pt>
                <c:pt idx="7">
                  <c:v>ІV.23</c:v>
                </c:pt>
                <c:pt idx="9">
                  <c:v>IІ.24</c:v>
                </c:pt>
                <c:pt idx="11">
                  <c:v>ІV.24</c:v>
                </c:pt>
                <c:pt idx="13">
                  <c:v>IІ.25</c:v>
                </c:pt>
              </c:strCache>
            </c:strRef>
          </c:cat>
          <c:val>
            <c:numRef>
              <c:f>'19'!$F$12:$S$12</c:f>
              <c:numCache>
                <c:formatCode>0.0%</c:formatCode>
                <c:ptCount val="14"/>
                <c:pt idx="0">
                  <c:v>0.85370000000000001</c:v>
                </c:pt>
                <c:pt idx="1">
                  <c:v>0.88660000000000005</c:v>
                </c:pt>
                <c:pt idx="2">
                  <c:v>0.91700000000000004</c:v>
                </c:pt>
                <c:pt idx="3">
                  <c:v>0.92989999999999995</c:v>
                </c:pt>
                <c:pt idx="4">
                  <c:v>0.94550000000000001</c:v>
                </c:pt>
                <c:pt idx="5">
                  <c:v>0.93640000000000001</c:v>
                </c:pt>
                <c:pt idx="6">
                  <c:v>0.92679999999999996</c:v>
                </c:pt>
                <c:pt idx="7">
                  <c:v>0.95389999999999997</c:v>
                </c:pt>
                <c:pt idx="8">
                  <c:v>1.1266</c:v>
                </c:pt>
                <c:pt idx="9">
                  <c:v>1.0410999999999999</c:v>
                </c:pt>
                <c:pt idx="10">
                  <c:v>1.0011000000000001</c:v>
                </c:pt>
                <c:pt idx="11" formatCode="0.00%">
                  <c:v>0.99050000000000005</c:v>
                </c:pt>
                <c:pt idx="12" formatCode="0%">
                  <c:v>0.95320000000000005</c:v>
                </c:pt>
                <c:pt idx="13">
                  <c:v>0.99550000000000005</c:v>
                </c:pt>
              </c:numCache>
            </c:numRef>
          </c:val>
          <c:smooth val="0"/>
          <c:extLst>
            <c:ext xmlns:c16="http://schemas.microsoft.com/office/drawing/2014/chart" uri="{C3380CC4-5D6E-409C-BE32-E72D297353CC}">
              <c16:uniqueId val="{00000012-B129-457F-88DA-A41D5C2145E1}"/>
            </c:ext>
          </c:extLst>
        </c:ser>
        <c:ser>
          <c:idx val="4"/>
          <c:order val="3"/>
          <c:tx>
            <c:strRef>
              <c:f>'19'!$E$13</c:f>
              <c:strCache>
                <c:ptCount val="1"/>
                <c:pt idx="0">
                  <c:v>Net operating ratio (п. ш.)</c:v>
                </c:pt>
              </c:strCache>
            </c:strRef>
          </c:tx>
          <c:spPr>
            <a:ln w="25400" cap="rnd" cmpd="sng">
              <a:solidFill>
                <a:srgbClr val="005591"/>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14-B129-457F-88DA-A41D5C2145E1}"/>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16-B129-457F-88DA-A41D5C2145E1}"/>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18-B129-457F-88DA-A41D5C2145E1}"/>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1A-B129-457F-88DA-A41D5C2145E1}"/>
              </c:ext>
            </c:extLst>
          </c:dPt>
          <c:cat>
            <c:strRef>
              <c:f>'19'!$F$9:$S$9</c:f>
              <c:strCache>
                <c:ptCount val="14"/>
                <c:pt idx="0">
                  <c:v>I.22</c:v>
                </c:pt>
                <c:pt idx="3">
                  <c:v>ІV.22</c:v>
                </c:pt>
                <c:pt idx="5">
                  <c:v>IІ.23</c:v>
                </c:pt>
                <c:pt idx="7">
                  <c:v>ІV.23</c:v>
                </c:pt>
                <c:pt idx="9">
                  <c:v>IІ.24</c:v>
                </c:pt>
                <c:pt idx="11">
                  <c:v>ІV.24</c:v>
                </c:pt>
                <c:pt idx="13">
                  <c:v>IІ.25</c:v>
                </c:pt>
              </c:strCache>
            </c:strRef>
          </c:cat>
          <c:val>
            <c:numRef>
              <c:f>'19'!$F$13:$S$13</c:f>
              <c:numCache>
                <c:formatCode>0.0%</c:formatCode>
                <c:ptCount val="14"/>
                <c:pt idx="0">
                  <c:v>0.8125</c:v>
                </c:pt>
                <c:pt idx="1">
                  <c:v>0.84199999999999997</c:v>
                </c:pt>
                <c:pt idx="2">
                  <c:v>0.86299999999999999</c:v>
                </c:pt>
                <c:pt idx="3">
                  <c:v>0.87270000000000003</c:v>
                </c:pt>
                <c:pt idx="4">
                  <c:v>0.87880000000000003</c:v>
                </c:pt>
                <c:pt idx="5">
                  <c:v>0.86409999999999998</c:v>
                </c:pt>
                <c:pt idx="6">
                  <c:v>0.85170000000000001</c:v>
                </c:pt>
                <c:pt idx="7">
                  <c:v>0.87660000000000005</c:v>
                </c:pt>
                <c:pt idx="8">
                  <c:v>1.0335000000000001</c:v>
                </c:pt>
                <c:pt idx="9">
                  <c:v>0.95660000000000001</c:v>
                </c:pt>
                <c:pt idx="10">
                  <c:v>0.91720000000000002</c:v>
                </c:pt>
                <c:pt idx="11">
                  <c:v>0.90329999999999999</c:v>
                </c:pt>
                <c:pt idx="12">
                  <c:v>0.86809999999999998</c:v>
                </c:pt>
                <c:pt idx="13">
                  <c:v>0.91090000000000004</c:v>
                </c:pt>
              </c:numCache>
            </c:numRef>
          </c:val>
          <c:smooth val="0"/>
          <c:extLst>
            <c:ext xmlns:c16="http://schemas.microsoft.com/office/drawing/2014/chart" uri="{C3380CC4-5D6E-409C-BE32-E72D297353CC}">
              <c16:uniqueId val="{0000001B-B129-457F-88DA-A41D5C2145E1}"/>
            </c:ext>
          </c:extLst>
        </c:ser>
        <c:dLbls>
          <c:showLegendKey val="0"/>
          <c:showVal val="0"/>
          <c:showCatName val="0"/>
          <c:showSerName val="0"/>
          <c:showPercent val="0"/>
          <c:showBubbleSize val="0"/>
        </c:dLbls>
        <c:marker val="1"/>
        <c:smooth val="0"/>
        <c:axId val="545072848"/>
        <c:axId val="545078424"/>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tickLblSkip val="1"/>
        <c:noMultiLvlLbl val="0"/>
      </c:catAx>
      <c:valAx>
        <c:axId val="5450548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1.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0.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2482824074074079"/>
          <c:w val="1"/>
          <c:h val="0.17508472222222221"/>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735408183559612E-2"/>
          <c:y val="4.87793516329946E-2"/>
          <c:w val="0.80067827621132426"/>
          <c:h val="0.69381157407407412"/>
        </c:manualLayout>
      </c:layout>
      <c:barChart>
        <c:barDir val="col"/>
        <c:grouping val="stacked"/>
        <c:varyColors val="0"/>
        <c:ser>
          <c:idx val="0"/>
          <c:order val="0"/>
          <c:tx>
            <c:strRef>
              <c:f>'19'!$D$10</c:f>
              <c:strCache>
                <c:ptCount val="1"/>
                <c:pt idx="0">
                  <c:v>Net profit or loss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'19'!$F$8:$S$8</c:f>
              <c:strCache>
                <c:ptCount val="14"/>
                <c:pt idx="0">
                  <c:v>Q1.22</c:v>
                </c:pt>
                <c:pt idx="3">
                  <c:v>Q4.22</c:v>
                </c:pt>
                <c:pt idx="5">
                  <c:v>Q2.23</c:v>
                </c:pt>
                <c:pt idx="7">
                  <c:v>Q4.23</c:v>
                </c:pt>
                <c:pt idx="9">
                  <c:v>Q2.24</c:v>
                </c:pt>
                <c:pt idx="11">
                  <c:v>Q4.24</c:v>
                </c:pt>
                <c:pt idx="13">
                  <c:v>Q2.25</c:v>
                </c:pt>
              </c:strCache>
            </c:strRef>
          </c:cat>
          <c:val>
            <c:numRef>
              <c:f>'19'!$F$10:$S$10</c:f>
              <c:numCache>
                <c:formatCode>0.0</c:formatCode>
                <c:ptCount val="14"/>
                <c:pt idx="0">
                  <c:v>0.86</c:v>
                </c:pt>
                <c:pt idx="1">
                  <c:v>1.78</c:v>
                </c:pt>
                <c:pt idx="2">
                  <c:v>3.14</c:v>
                </c:pt>
                <c:pt idx="3">
                  <c:v>3.01</c:v>
                </c:pt>
                <c:pt idx="4">
                  <c:v>0.51</c:v>
                </c:pt>
                <c:pt idx="5">
                  <c:v>1.17</c:v>
                </c:pt>
                <c:pt idx="6">
                  <c:v>1.81</c:v>
                </c:pt>
                <c:pt idx="7">
                  <c:v>1.9</c:v>
                </c:pt>
                <c:pt idx="8">
                  <c:v>0.82</c:v>
                </c:pt>
                <c:pt idx="9">
                  <c:v>1.39</c:v>
                </c:pt>
                <c:pt idx="10" formatCode="General">
                  <c:v>1.98</c:v>
                </c:pt>
                <c:pt idx="11" formatCode="General">
                  <c:v>2.48</c:v>
                </c:pt>
                <c:pt idx="12" formatCode="0.00">
                  <c:v>0.96044757747999976</c:v>
                </c:pt>
                <c:pt idx="13" formatCode="0.00">
                  <c:v>1.8767360285100003</c:v>
                </c:pt>
              </c:numCache>
            </c:numRef>
          </c:val>
          <c:extLst>
            <c:ext xmlns:c16="http://schemas.microsoft.com/office/drawing/2014/chart" uri="{C3380CC4-5D6E-409C-BE32-E72D297353CC}">
              <c16:uniqueId val="{00000000-A911-407B-8AB4-31009921E1EE}"/>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'19'!$D$11</c:f>
              <c:strCache>
                <c:ptCount val="1"/>
                <c:pt idx="0">
                  <c:v>Net loss ratio (r.h.s.)</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A911-407B-8AB4-31009921E1E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A911-407B-8AB4-31009921E1EE}"/>
              </c:ext>
            </c:extLst>
          </c:dPt>
          <c:dPt>
            <c:idx val="8"/>
            <c:marker>
              <c:symbol val="none"/>
            </c:marker>
            <c:bubble3D val="0"/>
            <c:spPr>
              <a:ln w="25400" cap="rnd">
                <a:noFill/>
                <a:round/>
              </a:ln>
              <a:effectLst/>
            </c:spPr>
            <c:extLst>
              <c:ext xmlns:c16="http://schemas.microsoft.com/office/drawing/2014/chart" uri="{C3380CC4-5D6E-409C-BE32-E72D297353CC}">
                <c16:uniqueId val="{00000006-A911-407B-8AB4-31009921E1EE}"/>
              </c:ext>
            </c:extLst>
          </c:dPt>
          <c:dPt>
            <c:idx val="12"/>
            <c:marker>
              <c:symbol val="none"/>
            </c:marker>
            <c:bubble3D val="0"/>
            <c:spPr>
              <a:ln w="25400" cap="rnd">
                <a:noFill/>
                <a:round/>
              </a:ln>
              <a:effectLst/>
            </c:spPr>
            <c:extLst>
              <c:ext xmlns:c16="http://schemas.microsoft.com/office/drawing/2014/chart" uri="{C3380CC4-5D6E-409C-BE32-E72D297353CC}">
                <c16:uniqueId val="{00000008-A911-407B-8AB4-31009921E1EE}"/>
              </c:ext>
            </c:extLst>
          </c:dPt>
          <c:cat>
            <c:strRef>
              <c:f>'19'!$F$8:$S$8</c:f>
              <c:strCache>
                <c:ptCount val="14"/>
                <c:pt idx="0">
                  <c:v>Q1.22</c:v>
                </c:pt>
                <c:pt idx="3">
                  <c:v>Q4.22</c:v>
                </c:pt>
                <c:pt idx="5">
                  <c:v>Q2.23</c:v>
                </c:pt>
                <c:pt idx="7">
                  <c:v>Q4.23</c:v>
                </c:pt>
                <c:pt idx="9">
                  <c:v>Q2.24</c:v>
                </c:pt>
                <c:pt idx="11">
                  <c:v>Q4.24</c:v>
                </c:pt>
                <c:pt idx="13">
                  <c:v>Q2.25</c:v>
                </c:pt>
              </c:strCache>
            </c:strRef>
          </c:cat>
          <c:val>
            <c:numRef>
              <c:f>'19'!$F$11:$S$11</c:f>
              <c:numCache>
                <c:formatCode>0.0%</c:formatCode>
                <c:ptCount val="14"/>
                <c:pt idx="0">
                  <c:v>0.39290000000000003</c:v>
                </c:pt>
                <c:pt idx="1">
                  <c:v>0.4128</c:v>
                </c:pt>
                <c:pt idx="2">
                  <c:v>0.43630000000000002</c:v>
                </c:pt>
                <c:pt idx="3">
                  <c:v>0.42299999999999999</c:v>
                </c:pt>
                <c:pt idx="4">
                  <c:v>0.42909999999999998</c:v>
                </c:pt>
                <c:pt idx="5">
                  <c:v>0.41420000000000001</c:v>
                </c:pt>
                <c:pt idx="6">
                  <c:v>0.40639999999999998</c:v>
                </c:pt>
                <c:pt idx="7">
                  <c:v>0.42720000000000002</c:v>
                </c:pt>
                <c:pt idx="8">
                  <c:v>0.61850000000000005</c:v>
                </c:pt>
                <c:pt idx="9">
                  <c:v>0.51780000000000004</c:v>
                </c:pt>
                <c:pt idx="10">
                  <c:v>0.49619999999999997</c:v>
                </c:pt>
                <c:pt idx="11" formatCode="0.00%">
                  <c:v>0.49640000000000001</c:v>
                </c:pt>
                <c:pt idx="12">
                  <c:v>0.46779999999999999</c:v>
                </c:pt>
                <c:pt idx="13">
                  <c:v>0.49320000000000003</c:v>
                </c:pt>
              </c:numCache>
            </c:numRef>
          </c:val>
          <c:smooth val="0"/>
          <c:extLst>
            <c:ext xmlns:c16="http://schemas.microsoft.com/office/drawing/2014/chart" uri="{C3380CC4-5D6E-409C-BE32-E72D297353CC}">
              <c16:uniqueId val="{00000009-A911-407B-8AB4-31009921E1EE}"/>
            </c:ext>
          </c:extLst>
        </c:ser>
        <c:ser>
          <c:idx val="3"/>
          <c:order val="2"/>
          <c:tx>
            <c:strRef>
              <c:f>'19'!$D$12</c:f>
              <c:strCache>
                <c:ptCount val="1"/>
                <c:pt idx="0">
                  <c:v>Net combined ratio (r.h.s.)</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A911-407B-8AB4-31009921E1E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A911-407B-8AB4-31009921E1E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A911-407B-8AB4-31009921E1EE}"/>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11-A911-407B-8AB4-31009921E1EE}"/>
              </c:ext>
            </c:extLst>
          </c:dPt>
          <c:cat>
            <c:strRef>
              <c:f>'19'!$F$8:$S$8</c:f>
              <c:strCache>
                <c:ptCount val="14"/>
                <c:pt idx="0">
                  <c:v>Q1.22</c:v>
                </c:pt>
                <c:pt idx="3">
                  <c:v>Q4.22</c:v>
                </c:pt>
                <c:pt idx="5">
                  <c:v>Q2.23</c:v>
                </c:pt>
                <c:pt idx="7">
                  <c:v>Q4.23</c:v>
                </c:pt>
                <c:pt idx="9">
                  <c:v>Q2.24</c:v>
                </c:pt>
                <c:pt idx="11">
                  <c:v>Q4.24</c:v>
                </c:pt>
                <c:pt idx="13">
                  <c:v>Q2.25</c:v>
                </c:pt>
              </c:strCache>
            </c:strRef>
          </c:cat>
          <c:val>
            <c:numRef>
              <c:f>'19'!$F$12:$S$12</c:f>
              <c:numCache>
                <c:formatCode>0.0%</c:formatCode>
                <c:ptCount val="14"/>
                <c:pt idx="0">
                  <c:v>0.85370000000000001</c:v>
                </c:pt>
                <c:pt idx="1">
                  <c:v>0.88660000000000005</c:v>
                </c:pt>
                <c:pt idx="2">
                  <c:v>0.91700000000000004</c:v>
                </c:pt>
                <c:pt idx="3">
                  <c:v>0.92989999999999995</c:v>
                </c:pt>
                <c:pt idx="4">
                  <c:v>0.94550000000000001</c:v>
                </c:pt>
                <c:pt idx="5">
                  <c:v>0.93640000000000001</c:v>
                </c:pt>
                <c:pt idx="6">
                  <c:v>0.92679999999999996</c:v>
                </c:pt>
                <c:pt idx="7">
                  <c:v>0.95389999999999997</c:v>
                </c:pt>
                <c:pt idx="8">
                  <c:v>1.1266</c:v>
                </c:pt>
                <c:pt idx="9">
                  <c:v>1.0410999999999999</c:v>
                </c:pt>
                <c:pt idx="10">
                  <c:v>1.0011000000000001</c:v>
                </c:pt>
                <c:pt idx="11" formatCode="0.00%">
                  <c:v>0.99050000000000005</c:v>
                </c:pt>
                <c:pt idx="12" formatCode="0%">
                  <c:v>0.95320000000000005</c:v>
                </c:pt>
                <c:pt idx="13">
                  <c:v>0.99550000000000005</c:v>
                </c:pt>
              </c:numCache>
            </c:numRef>
          </c:val>
          <c:smooth val="0"/>
          <c:extLst>
            <c:ext xmlns:c16="http://schemas.microsoft.com/office/drawing/2014/chart" uri="{C3380CC4-5D6E-409C-BE32-E72D297353CC}">
              <c16:uniqueId val="{00000012-A911-407B-8AB4-31009921E1EE}"/>
            </c:ext>
          </c:extLst>
        </c:ser>
        <c:ser>
          <c:idx val="4"/>
          <c:order val="3"/>
          <c:tx>
            <c:strRef>
              <c:f>'19'!$D$13</c:f>
              <c:strCache>
                <c:ptCount val="1"/>
                <c:pt idx="0">
                  <c:v>Net operating ratio (r.h.s.)</c:v>
                </c:pt>
              </c:strCache>
            </c:strRef>
          </c:tx>
          <c:spPr>
            <a:ln w="25400" cap="rnd" cmpd="sng">
              <a:solidFill>
                <a:srgbClr val="005591"/>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14-A911-407B-8AB4-31009921E1E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16-A911-407B-8AB4-31009921E1E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18-A911-407B-8AB4-31009921E1EE}"/>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1A-A911-407B-8AB4-31009921E1EE}"/>
              </c:ext>
            </c:extLst>
          </c:dPt>
          <c:cat>
            <c:strRef>
              <c:f>'19'!$F$8:$S$8</c:f>
              <c:strCache>
                <c:ptCount val="14"/>
                <c:pt idx="0">
                  <c:v>Q1.22</c:v>
                </c:pt>
                <c:pt idx="3">
                  <c:v>Q4.22</c:v>
                </c:pt>
                <c:pt idx="5">
                  <c:v>Q2.23</c:v>
                </c:pt>
                <c:pt idx="7">
                  <c:v>Q4.23</c:v>
                </c:pt>
                <c:pt idx="9">
                  <c:v>Q2.24</c:v>
                </c:pt>
                <c:pt idx="11">
                  <c:v>Q4.24</c:v>
                </c:pt>
                <c:pt idx="13">
                  <c:v>Q2.25</c:v>
                </c:pt>
              </c:strCache>
            </c:strRef>
          </c:cat>
          <c:val>
            <c:numRef>
              <c:f>'19'!$F$13:$S$13</c:f>
              <c:numCache>
                <c:formatCode>0.0%</c:formatCode>
                <c:ptCount val="14"/>
                <c:pt idx="0">
                  <c:v>0.8125</c:v>
                </c:pt>
                <c:pt idx="1">
                  <c:v>0.84199999999999997</c:v>
                </c:pt>
                <c:pt idx="2">
                  <c:v>0.86299999999999999</c:v>
                </c:pt>
                <c:pt idx="3">
                  <c:v>0.87270000000000003</c:v>
                </c:pt>
                <c:pt idx="4">
                  <c:v>0.87880000000000003</c:v>
                </c:pt>
                <c:pt idx="5">
                  <c:v>0.86409999999999998</c:v>
                </c:pt>
                <c:pt idx="6">
                  <c:v>0.85170000000000001</c:v>
                </c:pt>
                <c:pt idx="7">
                  <c:v>0.87660000000000005</c:v>
                </c:pt>
                <c:pt idx="8">
                  <c:v>1.0335000000000001</c:v>
                </c:pt>
                <c:pt idx="9">
                  <c:v>0.95660000000000001</c:v>
                </c:pt>
                <c:pt idx="10">
                  <c:v>0.91720000000000002</c:v>
                </c:pt>
                <c:pt idx="11">
                  <c:v>0.90329999999999999</c:v>
                </c:pt>
                <c:pt idx="12">
                  <c:v>0.86809999999999998</c:v>
                </c:pt>
                <c:pt idx="13">
                  <c:v>0.91090000000000004</c:v>
                </c:pt>
              </c:numCache>
            </c:numRef>
          </c:val>
          <c:smooth val="0"/>
          <c:extLst>
            <c:ext xmlns:c16="http://schemas.microsoft.com/office/drawing/2014/chart" uri="{C3380CC4-5D6E-409C-BE32-E72D297353CC}">
              <c16:uniqueId val="{0000001B-A911-407B-8AB4-31009921E1EE}"/>
            </c:ext>
          </c:extLst>
        </c:ser>
        <c:dLbls>
          <c:showLegendKey val="0"/>
          <c:showVal val="0"/>
          <c:showCatName val="0"/>
          <c:showSerName val="0"/>
          <c:showPercent val="0"/>
          <c:showBubbleSize val="0"/>
        </c:dLbls>
        <c:marker val="1"/>
        <c:smooth val="0"/>
        <c:axId val="545072848"/>
        <c:axId val="545078424"/>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tickLblSkip val="1"/>
        <c:noMultiLvlLbl val="0"/>
      </c:catAx>
      <c:valAx>
        <c:axId val="5450548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1.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0.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2482824074074079"/>
          <c:w val="1"/>
          <c:h val="0.17508472222222221"/>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08154926380226E-2"/>
          <c:y val="4.4375821713649052E-2"/>
          <c:w val="0.86189421046493619"/>
          <c:h val="0.66019263643869708"/>
        </c:manualLayout>
      </c:layout>
      <c:barChart>
        <c:barDir val="col"/>
        <c:grouping val="clustered"/>
        <c:varyColors val="0"/>
        <c:ser>
          <c:idx val="3"/>
          <c:order val="0"/>
          <c:tx>
            <c:strRef>
              <c:f>'20'!$H$12</c:f>
              <c:strCache>
                <c:ptCount val="1"/>
                <c:pt idx="0">
                  <c:v>Резерв збитків, млрд грн</c:v>
                </c:pt>
              </c:strCache>
            </c:strRef>
          </c:tx>
          <c:spPr>
            <a:solidFill>
              <a:schemeClr val="accent2"/>
            </a:solidFill>
            <a:ln>
              <a:noFill/>
            </a:ln>
            <a:effectLst/>
          </c:spPr>
          <c:invertIfNegative val="0"/>
          <c:cat>
            <c:strRef>
              <c:f>'20'!$I$11:$V$11</c:f>
              <c:strCache>
                <c:ptCount val="14"/>
                <c:pt idx="0">
                  <c:v>I.22</c:v>
                </c:pt>
                <c:pt idx="3">
                  <c:v>ІV.22</c:v>
                </c:pt>
                <c:pt idx="5">
                  <c:v>IІ.23</c:v>
                </c:pt>
                <c:pt idx="7">
                  <c:v>ІV.23</c:v>
                </c:pt>
                <c:pt idx="9">
                  <c:v>IІ.24</c:v>
                </c:pt>
                <c:pt idx="11">
                  <c:v>ІV.24</c:v>
                </c:pt>
                <c:pt idx="13">
                  <c:v>IІ.25</c:v>
                </c:pt>
              </c:strCache>
            </c:strRef>
          </c:cat>
          <c:val>
            <c:numRef>
              <c:f>'20'!$I$12:$V$12</c:f>
              <c:numCache>
                <c:formatCode>0.0</c:formatCode>
                <c:ptCount val="14"/>
                <c:pt idx="0">
                  <c:v>9.07</c:v>
                </c:pt>
                <c:pt idx="1">
                  <c:v>10.210000000000001</c:v>
                </c:pt>
                <c:pt idx="2">
                  <c:v>11.3</c:v>
                </c:pt>
                <c:pt idx="3">
                  <c:v>11.32</c:v>
                </c:pt>
                <c:pt idx="4">
                  <c:v>11.03</c:v>
                </c:pt>
                <c:pt idx="5">
                  <c:v>10.92</c:v>
                </c:pt>
                <c:pt idx="6">
                  <c:v>11.52</c:v>
                </c:pt>
                <c:pt idx="7">
                  <c:v>11.77</c:v>
                </c:pt>
                <c:pt idx="8">
                  <c:v>11.44</c:v>
                </c:pt>
                <c:pt idx="9">
                  <c:v>11.71</c:v>
                </c:pt>
                <c:pt idx="10">
                  <c:v>13.05</c:v>
                </c:pt>
                <c:pt idx="11">
                  <c:v>12.68</c:v>
                </c:pt>
                <c:pt idx="12">
                  <c:v>12.964249566190007</c:v>
                </c:pt>
                <c:pt idx="13">
                  <c:v>13.827368934770002</c:v>
                </c:pt>
              </c:numCache>
            </c:numRef>
          </c:val>
          <c:extLst>
            <c:ext xmlns:c16="http://schemas.microsoft.com/office/drawing/2014/chart" uri="{C3380CC4-5D6E-409C-BE32-E72D297353CC}">
              <c16:uniqueId val="{00000000-3337-4D05-A706-9F2BE0D5939C}"/>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1"/>
          <c:tx>
            <c:strRef>
              <c:f>'20'!$H$13</c:f>
              <c:strCache>
                <c:ptCount val="1"/>
                <c:pt idx="0">
                  <c:v>Резерви збитків до чистих премій (п. ш.)</c:v>
                </c:pt>
              </c:strCache>
            </c:strRef>
          </c:tx>
          <c:spPr>
            <a:ln w="25400" cap="rnd" cmpd="sng">
              <a:solidFill>
                <a:srgbClr val="057D46"/>
              </a:solidFill>
              <a:prstDash val="solid"/>
              <a:round/>
            </a:ln>
            <a:effectLst/>
          </c:spPr>
          <c:marker>
            <c:symbol val="none"/>
          </c:marker>
          <c:dPt>
            <c:idx val="8"/>
            <c:marker>
              <c:symbol val="none"/>
            </c:marker>
            <c:bubble3D val="0"/>
            <c:spPr>
              <a:ln w="25400" cap="rnd" cmpd="sng">
                <a:noFill/>
                <a:prstDash val="solid"/>
                <a:round/>
              </a:ln>
              <a:effectLst/>
            </c:spPr>
            <c:extLst>
              <c:ext xmlns:c16="http://schemas.microsoft.com/office/drawing/2014/chart" uri="{C3380CC4-5D6E-409C-BE32-E72D297353CC}">
                <c16:uniqueId val="{00000002-3337-4D05-A706-9F2BE0D5939C}"/>
              </c:ext>
            </c:extLst>
          </c:dPt>
          <c:cat>
            <c:strRef>
              <c:f>'20'!$I$11:$V$11</c:f>
              <c:strCache>
                <c:ptCount val="14"/>
                <c:pt idx="0">
                  <c:v>I.22</c:v>
                </c:pt>
                <c:pt idx="3">
                  <c:v>ІV.22</c:v>
                </c:pt>
                <c:pt idx="5">
                  <c:v>IІ.23</c:v>
                </c:pt>
                <c:pt idx="7">
                  <c:v>ІV.23</c:v>
                </c:pt>
                <c:pt idx="9">
                  <c:v>IІ.24</c:v>
                </c:pt>
                <c:pt idx="11">
                  <c:v>ІV.24</c:v>
                </c:pt>
                <c:pt idx="13">
                  <c:v>IІ.25</c:v>
                </c:pt>
              </c:strCache>
            </c:strRef>
          </c:cat>
          <c:val>
            <c:numRef>
              <c:f>'20'!$I$13:$V$13</c:f>
              <c:numCache>
                <c:formatCode>0.0%</c:formatCode>
                <c:ptCount val="14"/>
                <c:pt idx="0">
                  <c:v>0.85319999999999996</c:v>
                </c:pt>
                <c:pt idx="1">
                  <c:v>0.98350000000000004</c:v>
                </c:pt>
                <c:pt idx="2">
                  <c:v>1.1205000000000001</c:v>
                </c:pt>
                <c:pt idx="3">
                  <c:v>1.2428999999999999</c:v>
                </c:pt>
                <c:pt idx="4">
                  <c:v>1.2726999999999999</c:v>
                </c:pt>
                <c:pt idx="5">
                  <c:v>1.1921999999999999</c:v>
                </c:pt>
                <c:pt idx="6">
                  <c:v>1.1412</c:v>
                </c:pt>
                <c:pt idx="7">
                  <c:v>1.1074999999999999</c:v>
                </c:pt>
                <c:pt idx="8">
                  <c:v>1.0784</c:v>
                </c:pt>
                <c:pt idx="9">
                  <c:v>1.0604</c:v>
                </c:pt>
                <c:pt idx="10">
                  <c:v>1.0634999999999999</c:v>
                </c:pt>
                <c:pt idx="11">
                  <c:v>1.0359</c:v>
                </c:pt>
                <c:pt idx="12">
                  <c:v>0.9890238410828015</c:v>
                </c:pt>
                <c:pt idx="13">
                  <c:v>0.93562528676132295</c:v>
                </c:pt>
              </c:numCache>
            </c:numRef>
          </c:val>
          <c:smooth val="0"/>
          <c:extLst>
            <c:ext xmlns:c16="http://schemas.microsoft.com/office/drawing/2014/chart" uri="{C3380CC4-5D6E-409C-BE32-E72D297353CC}">
              <c16:uniqueId val="{00000003-3337-4D05-A706-9F2BE0D5939C}"/>
            </c:ext>
          </c:extLst>
        </c:ser>
        <c:ser>
          <c:idx val="1"/>
          <c:order val="2"/>
          <c:tx>
            <c:strRef>
              <c:f>'20'!$H$14</c:f>
              <c:strCache>
                <c:ptCount val="1"/>
                <c:pt idx="0">
                  <c:v>Резерви збитків до чистих виплат (п. ш.)</c:v>
                </c:pt>
              </c:strCache>
            </c:strRef>
          </c:tx>
          <c:spPr>
            <a:ln w="25400" cap="rnd" cmpd="sng">
              <a:solidFill>
                <a:srgbClr val="DC4B64"/>
              </a:solidFill>
              <a:prstDash val="solid"/>
              <a:round/>
            </a:ln>
            <a:effectLst/>
          </c:spPr>
          <c:marker>
            <c:symbol val="none"/>
          </c:marker>
          <c:dPt>
            <c:idx val="8"/>
            <c:marker>
              <c:symbol val="none"/>
            </c:marker>
            <c:bubble3D val="0"/>
            <c:spPr>
              <a:ln w="25400" cap="rnd" cmpd="sng">
                <a:noFill/>
                <a:prstDash val="solid"/>
                <a:round/>
              </a:ln>
              <a:effectLst/>
            </c:spPr>
            <c:extLst>
              <c:ext xmlns:c16="http://schemas.microsoft.com/office/drawing/2014/chart" uri="{C3380CC4-5D6E-409C-BE32-E72D297353CC}">
                <c16:uniqueId val="{00000005-3337-4D05-A706-9F2BE0D5939C}"/>
              </c:ext>
            </c:extLst>
          </c:dPt>
          <c:cat>
            <c:strRef>
              <c:f>'20'!$I$11:$V$11</c:f>
              <c:strCache>
                <c:ptCount val="14"/>
                <c:pt idx="0">
                  <c:v>I.22</c:v>
                </c:pt>
                <c:pt idx="3">
                  <c:v>ІV.22</c:v>
                </c:pt>
                <c:pt idx="5">
                  <c:v>IІ.23</c:v>
                </c:pt>
                <c:pt idx="7">
                  <c:v>ІV.23</c:v>
                </c:pt>
                <c:pt idx="9">
                  <c:v>IІ.24</c:v>
                </c:pt>
                <c:pt idx="11">
                  <c:v>ІV.24</c:v>
                </c:pt>
                <c:pt idx="13">
                  <c:v>IІ.25</c:v>
                </c:pt>
              </c:strCache>
            </c:strRef>
          </c:cat>
          <c:val>
            <c:numRef>
              <c:f>'20'!$I$14:$V$14</c:f>
              <c:numCache>
                <c:formatCode>0.0%</c:formatCode>
                <c:ptCount val="14"/>
                <c:pt idx="0">
                  <c:v>2.1124999999999998</c:v>
                </c:pt>
                <c:pt idx="1">
                  <c:v>2.4371999999999998</c:v>
                </c:pt>
                <c:pt idx="2">
                  <c:v>2.9106000000000001</c:v>
                </c:pt>
                <c:pt idx="3">
                  <c:v>3.5123000000000002</c:v>
                </c:pt>
                <c:pt idx="4">
                  <c:v>3.5186999999999999</c:v>
                </c:pt>
                <c:pt idx="5">
                  <c:v>3.2932000000000001</c:v>
                </c:pt>
                <c:pt idx="6">
                  <c:v>3.1533000000000002</c:v>
                </c:pt>
                <c:pt idx="7">
                  <c:v>2.9245000000000001</c:v>
                </c:pt>
                <c:pt idx="8">
                  <c:v>2.7515999999999998</c:v>
                </c:pt>
                <c:pt idx="9">
                  <c:v>2.6345999999999998</c:v>
                </c:pt>
                <c:pt idx="10">
                  <c:v>2.5937000000000001</c:v>
                </c:pt>
                <c:pt idx="11">
                  <c:v>2.5236999999999998</c:v>
                </c:pt>
                <c:pt idx="12">
                  <c:v>2.5014593528853384</c:v>
                </c:pt>
                <c:pt idx="13">
                  <c:v>2.4548468420665266</c:v>
                </c:pt>
              </c:numCache>
            </c:numRef>
          </c:val>
          <c:smooth val="0"/>
          <c:extLst>
            <c:ext xmlns:c16="http://schemas.microsoft.com/office/drawing/2014/chart" uri="{C3380CC4-5D6E-409C-BE32-E72D297353CC}">
              <c16:uniqueId val="{00000006-3337-4D05-A706-9F2BE0D5939C}"/>
            </c:ext>
          </c:extLst>
        </c:ser>
        <c:dLbls>
          <c:showLegendKey val="0"/>
          <c:showVal val="0"/>
          <c:showCatName val="0"/>
          <c:showSerName val="0"/>
          <c:showPercent val="0"/>
          <c:showBubbleSize val="0"/>
        </c:dLbls>
        <c:marker val="1"/>
        <c:smooth val="0"/>
        <c:axId val="2025214815"/>
        <c:axId val="2025216895"/>
        <c:extLst/>
      </c:lineChart>
      <c:catAx>
        <c:axId val="6942791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tickMarkSkip val="1"/>
        <c:noMultiLvlLbl val="0"/>
      </c:catAx>
      <c:valAx>
        <c:axId val="694286240"/>
        <c:scaling>
          <c:orientation val="minMax"/>
          <c:max val="16"/>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At val="1"/>
        <c:crossBetween val="between"/>
        <c:majorUnit val="4"/>
      </c:valAx>
      <c:valAx>
        <c:axId val="2025216895"/>
        <c:scaling>
          <c:orientation val="minMax"/>
          <c:max val="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majorUnit val="1"/>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9944558151434442"/>
          <c:w val="1"/>
          <c:h val="0.20055441848565547"/>
        </c:manualLayout>
      </c:layout>
      <c:overlay val="1"/>
      <c:spPr>
        <a:noFill/>
        <a:ln>
          <a:noFill/>
        </a:ln>
        <a:effectLst/>
        <a:extLst>
          <a:ext uri="{909E8E84-426E-40DD-AFC4-6F175D3DCCD1}">
            <a14:hiddenFill xmlns:a14="http://schemas.microsoft.com/office/drawing/2010/main">
              <a:noFill/>
            </a14:hiddenFill>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1289247557748"/>
          <c:y val="5.1545823594040488E-2"/>
          <c:w val="0.86459208677753452"/>
          <c:h val="0.71941331157192301"/>
        </c:manualLayout>
      </c:layout>
      <c:barChart>
        <c:barDir val="col"/>
        <c:grouping val="stacked"/>
        <c:varyColors val="0"/>
        <c:ser>
          <c:idx val="0"/>
          <c:order val="0"/>
          <c:tx>
            <c:strRef>
              <c:f>'2'!$H$11</c:f>
              <c:strCache>
                <c:ptCount val="1"/>
                <c:pt idx="0">
                  <c:v>Banks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'2'!$J$11:$O$11</c:f>
              <c:numCache>
                <c:formatCode>General</c:formatCode>
                <c:ptCount val="6"/>
                <c:pt idx="0">
                  <c:v>71</c:v>
                </c:pt>
                <c:pt idx="1">
                  <c:v>67</c:v>
                </c:pt>
                <c:pt idx="2">
                  <c:v>63</c:v>
                </c:pt>
                <c:pt idx="3" formatCode="0">
                  <c:v>62</c:v>
                </c:pt>
                <c:pt idx="4">
                  <c:v>60</c:v>
                </c:pt>
                <c:pt idx="5" formatCode="0">
                  <c:v>60</c:v>
                </c:pt>
              </c:numCache>
            </c:numRef>
          </c:val>
          <c:extLst>
            <c:ext xmlns:c16="http://schemas.microsoft.com/office/drawing/2014/chart" uri="{C3380CC4-5D6E-409C-BE32-E72D297353CC}">
              <c16:uniqueId val="{00000000-368D-490C-93F7-E1668311B333}"/>
            </c:ext>
          </c:extLst>
        </c:ser>
        <c:ser>
          <c:idx val="5"/>
          <c:order val="1"/>
          <c:tx>
            <c:strRef>
              <c:f>'2'!$H$15</c:f>
              <c:strCache>
                <c:ptCount val="1"/>
                <c:pt idx="0">
                  <c:v>Credit unions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'2'!$J$15:$O$15</c:f>
              <c:numCache>
                <c:formatCode>General</c:formatCode>
                <c:ptCount val="6"/>
                <c:pt idx="0">
                  <c:v>278</c:v>
                </c:pt>
                <c:pt idx="1">
                  <c:v>162</c:v>
                </c:pt>
                <c:pt idx="2">
                  <c:v>133</c:v>
                </c:pt>
                <c:pt idx="3" formatCode="0">
                  <c:v>104</c:v>
                </c:pt>
                <c:pt idx="4">
                  <c:v>98</c:v>
                </c:pt>
                <c:pt idx="5" formatCode="0">
                  <c:v>93</c:v>
                </c:pt>
              </c:numCache>
            </c:numRef>
          </c:val>
          <c:extLst>
            <c:ext xmlns:c16="http://schemas.microsoft.com/office/drawing/2014/chart" uri="{C3380CC4-5D6E-409C-BE32-E72D297353CC}">
              <c16:uniqueId val="{00000001-368D-490C-93F7-E1668311B333}"/>
            </c:ext>
          </c:extLst>
        </c:ser>
        <c:ser>
          <c:idx val="1"/>
          <c:order val="2"/>
          <c:tx>
            <c:strRef>
              <c:f>'2'!$H$12</c:f>
              <c:strCache>
                <c:ptCount val="1"/>
                <c:pt idx="0">
                  <c:v>Insurers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'2'!$J$12:$O$12</c:f>
              <c:numCache>
                <c:formatCode>General</c:formatCode>
                <c:ptCount val="6"/>
                <c:pt idx="0">
                  <c:v>155</c:v>
                </c:pt>
                <c:pt idx="1">
                  <c:v>128</c:v>
                </c:pt>
                <c:pt idx="2">
                  <c:v>101</c:v>
                </c:pt>
                <c:pt idx="3" formatCode="0">
                  <c:v>65</c:v>
                </c:pt>
                <c:pt idx="4">
                  <c:v>63</c:v>
                </c:pt>
                <c:pt idx="5" formatCode="0">
                  <c:v>62</c:v>
                </c:pt>
              </c:numCache>
            </c:numRef>
          </c:val>
          <c:extLst>
            <c:ext xmlns:c16="http://schemas.microsoft.com/office/drawing/2014/chart" uri="{C3380CC4-5D6E-409C-BE32-E72D297353CC}">
              <c16:uniqueId val="{00000002-368D-490C-93F7-E1668311B333}"/>
            </c:ext>
          </c:extLst>
        </c:ser>
        <c:ser>
          <c:idx val="3"/>
          <c:order val="3"/>
          <c:tx>
            <c:strRef>
              <c:f>'2'!$H$13</c:f>
              <c:strCache>
                <c:ptCount val="1"/>
                <c:pt idx="0">
                  <c:v>Finance companies</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'2'!$J$13:$O$13</c:f>
              <c:numCache>
                <c:formatCode>General</c:formatCode>
                <c:ptCount val="6"/>
                <c:pt idx="0">
                  <c:v>922</c:v>
                </c:pt>
                <c:pt idx="1">
                  <c:v>760</c:v>
                </c:pt>
                <c:pt idx="2">
                  <c:v>559</c:v>
                </c:pt>
                <c:pt idx="3" formatCode="0">
                  <c:v>479</c:v>
                </c:pt>
                <c:pt idx="4">
                  <c:v>451</c:v>
                </c:pt>
                <c:pt idx="5" formatCode="0">
                  <c:v>432</c:v>
                </c:pt>
              </c:numCache>
            </c:numRef>
          </c:val>
          <c:extLst>
            <c:ext xmlns:c16="http://schemas.microsoft.com/office/drawing/2014/chart" uri="{C3380CC4-5D6E-409C-BE32-E72D297353CC}">
              <c16:uniqueId val="{00000003-368D-490C-93F7-E1668311B333}"/>
            </c:ext>
          </c:extLst>
        </c:ser>
        <c:ser>
          <c:idx val="6"/>
          <c:order val="4"/>
          <c:tx>
            <c:strRef>
              <c:f>'2'!$H$16</c:f>
              <c:strCache>
                <c:ptCount val="1"/>
                <c:pt idx="0">
                  <c:v>Pawnshops</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'2'!$J$16:$O$16</c:f>
              <c:numCache>
                <c:formatCode>General</c:formatCode>
                <c:ptCount val="6"/>
                <c:pt idx="0">
                  <c:v>261</c:v>
                </c:pt>
                <c:pt idx="1">
                  <c:v>183</c:v>
                </c:pt>
                <c:pt idx="2">
                  <c:v>146</c:v>
                </c:pt>
                <c:pt idx="3" formatCode="0">
                  <c:v>109</c:v>
                </c:pt>
                <c:pt idx="4">
                  <c:v>108</c:v>
                </c:pt>
                <c:pt idx="5" formatCode="0">
                  <c:v>105</c:v>
                </c:pt>
              </c:numCache>
            </c:numRef>
          </c:val>
          <c:extLst>
            <c:ext xmlns:c16="http://schemas.microsoft.com/office/drawing/2014/chart" uri="{C3380CC4-5D6E-409C-BE32-E72D297353CC}">
              <c16:uniqueId val="{00000004-368D-490C-93F7-E1668311B333}"/>
            </c:ext>
          </c:extLst>
        </c:ser>
        <c:ser>
          <c:idx val="4"/>
          <c:order val="5"/>
          <c:tx>
            <c:strRef>
              <c:f>'2'!$H$14</c:f>
              <c:strCache>
                <c:ptCount val="1"/>
                <c:pt idx="0">
                  <c:v>LE-lessors*</c:v>
                </c:pt>
              </c:strCache>
            </c:strRef>
          </c:tx>
          <c:spPr>
            <a:solidFill>
              <a:schemeClr val="bg2"/>
            </a:solidFill>
            <a:ln>
              <a:noFill/>
            </a:ln>
            <a:effectLst/>
            <a:extLst>
              <a:ext uri="{91240B29-F687-4F45-9708-019B960494DF}">
                <a14:hiddenLine xmlns:a14="http://schemas.microsoft.com/office/drawing/2010/main">
                  <a:noFill/>
                </a14:hiddenLine>
              </a:ext>
            </a:extLst>
          </c:spPr>
          <c:invertIfNegative val="0"/>
          <c:cat>
            <c:numRef>
              <c:f>'2'!$J$10:$O$10</c:f>
              <c:numCache>
                <c:formatCode>m/d/yyyy</c:formatCode>
                <c:ptCount val="6"/>
                <c:pt idx="0">
                  <c:v>44561</c:v>
                </c:pt>
                <c:pt idx="1">
                  <c:v>44926</c:v>
                </c:pt>
                <c:pt idx="2">
                  <c:v>45291</c:v>
                </c:pt>
                <c:pt idx="3">
                  <c:v>45657</c:v>
                </c:pt>
                <c:pt idx="4">
                  <c:v>45747</c:v>
                </c:pt>
                <c:pt idx="5">
                  <c:v>45838</c:v>
                </c:pt>
              </c:numCache>
            </c:numRef>
          </c:cat>
          <c:val>
            <c:numRef>
              <c:f>'2'!$J$14:$O$14</c:f>
              <c:numCache>
                <c:formatCode>General</c:formatCode>
                <c:ptCount val="6"/>
                <c:pt idx="0">
                  <c:v>137</c:v>
                </c:pt>
                <c:pt idx="1">
                  <c:v>98</c:v>
                </c:pt>
                <c:pt idx="2">
                  <c:v>76</c:v>
                </c:pt>
                <c:pt idx="3" formatCode="0">
                  <c:v>1</c:v>
                </c:pt>
                <c:pt idx="4">
                  <c:v>1</c:v>
                </c:pt>
                <c:pt idx="5" formatCode="0">
                  <c:v>1</c:v>
                </c:pt>
              </c:numCache>
            </c:numRef>
          </c:val>
          <c:extLst>
            <c:ext xmlns:c16="http://schemas.microsoft.com/office/drawing/2014/chart" uri="{C3380CC4-5D6E-409C-BE32-E72D297353CC}">
              <c16:uniqueId val="{00000005-368D-490C-93F7-E1668311B333}"/>
            </c:ext>
          </c:extLst>
        </c:ser>
        <c:dLbls>
          <c:showLegendKey val="0"/>
          <c:showVal val="0"/>
          <c:showCatName val="0"/>
          <c:showSerName val="0"/>
          <c:showPercent val="0"/>
          <c:showBubbleSize val="0"/>
        </c:dLbls>
        <c:gapWidth val="50"/>
        <c:overlap val="100"/>
        <c:axId val="441978872"/>
        <c:axId val="441980840"/>
      </c:barChart>
      <c:catAx>
        <c:axId val="44197887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80840"/>
        <c:crosses val="autoZero"/>
        <c:auto val="0"/>
        <c:lblAlgn val="ctr"/>
        <c:lblOffset val="100"/>
        <c:tickLblSkip val="1"/>
        <c:noMultiLvlLbl val="0"/>
      </c:catAx>
      <c:valAx>
        <c:axId val="4419808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4197887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62490741035679"/>
          <c:w val="1"/>
          <c:h val="0.14758270877984925"/>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08154926380226E-2"/>
          <c:y val="4.4375821713649052E-2"/>
          <c:w val="0.81976535947712414"/>
          <c:h val="0.68179212962962954"/>
        </c:manualLayout>
      </c:layout>
      <c:barChart>
        <c:barDir val="col"/>
        <c:grouping val="clustered"/>
        <c:varyColors val="0"/>
        <c:ser>
          <c:idx val="3"/>
          <c:order val="0"/>
          <c:tx>
            <c:strRef>
              <c:f>'20'!$G$12</c:f>
              <c:strCache>
                <c:ptCount val="1"/>
                <c:pt idx="0">
                  <c:v>Loss reserves, UAH billions</c:v>
                </c:pt>
              </c:strCache>
            </c:strRef>
          </c:tx>
          <c:spPr>
            <a:solidFill>
              <a:schemeClr val="accent2"/>
            </a:solidFill>
            <a:ln>
              <a:noFill/>
            </a:ln>
            <a:effectLst/>
          </c:spPr>
          <c:invertIfNegative val="0"/>
          <c:cat>
            <c:strRef>
              <c:f>'20'!$I$10:$V$10</c:f>
              <c:strCache>
                <c:ptCount val="14"/>
                <c:pt idx="0">
                  <c:v>Q1.22</c:v>
                </c:pt>
                <c:pt idx="3">
                  <c:v>Q4.22</c:v>
                </c:pt>
                <c:pt idx="5">
                  <c:v>Q2.23</c:v>
                </c:pt>
                <c:pt idx="7">
                  <c:v>Q4.23</c:v>
                </c:pt>
                <c:pt idx="9">
                  <c:v>Q2.24</c:v>
                </c:pt>
                <c:pt idx="11">
                  <c:v>Q4.24</c:v>
                </c:pt>
                <c:pt idx="13">
                  <c:v>Q2.25</c:v>
                </c:pt>
              </c:strCache>
            </c:strRef>
          </c:cat>
          <c:val>
            <c:numRef>
              <c:f>'20'!$I$12:$V$12</c:f>
              <c:numCache>
                <c:formatCode>0.0</c:formatCode>
                <c:ptCount val="14"/>
                <c:pt idx="0">
                  <c:v>9.07</c:v>
                </c:pt>
                <c:pt idx="1">
                  <c:v>10.210000000000001</c:v>
                </c:pt>
                <c:pt idx="2">
                  <c:v>11.3</c:v>
                </c:pt>
                <c:pt idx="3">
                  <c:v>11.32</c:v>
                </c:pt>
                <c:pt idx="4">
                  <c:v>11.03</c:v>
                </c:pt>
                <c:pt idx="5">
                  <c:v>10.92</c:v>
                </c:pt>
                <c:pt idx="6">
                  <c:v>11.52</c:v>
                </c:pt>
                <c:pt idx="7">
                  <c:v>11.77</c:v>
                </c:pt>
                <c:pt idx="8">
                  <c:v>11.44</c:v>
                </c:pt>
                <c:pt idx="9">
                  <c:v>11.71</c:v>
                </c:pt>
                <c:pt idx="10">
                  <c:v>13.05</c:v>
                </c:pt>
                <c:pt idx="11">
                  <c:v>12.68</c:v>
                </c:pt>
                <c:pt idx="12">
                  <c:v>12.964249566190007</c:v>
                </c:pt>
                <c:pt idx="13">
                  <c:v>13.827368934770002</c:v>
                </c:pt>
              </c:numCache>
            </c:numRef>
          </c:val>
          <c:extLst>
            <c:ext xmlns:c16="http://schemas.microsoft.com/office/drawing/2014/chart" uri="{C3380CC4-5D6E-409C-BE32-E72D297353CC}">
              <c16:uniqueId val="{00000000-DDF1-43BB-8B88-5C0ED885900F}"/>
            </c:ext>
          </c:extLst>
        </c:ser>
        <c:dLbls>
          <c:showLegendKey val="0"/>
          <c:showVal val="0"/>
          <c:showCatName val="0"/>
          <c:showSerName val="0"/>
          <c:showPercent val="0"/>
          <c:showBubbleSize val="0"/>
        </c:dLbls>
        <c:gapWidth val="50"/>
        <c:axId val="694279168"/>
        <c:axId val="694286240"/>
      </c:barChart>
      <c:lineChart>
        <c:grouping val="standard"/>
        <c:varyColors val="0"/>
        <c:ser>
          <c:idx val="0"/>
          <c:order val="1"/>
          <c:tx>
            <c:strRef>
              <c:f>'20'!$G$13</c:f>
              <c:strCache>
                <c:ptCount val="1"/>
                <c:pt idx="0">
                  <c:v>Loss reserves to net premiums ratio (r.h.s.)</c:v>
                </c:pt>
              </c:strCache>
            </c:strRef>
          </c:tx>
          <c:spPr>
            <a:ln w="25400" cap="rnd" cmpd="sng">
              <a:solidFill>
                <a:srgbClr val="057D46"/>
              </a:solidFill>
              <a:prstDash val="solid"/>
              <a:round/>
            </a:ln>
            <a:effectLst/>
          </c:spPr>
          <c:marker>
            <c:symbol val="none"/>
          </c:marker>
          <c:dPt>
            <c:idx val="8"/>
            <c:marker>
              <c:symbol val="none"/>
            </c:marker>
            <c:bubble3D val="0"/>
            <c:spPr>
              <a:ln w="25400" cap="rnd" cmpd="sng">
                <a:noFill/>
                <a:prstDash val="solid"/>
                <a:round/>
              </a:ln>
              <a:effectLst/>
            </c:spPr>
            <c:extLst>
              <c:ext xmlns:c16="http://schemas.microsoft.com/office/drawing/2014/chart" uri="{C3380CC4-5D6E-409C-BE32-E72D297353CC}">
                <c16:uniqueId val="{00000002-DDF1-43BB-8B88-5C0ED885900F}"/>
              </c:ext>
            </c:extLst>
          </c:dPt>
          <c:cat>
            <c:strRef>
              <c:f>'20'!$I$10:$V$10</c:f>
              <c:strCache>
                <c:ptCount val="14"/>
                <c:pt idx="0">
                  <c:v>Q1.22</c:v>
                </c:pt>
                <c:pt idx="3">
                  <c:v>Q4.22</c:v>
                </c:pt>
                <c:pt idx="5">
                  <c:v>Q2.23</c:v>
                </c:pt>
                <c:pt idx="7">
                  <c:v>Q4.23</c:v>
                </c:pt>
                <c:pt idx="9">
                  <c:v>Q2.24</c:v>
                </c:pt>
                <c:pt idx="11">
                  <c:v>Q4.24</c:v>
                </c:pt>
                <c:pt idx="13">
                  <c:v>Q2.25</c:v>
                </c:pt>
              </c:strCache>
            </c:strRef>
          </c:cat>
          <c:val>
            <c:numRef>
              <c:f>'20'!$I$13:$V$13</c:f>
              <c:numCache>
                <c:formatCode>0.0%</c:formatCode>
                <c:ptCount val="14"/>
                <c:pt idx="0">
                  <c:v>0.85319999999999996</c:v>
                </c:pt>
                <c:pt idx="1">
                  <c:v>0.98350000000000004</c:v>
                </c:pt>
                <c:pt idx="2">
                  <c:v>1.1205000000000001</c:v>
                </c:pt>
                <c:pt idx="3">
                  <c:v>1.2428999999999999</c:v>
                </c:pt>
                <c:pt idx="4">
                  <c:v>1.2726999999999999</c:v>
                </c:pt>
                <c:pt idx="5">
                  <c:v>1.1921999999999999</c:v>
                </c:pt>
                <c:pt idx="6">
                  <c:v>1.1412</c:v>
                </c:pt>
                <c:pt idx="7">
                  <c:v>1.1074999999999999</c:v>
                </c:pt>
                <c:pt idx="8">
                  <c:v>1.0784</c:v>
                </c:pt>
                <c:pt idx="9">
                  <c:v>1.0604</c:v>
                </c:pt>
                <c:pt idx="10">
                  <c:v>1.0634999999999999</c:v>
                </c:pt>
                <c:pt idx="11">
                  <c:v>1.0359</c:v>
                </c:pt>
                <c:pt idx="12">
                  <c:v>0.9890238410828015</c:v>
                </c:pt>
                <c:pt idx="13">
                  <c:v>0.93562528676132295</c:v>
                </c:pt>
              </c:numCache>
            </c:numRef>
          </c:val>
          <c:smooth val="0"/>
          <c:extLst>
            <c:ext xmlns:c16="http://schemas.microsoft.com/office/drawing/2014/chart" uri="{C3380CC4-5D6E-409C-BE32-E72D297353CC}">
              <c16:uniqueId val="{00000003-DDF1-43BB-8B88-5C0ED885900F}"/>
            </c:ext>
          </c:extLst>
        </c:ser>
        <c:ser>
          <c:idx val="1"/>
          <c:order val="2"/>
          <c:tx>
            <c:strRef>
              <c:f>'20'!$G$14</c:f>
              <c:strCache>
                <c:ptCount val="1"/>
                <c:pt idx="0">
                  <c:v>Loss reserves to net claims ratio (r.h.s.)</c:v>
                </c:pt>
              </c:strCache>
            </c:strRef>
          </c:tx>
          <c:spPr>
            <a:ln w="25400" cap="rnd" cmpd="sng">
              <a:solidFill>
                <a:srgbClr val="DC4B64"/>
              </a:solidFill>
              <a:prstDash val="solid"/>
              <a:round/>
            </a:ln>
            <a:effectLst/>
          </c:spPr>
          <c:marker>
            <c:symbol val="none"/>
          </c:marker>
          <c:dPt>
            <c:idx val="8"/>
            <c:marker>
              <c:symbol val="none"/>
            </c:marker>
            <c:bubble3D val="0"/>
            <c:spPr>
              <a:ln w="25400" cap="rnd" cmpd="sng">
                <a:noFill/>
                <a:prstDash val="solid"/>
                <a:round/>
              </a:ln>
              <a:effectLst/>
            </c:spPr>
            <c:extLst>
              <c:ext xmlns:c16="http://schemas.microsoft.com/office/drawing/2014/chart" uri="{C3380CC4-5D6E-409C-BE32-E72D297353CC}">
                <c16:uniqueId val="{00000005-DDF1-43BB-8B88-5C0ED885900F}"/>
              </c:ext>
            </c:extLst>
          </c:dPt>
          <c:cat>
            <c:strRef>
              <c:f>'20'!$I$10:$V$10</c:f>
              <c:strCache>
                <c:ptCount val="14"/>
                <c:pt idx="0">
                  <c:v>Q1.22</c:v>
                </c:pt>
                <c:pt idx="3">
                  <c:v>Q4.22</c:v>
                </c:pt>
                <c:pt idx="5">
                  <c:v>Q2.23</c:v>
                </c:pt>
                <c:pt idx="7">
                  <c:v>Q4.23</c:v>
                </c:pt>
                <c:pt idx="9">
                  <c:v>Q2.24</c:v>
                </c:pt>
                <c:pt idx="11">
                  <c:v>Q4.24</c:v>
                </c:pt>
                <c:pt idx="13">
                  <c:v>Q2.25</c:v>
                </c:pt>
              </c:strCache>
            </c:strRef>
          </c:cat>
          <c:val>
            <c:numRef>
              <c:f>'20'!$I$14:$V$14</c:f>
              <c:numCache>
                <c:formatCode>0.0%</c:formatCode>
                <c:ptCount val="14"/>
                <c:pt idx="0">
                  <c:v>2.1124999999999998</c:v>
                </c:pt>
                <c:pt idx="1">
                  <c:v>2.4371999999999998</c:v>
                </c:pt>
                <c:pt idx="2">
                  <c:v>2.9106000000000001</c:v>
                </c:pt>
                <c:pt idx="3">
                  <c:v>3.5123000000000002</c:v>
                </c:pt>
                <c:pt idx="4">
                  <c:v>3.5186999999999999</c:v>
                </c:pt>
                <c:pt idx="5">
                  <c:v>3.2932000000000001</c:v>
                </c:pt>
                <c:pt idx="6">
                  <c:v>3.1533000000000002</c:v>
                </c:pt>
                <c:pt idx="7">
                  <c:v>2.9245000000000001</c:v>
                </c:pt>
                <c:pt idx="8">
                  <c:v>2.7515999999999998</c:v>
                </c:pt>
                <c:pt idx="9">
                  <c:v>2.6345999999999998</c:v>
                </c:pt>
                <c:pt idx="10">
                  <c:v>2.5937000000000001</c:v>
                </c:pt>
                <c:pt idx="11">
                  <c:v>2.5236999999999998</c:v>
                </c:pt>
                <c:pt idx="12">
                  <c:v>2.5014593528853384</c:v>
                </c:pt>
                <c:pt idx="13">
                  <c:v>2.4548468420665266</c:v>
                </c:pt>
              </c:numCache>
            </c:numRef>
          </c:val>
          <c:smooth val="0"/>
          <c:extLst>
            <c:ext xmlns:c16="http://schemas.microsoft.com/office/drawing/2014/chart" uri="{C3380CC4-5D6E-409C-BE32-E72D297353CC}">
              <c16:uniqueId val="{00000006-DDF1-43BB-8B88-5C0ED885900F}"/>
            </c:ext>
          </c:extLst>
        </c:ser>
        <c:dLbls>
          <c:showLegendKey val="0"/>
          <c:showVal val="0"/>
          <c:showCatName val="0"/>
          <c:showSerName val="0"/>
          <c:showPercent val="0"/>
          <c:showBubbleSize val="0"/>
        </c:dLbls>
        <c:marker val="1"/>
        <c:smooth val="0"/>
        <c:axId val="2025214815"/>
        <c:axId val="2025216895"/>
        <c:extLst/>
      </c:lineChart>
      <c:catAx>
        <c:axId val="694279168"/>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86240"/>
        <c:crosses val="autoZero"/>
        <c:auto val="1"/>
        <c:lblAlgn val="ctr"/>
        <c:lblOffset val="100"/>
        <c:tickMarkSkip val="1"/>
        <c:noMultiLvlLbl val="0"/>
      </c:catAx>
      <c:valAx>
        <c:axId val="694286240"/>
        <c:scaling>
          <c:orientation val="minMax"/>
          <c:max val="16"/>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4279168"/>
        <c:crossesAt val="1"/>
        <c:crossBetween val="between"/>
        <c:majorUnit val="4"/>
      </c:valAx>
      <c:valAx>
        <c:axId val="2025216895"/>
        <c:scaling>
          <c:orientation val="minMax"/>
          <c:max val="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025214815"/>
        <c:crosses val="max"/>
        <c:crossBetween val="between"/>
        <c:majorUnit val="1"/>
      </c:valAx>
      <c:catAx>
        <c:axId val="2025214815"/>
        <c:scaling>
          <c:orientation val="minMax"/>
        </c:scaling>
        <c:delete val="1"/>
        <c:axPos val="b"/>
        <c:numFmt formatCode="General" sourceLinked="1"/>
        <c:majorTickMark val="out"/>
        <c:minorTickMark val="none"/>
        <c:tickLblPos val="nextTo"/>
        <c:crossAx val="2025216895"/>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0258379629629617"/>
          <c:w val="0.9890774641952752"/>
          <c:h val="0.19741620370370372"/>
        </c:manualLayout>
      </c:layout>
      <c:overlay val="1"/>
      <c:spPr>
        <a:noFill/>
        <a:ln>
          <a:noFill/>
        </a:ln>
        <a:effectLst/>
        <a:extLst>
          <a:ext uri="{909E8E84-426E-40DD-AFC4-6F175D3DCCD1}">
            <a14:hiddenFill xmlns:a14="http://schemas.microsoft.com/office/drawing/2010/main">
              <a:noFill/>
            </a14:hiddenFill>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666547544922785E-2"/>
          <c:y val="4.9190901005988566E-2"/>
          <c:w val="0.84743052595009327"/>
          <c:h val="0.69740787037037033"/>
        </c:manualLayout>
      </c:layout>
      <c:barChart>
        <c:barDir val="col"/>
        <c:grouping val="stacked"/>
        <c:varyColors val="0"/>
        <c:ser>
          <c:idx val="0"/>
          <c:order val="0"/>
          <c:tx>
            <c:strRef>
              <c:f>'21'!$F$9</c:f>
              <c:strCache>
                <c:ptCount val="1"/>
                <c:pt idx="0">
                  <c:v>Фінансовий результат</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'21'!$G$8:$T$8</c:f>
              <c:strCache>
                <c:ptCount val="14"/>
                <c:pt idx="0">
                  <c:v>I.22</c:v>
                </c:pt>
                <c:pt idx="3">
                  <c:v>ІV.22</c:v>
                </c:pt>
                <c:pt idx="5">
                  <c:v>IІ.23</c:v>
                </c:pt>
                <c:pt idx="7">
                  <c:v>ІV.23</c:v>
                </c:pt>
                <c:pt idx="9">
                  <c:v>IІ.24</c:v>
                </c:pt>
                <c:pt idx="11">
                  <c:v>ІV.24</c:v>
                </c:pt>
                <c:pt idx="13">
                  <c:v>IІ.25</c:v>
                </c:pt>
              </c:strCache>
            </c:strRef>
          </c:cat>
          <c:val>
            <c:numRef>
              <c:f>'21'!$G$9:$T$9</c:f>
              <c:numCache>
                <c:formatCode>0.0</c:formatCode>
                <c:ptCount val="14"/>
                <c:pt idx="0">
                  <c:v>0.1</c:v>
                </c:pt>
                <c:pt idx="1">
                  <c:v>0.31</c:v>
                </c:pt>
                <c:pt idx="2">
                  <c:v>0.33</c:v>
                </c:pt>
                <c:pt idx="3">
                  <c:v>0.34</c:v>
                </c:pt>
                <c:pt idx="4">
                  <c:v>0.25</c:v>
                </c:pt>
                <c:pt idx="5">
                  <c:v>0.45</c:v>
                </c:pt>
                <c:pt idx="6">
                  <c:v>0.7</c:v>
                </c:pt>
                <c:pt idx="7">
                  <c:v>0.55000000000000004</c:v>
                </c:pt>
                <c:pt idx="8">
                  <c:v>0.26</c:v>
                </c:pt>
                <c:pt idx="9">
                  <c:v>0.87</c:v>
                </c:pt>
                <c:pt idx="10">
                  <c:v>1.075</c:v>
                </c:pt>
                <c:pt idx="11">
                  <c:v>1.41</c:v>
                </c:pt>
                <c:pt idx="12">
                  <c:v>0.24833654568999997</c:v>
                </c:pt>
                <c:pt idx="13">
                  <c:v>0.45516655501000003</c:v>
                </c:pt>
              </c:numCache>
            </c:numRef>
          </c:val>
          <c:extLst>
            <c:ext xmlns:c16="http://schemas.microsoft.com/office/drawing/2014/chart" uri="{C3380CC4-5D6E-409C-BE32-E72D297353CC}">
              <c16:uniqueId val="{00000000-4924-4702-B2E7-40CF1AF2212B}"/>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'21'!$F$10</c:f>
              <c:strCache>
                <c:ptCount val="1"/>
                <c:pt idx="0">
                  <c:v>ROA (п. ш.)</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4924-4702-B2E7-40CF1AF2212B}"/>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4924-4702-B2E7-40CF1AF2212B}"/>
              </c:ext>
            </c:extLst>
          </c:dPt>
          <c:dPt>
            <c:idx val="8"/>
            <c:marker>
              <c:symbol val="none"/>
            </c:marker>
            <c:bubble3D val="0"/>
            <c:spPr>
              <a:ln w="25400" cap="rnd">
                <a:noFill/>
                <a:round/>
              </a:ln>
              <a:effectLst/>
            </c:spPr>
            <c:extLst>
              <c:ext xmlns:c16="http://schemas.microsoft.com/office/drawing/2014/chart" uri="{C3380CC4-5D6E-409C-BE32-E72D297353CC}">
                <c16:uniqueId val="{00000006-4924-4702-B2E7-40CF1AF2212B}"/>
              </c:ext>
            </c:extLst>
          </c:dPt>
          <c:dPt>
            <c:idx val="12"/>
            <c:marker>
              <c:symbol val="none"/>
            </c:marker>
            <c:bubble3D val="0"/>
            <c:spPr>
              <a:ln w="25400" cap="rnd">
                <a:noFill/>
                <a:round/>
              </a:ln>
              <a:effectLst/>
            </c:spPr>
            <c:extLst>
              <c:ext xmlns:c16="http://schemas.microsoft.com/office/drawing/2014/chart" uri="{C3380CC4-5D6E-409C-BE32-E72D297353CC}">
                <c16:uniqueId val="{00000008-4924-4702-B2E7-40CF1AF2212B}"/>
              </c:ext>
            </c:extLst>
          </c:dPt>
          <c:cat>
            <c:strRef>
              <c:f>'21'!$G$8:$Q$8</c:f>
              <c:strCache>
                <c:ptCount val="10"/>
                <c:pt idx="0">
                  <c:v>I.22</c:v>
                </c:pt>
                <c:pt idx="3">
                  <c:v>ІV.22</c:v>
                </c:pt>
                <c:pt idx="5">
                  <c:v>IІ.23</c:v>
                </c:pt>
                <c:pt idx="7">
                  <c:v>ІV.23</c:v>
                </c:pt>
                <c:pt idx="9">
                  <c:v>IІ.24</c:v>
                </c:pt>
              </c:strCache>
            </c:strRef>
          </c:cat>
          <c:val>
            <c:numRef>
              <c:f>'21'!$G$10:$T$10</c:f>
              <c:numCache>
                <c:formatCode>0.0%</c:formatCode>
                <c:ptCount val="14"/>
                <c:pt idx="0">
                  <c:v>5.4999999999999997E-3</c:v>
                </c:pt>
                <c:pt idx="1">
                  <c:v>1.7000000000000001E-2</c:v>
                </c:pt>
                <c:pt idx="2">
                  <c:v>1.8100000000000002E-2</c:v>
                </c:pt>
                <c:pt idx="3">
                  <c:v>1.8200000000000001E-2</c:v>
                </c:pt>
                <c:pt idx="4">
                  <c:v>1.18E-2</c:v>
                </c:pt>
                <c:pt idx="5">
                  <c:v>2.1100000000000001E-2</c:v>
                </c:pt>
                <c:pt idx="6">
                  <c:v>3.2199999999999999E-2</c:v>
                </c:pt>
                <c:pt idx="7">
                  <c:v>2.47E-2</c:v>
                </c:pt>
                <c:pt idx="8" formatCode="0%">
                  <c:v>1.06E-2</c:v>
                </c:pt>
                <c:pt idx="9" formatCode="0%">
                  <c:v>3.5099999999999999E-2</c:v>
                </c:pt>
                <c:pt idx="10" formatCode="0.00%">
                  <c:v>4.3200000000000002E-2</c:v>
                </c:pt>
                <c:pt idx="11" formatCode="0.00%">
                  <c:v>5.5899999999999998E-2</c:v>
                </c:pt>
                <c:pt idx="12" formatCode="0.00%">
                  <c:v>9.6091323804543584E-3</c:v>
                </c:pt>
                <c:pt idx="13" formatCode="0.00%">
                  <c:v>1.6587932113124294E-2</c:v>
                </c:pt>
              </c:numCache>
            </c:numRef>
          </c:val>
          <c:smooth val="0"/>
          <c:extLst>
            <c:ext xmlns:c16="http://schemas.microsoft.com/office/drawing/2014/chart" uri="{C3380CC4-5D6E-409C-BE32-E72D297353CC}">
              <c16:uniqueId val="{00000009-4924-4702-B2E7-40CF1AF2212B}"/>
            </c:ext>
          </c:extLst>
        </c:ser>
        <c:ser>
          <c:idx val="3"/>
          <c:order val="2"/>
          <c:tx>
            <c:strRef>
              <c:f>'21'!$F$11</c:f>
              <c:strCache>
                <c:ptCount val="1"/>
                <c:pt idx="0">
                  <c:v>ROE (п. ш.)</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4924-4702-B2E7-40CF1AF2212B}"/>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4924-4702-B2E7-40CF1AF2212B}"/>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4924-4702-B2E7-40CF1AF2212B}"/>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11-4924-4702-B2E7-40CF1AF2212B}"/>
              </c:ext>
            </c:extLst>
          </c:dPt>
          <c:cat>
            <c:strRef>
              <c:f>'21'!$G$8:$Q$8</c:f>
              <c:strCache>
                <c:ptCount val="10"/>
                <c:pt idx="0">
                  <c:v>I.22</c:v>
                </c:pt>
                <c:pt idx="3">
                  <c:v>ІV.22</c:v>
                </c:pt>
                <c:pt idx="5">
                  <c:v>IІ.23</c:v>
                </c:pt>
                <c:pt idx="7">
                  <c:v>ІV.23</c:v>
                </c:pt>
                <c:pt idx="9">
                  <c:v>IІ.24</c:v>
                </c:pt>
              </c:strCache>
            </c:strRef>
          </c:cat>
          <c:val>
            <c:numRef>
              <c:f>'21'!$G$11:$T$11</c:f>
              <c:numCache>
                <c:formatCode>0.0%</c:formatCode>
                <c:ptCount val="14"/>
                <c:pt idx="0">
                  <c:v>4.0800000000000003E-2</c:v>
                </c:pt>
                <c:pt idx="1">
                  <c:v>0.12809999999999999</c:v>
                </c:pt>
                <c:pt idx="2">
                  <c:v>0.13830000000000001</c:v>
                </c:pt>
                <c:pt idx="3">
                  <c:v>0.1424</c:v>
                </c:pt>
                <c:pt idx="4">
                  <c:v>9.5000000000000001E-2</c:v>
                </c:pt>
                <c:pt idx="5">
                  <c:v>0.16619999999999999</c:v>
                </c:pt>
                <c:pt idx="6">
                  <c:v>0.248</c:v>
                </c:pt>
                <c:pt idx="7">
                  <c:v>0.1885</c:v>
                </c:pt>
                <c:pt idx="8" formatCode="0%">
                  <c:v>5.0999999999999997E-2</c:v>
                </c:pt>
                <c:pt idx="9" formatCode="0%">
                  <c:v>0.1401</c:v>
                </c:pt>
                <c:pt idx="10" formatCode="0.00%">
                  <c:v>0.14860000000000001</c:v>
                </c:pt>
                <c:pt idx="11" formatCode="0.00%">
                  <c:v>0.1893</c:v>
                </c:pt>
                <c:pt idx="12" formatCode="0.00%">
                  <c:v>3.1614146008711111E-2</c:v>
                </c:pt>
                <c:pt idx="13" formatCode="0.00%">
                  <c:v>5.3892480714056668E-2</c:v>
                </c:pt>
              </c:numCache>
            </c:numRef>
          </c:val>
          <c:smooth val="0"/>
          <c:extLst>
            <c:ext xmlns:c16="http://schemas.microsoft.com/office/drawing/2014/chart" uri="{C3380CC4-5D6E-409C-BE32-E72D297353CC}">
              <c16:uniqueId val="{00000012-4924-4702-B2E7-40CF1AF2212B}"/>
            </c:ext>
          </c:extLst>
        </c:ser>
        <c:dLbls>
          <c:showLegendKey val="0"/>
          <c:showVal val="0"/>
          <c:showCatName val="0"/>
          <c:showSerName val="0"/>
          <c:showPercent val="0"/>
          <c:showBubbleSize val="0"/>
        </c:dLbls>
        <c:marker val="1"/>
        <c:smooth val="0"/>
        <c:axId val="545072848"/>
        <c:axId val="545078424"/>
        <c:extLst/>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ax val="1.6"/>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2"/>
      </c:valAx>
      <c:valAx>
        <c:axId val="545078424"/>
        <c:scaling>
          <c:orientation val="minMax"/>
          <c:max val="0.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5.000000000000001E-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2418425925925931"/>
          <c:w val="1"/>
          <c:h val="0.1704833333333333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666547544922785E-2"/>
          <c:y val="4.9190901005988566E-2"/>
          <c:w val="0.84743052595009327"/>
          <c:h val="0.69740787037037033"/>
        </c:manualLayout>
      </c:layout>
      <c:barChart>
        <c:barDir val="col"/>
        <c:grouping val="stacked"/>
        <c:varyColors val="0"/>
        <c:ser>
          <c:idx val="0"/>
          <c:order val="0"/>
          <c:tx>
            <c:strRef>
              <c:f>'21'!$E$9</c:f>
              <c:strCache>
                <c:ptCount val="1"/>
                <c:pt idx="0">
                  <c:v>Net profit or loss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'21'!$G$7:$T$7</c:f>
              <c:strCache>
                <c:ptCount val="14"/>
                <c:pt idx="0">
                  <c:v>Q1.22</c:v>
                </c:pt>
                <c:pt idx="3">
                  <c:v>Q4.22</c:v>
                </c:pt>
                <c:pt idx="5">
                  <c:v>Q2.23</c:v>
                </c:pt>
                <c:pt idx="7">
                  <c:v>Q4.23</c:v>
                </c:pt>
                <c:pt idx="9">
                  <c:v>Q2.24</c:v>
                </c:pt>
                <c:pt idx="11">
                  <c:v>Q4.24</c:v>
                </c:pt>
                <c:pt idx="13">
                  <c:v>Q2.25</c:v>
                </c:pt>
              </c:strCache>
            </c:strRef>
          </c:cat>
          <c:val>
            <c:numRef>
              <c:f>'21'!$G$9:$T$9</c:f>
              <c:numCache>
                <c:formatCode>0.0</c:formatCode>
                <c:ptCount val="14"/>
                <c:pt idx="0">
                  <c:v>0.1</c:v>
                </c:pt>
                <c:pt idx="1">
                  <c:v>0.31</c:v>
                </c:pt>
                <c:pt idx="2">
                  <c:v>0.33</c:v>
                </c:pt>
                <c:pt idx="3">
                  <c:v>0.34</c:v>
                </c:pt>
                <c:pt idx="4">
                  <c:v>0.25</c:v>
                </c:pt>
                <c:pt idx="5">
                  <c:v>0.45</c:v>
                </c:pt>
                <c:pt idx="6">
                  <c:v>0.7</c:v>
                </c:pt>
                <c:pt idx="7">
                  <c:v>0.55000000000000004</c:v>
                </c:pt>
                <c:pt idx="8">
                  <c:v>0.26</c:v>
                </c:pt>
                <c:pt idx="9">
                  <c:v>0.87</c:v>
                </c:pt>
                <c:pt idx="10">
                  <c:v>1.075</c:v>
                </c:pt>
                <c:pt idx="11">
                  <c:v>1.41</c:v>
                </c:pt>
                <c:pt idx="12">
                  <c:v>0.24833654568999997</c:v>
                </c:pt>
                <c:pt idx="13">
                  <c:v>0.45516655501000003</c:v>
                </c:pt>
              </c:numCache>
            </c:numRef>
          </c:val>
          <c:extLst>
            <c:ext xmlns:c16="http://schemas.microsoft.com/office/drawing/2014/chart" uri="{C3380CC4-5D6E-409C-BE32-E72D297353CC}">
              <c16:uniqueId val="{00000000-3412-4E17-94DD-7A1AB5C0E1E2}"/>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'21'!$E$10</c:f>
              <c:strCache>
                <c:ptCount val="1"/>
                <c:pt idx="0">
                  <c:v>ROA (r.h.s.)</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3412-4E17-94DD-7A1AB5C0E1E2}"/>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3412-4E17-94DD-7A1AB5C0E1E2}"/>
              </c:ext>
            </c:extLst>
          </c:dPt>
          <c:dPt>
            <c:idx val="8"/>
            <c:marker>
              <c:symbol val="none"/>
            </c:marker>
            <c:bubble3D val="0"/>
            <c:spPr>
              <a:ln w="25400" cap="rnd">
                <a:noFill/>
                <a:round/>
              </a:ln>
              <a:effectLst/>
            </c:spPr>
            <c:extLst>
              <c:ext xmlns:c16="http://schemas.microsoft.com/office/drawing/2014/chart" uri="{C3380CC4-5D6E-409C-BE32-E72D297353CC}">
                <c16:uniqueId val="{00000006-3412-4E17-94DD-7A1AB5C0E1E2}"/>
              </c:ext>
            </c:extLst>
          </c:dPt>
          <c:dPt>
            <c:idx val="12"/>
            <c:marker>
              <c:symbol val="none"/>
            </c:marker>
            <c:bubble3D val="0"/>
            <c:spPr>
              <a:ln w="25400" cap="rnd">
                <a:noFill/>
                <a:round/>
              </a:ln>
              <a:effectLst/>
            </c:spPr>
            <c:extLst>
              <c:ext xmlns:c16="http://schemas.microsoft.com/office/drawing/2014/chart" uri="{C3380CC4-5D6E-409C-BE32-E72D297353CC}">
                <c16:uniqueId val="{00000008-3412-4E17-94DD-7A1AB5C0E1E2}"/>
              </c:ext>
            </c:extLst>
          </c:dPt>
          <c:cat>
            <c:strRef>
              <c:f>'21'!$G$7:$T$7</c:f>
              <c:strCache>
                <c:ptCount val="14"/>
                <c:pt idx="0">
                  <c:v>Q1.22</c:v>
                </c:pt>
                <c:pt idx="3">
                  <c:v>Q4.22</c:v>
                </c:pt>
                <c:pt idx="5">
                  <c:v>Q2.23</c:v>
                </c:pt>
                <c:pt idx="7">
                  <c:v>Q4.23</c:v>
                </c:pt>
                <c:pt idx="9">
                  <c:v>Q2.24</c:v>
                </c:pt>
                <c:pt idx="11">
                  <c:v>Q4.24</c:v>
                </c:pt>
                <c:pt idx="13">
                  <c:v>Q2.25</c:v>
                </c:pt>
              </c:strCache>
            </c:strRef>
          </c:cat>
          <c:val>
            <c:numRef>
              <c:f>'21'!$G$10:$T$10</c:f>
              <c:numCache>
                <c:formatCode>0.0%</c:formatCode>
                <c:ptCount val="14"/>
                <c:pt idx="0">
                  <c:v>5.4999999999999997E-3</c:v>
                </c:pt>
                <c:pt idx="1">
                  <c:v>1.7000000000000001E-2</c:v>
                </c:pt>
                <c:pt idx="2">
                  <c:v>1.8100000000000002E-2</c:v>
                </c:pt>
                <c:pt idx="3">
                  <c:v>1.8200000000000001E-2</c:v>
                </c:pt>
                <c:pt idx="4">
                  <c:v>1.18E-2</c:v>
                </c:pt>
                <c:pt idx="5">
                  <c:v>2.1100000000000001E-2</c:v>
                </c:pt>
                <c:pt idx="6">
                  <c:v>3.2199999999999999E-2</c:v>
                </c:pt>
                <c:pt idx="7">
                  <c:v>2.47E-2</c:v>
                </c:pt>
                <c:pt idx="8" formatCode="0%">
                  <c:v>1.06E-2</c:v>
                </c:pt>
                <c:pt idx="9" formatCode="0%">
                  <c:v>3.5099999999999999E-2</c:v>
                </c:pt>
                <c:pt idx="10" formatCode="0.00%">
                  <c:v>4.3200000000000002E-2</c:v>
                </c:pt>
                <c:pt idx="11" formatCode="0.00%">
                  <c:v>5.5899999999999998E-2</c:v>
                </c:pt>
                <c:pt idx="12" formatCode="0.00%">
                  <c:v>9.6091323804543584E-3</c:v>
                </c:pt>
                <c:pt idx="13" formatCode="0.00%">
                  <c:v>1.6587932113124294E-2</c:v>
                </c:pt>
              </c:numCache>
            </c:numRef>
          </c:val>
          <c:smooth val="0"/>
          <c:extLst>
            <c:ext xmlns:c16="http://schemas.microsoft.com/office/drawing/2014/chart" uri="{C3380CC4-5D6E-409C-BE32-E72D297353CC}">
              <c16:uniqueId val="{00000009-3412-4E17-94DD-7A1AB5C0E1E2}"/>
            </c:ext>
          </c:extLst>
        </c:ser>
        <c:ser>
          <c:idx val="3"/>
          <c:order val="2"/>
          <c:tx>
            <c:strRef>
              <c:f>'21'!$E$11</c:f>
              <c:strCache>
                <c:ptCount val="1"/>
                <c:pt idx="0">
                  <c:v>ROE (r.h.s.)</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3412-4E17-94DD-7A1AB5C0E1E2}"/>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3412-4E17-94DD-7A1AB5C0E1E2}"/>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3412-4E17-94DD-7A1AB5C0E1E2}"/>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11-3412-4E17-94DD-7A1AB5C0E1E2}"/>
              </c:ext>
            </c:extLst>
          </c:dPt>
          <c:cat>
            <c:strRef>
              <c:f>'21'!$G$7:$T$7</c:f>
              <c:strCache>
                <c:ptCount val="14"/>
                <c:pt idx="0">
                  <c:v>Q1.22</c:v>
                </c:pt>
                <c:pt idx="3">
                  <c:v>Q4.22</c:v>
                </c:pt>
                <c:pt idx="5">
                  <c:v>Q2.23</c:v>
                </c:pt>
                <c:pt idx="7">
                  <c:v>Q4.23</c:v>
                </c:pt>
                <c:pt idx="9">
                  <c:v>Q2.24</c:v>
                </c:pt>
                <c:pt idx="11">
                  <c:v>Q4.24</c:v>
                </c:pt>
                <c:pt idx="13">
                  <c:v>Q2.25</c:v>
                </c:pt>
              </c:strCache>
            </c:strRef>
          </c:cat>
          <c:val>
            <c:numRef>
              <c:f>'21'!$G$11:$T$11</c:f>
              <c:numCache>
                <c:formatCode>0.0%</c:formatCode>
                <c:ptCount val="14"/>
                <c:pt idx="0">
                  <c:v>4.0800000000000003E-2</c:v>
                </c:pt>
                <c:pt idx="1">
                  <c:v>0.12809999999999999</c:v>
                </c:pt>
                <c:pt idx="2">
                  <c:v>0.13830000000000001</c:v>
                </c:pt>
                <c:pt idx="3">
                  <c:v>0.1424</c:v>
                </c:pt>
                <c:pt idx="4">
                  <c:v>9.5000000000000001E-2</c:v>
                </c:pt>
                <c:pt idx="5">
                  <c:v>0.16619999999999999</c:v>
                </c:pt>
                <c:pt idx="6">
                  <c:v>0.248</c:v>
                </c:pt>
                <c:pt idx="7">
                  <c:v>0.1885</c:v>
                </c:pt>
                <c:pt idx="8" formatCode="0%">
                  <c:v>5.0999999999999997E-2</c:v>
                </c:pt>
                <c:pt idx="9" formatCode="0%">
                  <c:v>0.1401</c:v>
                </c:pt>
                <c:pt idx="10" formatCode="0.00%">
                  <c:v>0.14860000000000001</c:v>
                </c:pt>
                <c:pt idx="11" formatCode="0.00%">
                  <c:v>0.1893</c:v>
                </c:pt>
                <c:pt idx="12" formatCode="0.00%">
                  <c:v>3.1614146008711111E-2</c:v>
                </c:pt>
                <c:pt idx="13" formatCode="0.00%">
                  <c:v>5.3892480714056668E-2</c:v>
                </c:pt>
              </c:numCache>
            </c:numRef>
          </c:val>
          <c:smooth val="0"/>
          <c:extLst>
            <c:ext xmlns:c16="http://schemas.microsoft.com/office/drawing/2014/chart" uri="{C3380CC4-5D6E-409C-BE32-E72D297353CC}">
              <c16:uniqueId val="{00000012-3412-4E17-94DD-7A1AB5C0E1E2}"/>
            </c:ext>
          </c:extLst>
        </c:ser>
        <c:dLbls>
          <c:showLegendKey val="0"/>
          <c:showVal val="0"/>
          <c:showCatName val="0"/>
          <c:showSerName val="0"/>
          <c:showPercent val="0"/>
          <c:showBubbleSize val="0"/>
        </c:dLbls>
        <c:marker val="1"/>
        <c:smooth val="0"/>
        <c:axId val="545072848"/>
        <c:axId val="545078424"/>
        <c:extLst/>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ax val="1.6"/>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2"/>
      </c:valAx>
      <c:valAx>
        <c:axId val="545078424"/>
        <c:scaling>
          <c:orientation val="minMax"/>
          <c:max val="0.4"/>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5.000000000000001E-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2418425925925931"/>
          <c:w val="1"/>
          <c:h val="0.1704833333333333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666547544922785E-2"/>
          <c:y val="4.9190901005988566E-2"/>
          <c:w val="0.84743052595009327"/>
          <c:h val="0.69740787037037033"/>
        </c:manualLayout>
      </c:layout>
      <c:barChart>
        <c:barDir val="col"/>
        <c:grouping val="stacked"/>
        <c:varyColors val="0"/>
        <c:ser>
          <c:idx val="0"/>
          <c:order val="0"/>
          <c:tx>
            <c:strRef>
              <c:f>'22'!$F$9</c:f>
              <c:strCache>
                <c:ptCount val="1"/>
                <c:pt idx="0">
                  <c:v>Фінансовий результат</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'22'!$G$8:$T$8</c:f>
              <c:strCache>
                <c:ptCount val="14"/>
                <c:pt idx="0">
                  <c:v>I.22</c:v>
                </c:pt>
                <c:pt idx="3">
                  <c:v>ІV.22</c:v>
                </c:pt>
                <c:pt idx="5">
                  <c:v>IІ.23</c:v>
                </c:pt>
                <c:pt idx="7">
                  <c:v>ІV.23</c:v>
                </c:pt>
                <c:pt idx="9">
                  <c:v>IІ.24</c:v>
                </c:pt>
                <c:pt idx="11">
                  <c:v>ІV.24</c:v>
                </c:pt>
                <c:pt idx="13">
                  <c:v>IІ.25</c:v>
                </c:pt>
              </c:strCache>
            </c:strRef>
          </c:cat>
          <c:val>
            <c:numRef>
              <c:f>'22'!$G$9:$T$9</c:f>
              <c:numCache>
                <c:formatCode>0.0</c:formatCode>
                <c:ptCount val="14"/>
                <c:pt idx="0">
                  <c:v>0.86</c:v>
                </c:pt>
                <c:pt idx="1">
                  <c:v>1.78</c:v>
                </c:pt>
                <c:pt idx="2">
                  <c:v>3.14</c:v>
                </c:pt>
                <c:pt idx="3">
                  <c:v>3.01</c:v>
                </c:pt>
                <c:pt idx="4">
                  <c:v>0.51</c:v>
                </c:pt>
                <c:pt idx="5">
                  <c:v>1.17</c:v>
                </c:pt>
                <c:pt idx="6">
                  <c:v>1.81</c:v>
                </c:pt>
                <c:pt idx="7">
                  <c:v>1.9</c:v>
                </c:pt>
                <c:pt idx="8">
                  <c:v>0.82</c:v>
                </c:pt>
                <c:pt idx="9">
                  <c:v>1.39</c:v>
                </c:pt>
                <c:pt idx="10">
                  <c:v>1.98</c:v>
                </c:pt>
                <c:pt idx="11">
                  <c:v>2.48</c:v>
                </c:pt>
                <c:pt idx="12">
                  <c:v>0.96044757747999976</c:v>
                </c:pt>
                <c:pt idx="13">
                  <c:v>1.8817558160200003</c:v>
                </c:pt>
              </c:numCache>
            </c:numRef>
          </c:val>
          <c:extLst>
            <c:ext xmlns:c16="http://schemas.microsoft.com/office/drawing/2014/chart" uri="{C3380CC4-5D6E-409C-BE32-E72D297353CC}">
              <c16:uniqueId val="{00000000-5DBA-426E-88CC-74C739870AFA}"/>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'22'!$F$10</c:f>
              <c:strCache>
                <c:ptCount val="1"/>
                <c:pt idx="0">
                  <c:v>ROA (п. ш.)</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5DBA-426E-88CC-74C739870AFA}"/>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5DBA-426E-88CC-74C739870AFA}"/>
              </c:ext>
            </c:extLst>
          </c:dPt>
          <c:dPt>
            <c:idx val="8"/>
            <c:marker>
              <c:symbol val="none"/>
            </c:marker>
            <c:bubble3D val="0"/>
            <c:spPr>
              <a:ln w="25400" cap="rnd">
                <a:noFill/>
                <a:round/>
              </a:ln>
              <a:effectLst/>
            </c:spPr>
            <c:extLst>
              <c:ext xmlns:c16="http://schemas.microsoft.com/office/drawing/2014/chart" uri="{C3380CC4-5D6E-409C-BE32-E72D297353CC}">
                <c16:uniqueId val="{00000006-5DBA-426E-88CC-74C739870AFA}"/>
              </c:ext>
            </c:extLst>
          </c:dPt>
          <c:dPt>
            <c:idx val="12"/>
            <c:marker>
              <c:symbol val="none"/>
            </c:marker>
            <c:bubble3D val="0"/>
            <c:spPr>
              <a:ln w="25400" cap="rnd">
                <a:noFill/>
                <a:round/>
              </a:ln>
              <a:effectLst/>
            </c:spPr>
            <c:extLst>
              <c:ext xmlns:c16="http://schemas.microsoft.com/office/drawing/2014/chart" uri="{C3380CC4-5D6E-409C-BE32-E72D297353CC}">
                <c16:uniqueId val="{00000008-5DBA-426E-88CC-74C739870AFA}"/>
              </c:ext>
            </c:extLst>
          </c:dPt>
          <c:cat>
            <c:strRef>
              <c:f>'22'!$G$8:$Q$8</c:f>
              <c:strCache>
                <c:ptCount val="10"/>
                <c:pt idx="0">
                  <c:v>I.22</c:v>
                </c:pt>
                <c:pt idx="3">
                  <c:v>ІV.22</c:v>
                </c:pt>
                <c:pt idx="5">
                  <c:v>IІ.23</c:v>
                </c:pt>
                <c:pt idx="7">
                  <c:v>ІV.23</c:v>
                </c:pt>
                <c:pt idx="9">
                  <c:v>IІ.24</c:v>
                </c:pt>
              </c:strCache>
            </c:strRef>
          </c:cat>
          <c:val>
            <c:numRef>
              <c:f>'22'!$G$10:$T$10</c:f>
              <c:numCache>
                <c:formatCode>0.0%</c:formatCode>
                <c:ptCount val="14"/>
                <c:pt idx="0">
                  <c:v>1.83E-2</c:v>
                </c:pt>
                <c:pt idx="1">
                  <c:v>3.7900000000000003E-2</c:v>
                </c:pt>
                <c:pt idx="2">
                  <c:v>6.5699999999999995E-2</c:v>
                </c:pt>
                <c:pt idx="3">
                  <c:v>6.2300000000000001E-2</c:v>
                </c:pt>
                <c:pt idx="4">
                  <c:v>1.0200000000000001E-2</c:v>
                </c:pt>
                <c:pt idx="5">
                  <c:v>2.3800000000000002E-2</c:v>
                </c:pt>
                <c:pt idx="6">
                  <c:v>3.6700000000000003E-2</c:v>
                </c:pt>
                <c:pt idx="7">
                  <c:v>3.8300000000000001E-2</c:v>
                </c:pt>
                <c:pt idx="8" formatCode="0%">
                  <c:v>1.77E-2</c:v>
                </c:pt>
                <c:pt idx="9">
                  <c:v>3.1300000000000001E-2</c:v>
                </c:pt>
                <c:pt idx="10" formatCode="0.00%">
                  <c:v>4.48E-2</c:v>
                </c:pt>
                <c:pt idx="11" formatCode="0.00%">
                  <c:v>5.57E-2</c:v>
                </c:pt>
                <c:pt idx="12" formatCode="0.00%">
                  <c:v>2.1473212702235289E-2</c:v>
                </c:pt>
                <c:pt idx="13" formatCode="0.00%">
                  <c:v>3.7971669146425434E-2</c:v>
                </c:pt>
              </c:numCache>
            </c:numRef>
          </c:val>
          <c:smooth val="0"/>
          <c:extLst>
            <c:ext xmlns:c16="http://schemas.microsoft.com/office/drawing/2014/chart" uri="{C3380CC4-5D6E-409C-BE32-E72D297353CC}">
              <c16:uniqueId val="{00000009-5DBA-426E-88CC-74C739870AFA}"/>
            </c:ext>
          </c:extLst>
        </c:ser>
        <c:ser>
          <c:idx val="3"/>
          <c:order val="2"/>
          <c:tx>
            <c:strRef>
              <c:f>'22'!$F$11</c:f>
              <c:strCache>
                <c:ptCount val="1"/>
                <c:pt idx="0">
                  <c:v>ROE (п. ш.)</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5DBA-426E-88CC-74C739870AFA}"/>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5DBA-426E-88CC-74C739870AFA}"/>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5DBA-426E-88CC-74C739870AFA}"/>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11-5DBA-426E-88CC-74C739870AFA}"/>
              </c:ext>
            </c:extLst>
          </c:dPt>
          <c:cat>
            <c:strRef>
              <c:f>'22'!$G$8:$Q$8</c:f>
              <c:strCache>
                <c:ptCount val="10"/>
                <c:pt idx="0">
                  <c:v>I.22</c:v>
                </c:pt>
                <c:pt idx="3">
                  <c:v>ІV.22</c:v>
                </c:pt>
                <c:pt idx="5">
                  <c:v>IІ.23</c:v>
                </c:pt>
                <c:pt idx="7">
                  <c:v>ІV.23</c:v>
                </c:pt>
                <c:pt idx="9">
                  <c:v>IІ.24</c:v>
                </c:pt>
              </c:strCache>
            </c:strRef>
          </c:cat>
          <c:val>
            <c:numRef>
              <c:f>'22'!$G$11:$T$11</c:f>
              <c:numCache>
                <c:formatCode>0.0%</c:formatCode>
                <c:ptCount val="14"/>
                <c:pt idx="0">
                  <c:v>4.2099999999999999E-2</c:v>
                </c:pt>
                <c:pt idx="1">
                  <c:v>8.5999999999999993E-2</c:v>
                </c:pt>
                <c:pt idx="2">
                  <c:v>0.1487</c:v>
                </c:pt>
                <c:pt idx="3">
                  <c:v>0.14230000000000001</c:v>
                </c:pt>
                <c:pt idx="4">
                  <c:v>2.52E-2</c:v>
                </c:pt>
                <c:pt idx="5">
                  <c:v>5.96E-2</c:v>
                </c:pt>
                <c:pt idx="6">
                  <c:v>9.35E-2</c:v>
                </c:pt>
                <c:pt idx="7">
                  <c:v>9.9599999999999994E-2</c:v>
                </c:pt>
                <c:pt idx="8" formatCode="0%">
                  <c:v>4.6399999999999997E-2</c:v>
                </c:pt>
                <c:pt idx="9">
                  <c:v>7.85E-2</c:v>
                </c:pt>
                <c:pt idx="10" formatCode="0.00%">
                  <c:v>0.11219999999999999</c:v>
                </c:pt>
                <c:pt idx="11" formatCode="0.00%">
                  <c:v>0.13969999999999999</c:v>
                </c:pt>
                <c:pt idx="12" formatCode="0.00%">
                  <c:v>5.3253001181699171E-2</c:v>
                </c:pt>
                <c:pt idx="13" formatCode="0.00%">
                  <c:v>9.9568531286353998E-2</c:v>
                </c:pt>
              </c:numCache>
            </c:numRef>
          </c:val>
          <c:smooth val="0"/>
          <c:extLst>
            <c:ext xmlns:c16="http://schemas.microsoft.com/office/drawing/2014/chart" uri="{C3380CC4-5D6E-409C-BE32-E72D297353CC}">
              <c16:uniqueId val="{00000012-5DBA-426E-88CC-74C739870AFA}"/>
            </c:ext>
          </c:extLst>
        </c:ser>
        <c:dLbls>
          <c:showLegendKey val="0"/>
          <c:showVal val="0"/>
          <c:showCatName val="0"/>
          <c:showSerName val="0"/>
          <c:showPercent val="0"/>
          <c:showBubbleSize val="0"/>
        </c:dLbls>
        <c:marker val="1"/>
        <c:smooth val="0"/>
        <c:axId val="545072848"/>
        <c:axId val="545078424"/>
        <c:extLst/>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0.21000000000000002"/>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3.0000000000000006E-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2418425925925931"/>
          <c:w val="1"/>
          <c:h val="0.1704833333333333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666547544922785E-2"/>
          <c:y val="4.9190901005988566E-2"/>
          <c:w val="0.84743052595009327"/>
          <c:h val="0.69740787037037033"/>
        </c:manualLayout>
      </c:layout>
      <c:barChart>
        <c:barDir val="col"/>
        <c:grouping val="stacked"/>
        <c:varyColors val="0"/>
        <c:ser>
          <c:idx val="0"/>
          <c:order val="0"/>
          <c:tx>
            <c:strRef>
              <c:f>'22'!$E$9</c:f>
              <c:strCache>
                <c:ptCount val="1"/>
                <c:pt idx="0">
                  <c:v>Net profit or loss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'22'!$G$7:$T$7</c:f>
              <c:strCache>
                <c:ptCount val="14"/>
                <c:pt idx="0">
                  <c:v>Q1.22</c:v>
                </c:pt>
                <c:pt idx="3">
                  <c:v>Q4.22</c:v>
                </c:pt>
                <c:pt idx="5">
                  <c:v>Q2.23</c:v>
                </c:pt>
                <c:pt idx="7">
                  <c:v>Q4.23</c:v>
                </c:pt>
                <c:pt idx="9">
                  <c:v>Q2.24</c:v>
                </c:pt>
                <c:pt idx="11">
                  <c:v>Q4.24</c:v>
                </c:pt>
                <c:pt idx="13">
                  <c:v>Q2.25</c:v>
                </c:pt>
              </c:strCache>
            </c:strRef>
          </c:cat>
          <c:val>
            <c:numRef>
              <c:f>'22'!$G$9:$T$9</c:f>
              <c:numCache>
                <c:formatCode>0.0</c:formatCode>
                <c:ptCount val="14"/>
                <c:pt idx="0">
                  <c:v>0.86</c:v>
                </c:pt>
                <c:pt idx="1">
                  <c:v>1.78</c:v>
                </c:pt>
                <c:pt idx="2">
                  <c:v>3.14</c:v>
                </c:pt>
                <c:pt idx="3">
                  <c:v>3.01</c:v>
                </c:pt>
                <c:pt idx="4">
                  <c:v>0.51</c:v>
                </c:pt>
                <c:pt idx="5">
                  <c:v>1.17</c:v>
                </c:pt>
                <c:pt idx="6">
                  <c:v>1.81</c:v>
                </c:pt>
                <c:pt idx="7">
                  <c:v>1.9</c:v>
                </c:pt>
                <c:pt idx="8">
                  <c:v>0.82</c:v>
                </c:pt>
                <c:pt idx="9">
                  <c:v>1.39</c:v>
                </c:pt>
                <c:pt idx="10">
                  <c:v>1.98</c:v>
                </c:pt>
                <c:pt idx="11">
                  <c:v>2.48</c:v>
                </c:pt>
                <c:pt idx="12">
                  <c:v>0.96044757747999976</c:v>
                </c:pt>
                <c:pt idx="13">
                  <c:v>1.8817558160200003</c:v>
                </c:pt>
              </c:numCache>
            </c:numRef>
          </c:val>
          <c:extLst>
            <c:ext xmlns:c16="http://schemas.microsoft.com/office/drawing/2014/chart" uri="{C3380CC4-5D6E-409C-BE32-E72D297353CC}">
              <c16:uniqueId val="{00000000-77B2-4232-B47E-32163716FBDE}"/>
            </c:ext>
          </c:extLst>
        </c:ser>
        <c:dLbls>
          <c:showLegendKey val="0"/>
          <c:showVal val="0"/>
          <c:showCatName val="0"/>
          <c:showSerName val="0"/>
          <c:showPercent val="0"/>
          <c:showBubbleSize val="0"/>
        </c:dLbls>
        <c:gapWidth val="50"/>
        <c:overlap val="100"/>
        <c:axId val="545053496"/>
        <c:axId val="545054808"/>
        <c:extLst/>
      </c:barChart>
      <c:lineChart>
        <c:grouping val="standard"/>
        <c:varyColors val="0"/>
        <c:ser>
          <c:idx val="2"/>
          <c:order val="1"/>
          <c:tx>
            <c:strRef>
              <c:f>'22'!$E$10</c:f>
              <c:strCache>
                <c:ptCount val="1"/>
                <c:pt idx="0">
                  <c:v>ROA (r.h.s.)</c:v>
                </c:pt>
              </c:strCache>
            </c:strRef>
          </c:tx>
          <c:spPr>
            <a:ln w="25400" cap="rnd">
              <a:solidFill>
                <a:srgbClr val="057D46"/>
              </a:solidFill>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77B2-4232-B47E-32163716FBD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77B2-4232-B47E-32163716FBDE}"/>
              </c:ext>
            </c:extLst>
          </c:dPt>
          <c:dPt>
            <c:idx val="8"/>
            <c:marker>
              <c:symbol val="none"/>
            </c:marker>
            <c:bubble3D val="0"/>
            <c:spPr>
              <a:ln w="25400" cap="rnd">
                <a:noFill/>
                <a:round/>
              </a:ln>
              <a:effectLst/>
            </c:spPr>
            <c:extLst>
              <c:ext xmlns:c16="http://schemas.microsoft.com/office/drawing/2014/chart" uri="{C3380CC4-5D6E-409C-BE32-E72D297353CC}">
                <c16:uniqueId val="{00000006-77B2-4232-B47E-32163716FBDE}"/>
              </c:ext>
            </c:extLst>
          </c:dPt>
          <c:dPt>
            <c:idx val="12"/>
            <c:marker>
              <c:symbol val="none"/>
            </c:marker>
            <c:bubble3D val="0"/>
            <c:spPr>
              <a:ln w="25400" cap="rnd">
                <a:noFill/>
                <a:round/>
              </a:ln>
              <a:effectLst/>
            </c:spPr>
            <c:extLst>
              <c:ext xmlns:c16="http://schemas.microsoft.com/office/drawing/2014/chart" uri="{C3380CC4-5D6E-409C-BE32-E72D297353CC}">
                <c16:uniqueId val="{00000008-77B2-4232-B47E-32163716FBDE}"/>
              </c:ext>
            </c:extLst>
          </c:dPt>
          <c:cat>
            <c:strRef>
              <c:f>'22'!$G$8:$Q$8</c:f>
              <c:strCache>
                <c:ptCount val="10"/>
                <c:pt idx="0">
                  <c:v>I.22</c:v>
                </c:pt>
                <c:pt idx="3">
                  <c:v>ІV.22</c:v>
                </c:pt>
                <c:pt idx="5">
                  <c:v>IІ.23</c:v>
                </c:pt>
                <c:pt idx="7">
                  <c:v>ІV.23</c:v>
                </c:pt>
                <c:pt idx="9">
                  <c:v>IІ.24</c:v>
                </c:pt>
              </c:strCache>
            </c:strRef>
          </c:cat>
          <c:val>
            <c:numRef>
              <c:f>'22'!$G$10:$T$10</c:f>
              <c:numCache>
                <c:formatCode>0.0%</c:formatCode>
                <c:ptCount val="14"/>
                <c:pt idx="0">
                  <c:v>1.83E-2</c:v>
                </c:pt>
                <c:pt idx="1">
                  <c:v>3.7900000000000003E-2</c:v>
                </c:pt>
                <c:pt idx="2">
                  <c:v>6.5699999999999995E-2</c:v>
                </c:pt>
                <c:pt idx="3">
                  <c:v>6.2300000000000001E-2</c:v>
                </c:pt>
                <c:pt idx="4">
                  <c:v>1.0200000000000001E-2</c:v>
                </c:pt>
                <c:pt idx="5">
                  <c:v>2.3800000000000002E-2</c:v>
                </c:pt>
                <c:pt idx="6">
                  <c:v>3.6700000000000003E-2</c:v>
                </c:pt>
                <c:pt idx="7">
                  <c:v>3.8300000000000001E-2</c:v>
                </c:pt>
                <c:pt idx="8" formatCode="0%">
                  <c:v>1.77E-2</c:v>
                </c:pt>
                <c:pt idx="9">
                  <c:v>3.1300000000000001E-2</c:v>
                </c:pt>
                <c:pt idx="10" formatCode="0.00%">
                  <c:v>4.48E-2</c:v>
                </c:pt>
                <c:pt idx="11" formatCode="0.00%">
                  <c:v>5.57E-2</c:v>
                </c:pt>
                <c:pt idx="12" formatCode="0.00%">
                  <c:v>2.1473212702235289E-2</c:v>
                </c:pt>
                <c:pt idx="13" formatCode="0.00%">
                  <c:v>3.7971669146425434E-2</c:v>
                </c:pt>
              </c:numCache>
            </c:numRef>
          </c:val>
          <c:smooth val="0"/>
          <c:extLst>
            <c:ext xmlns:c16="http://schemas.microsoft.com/office/drawing/2014/chart" uri="{C3380CC4-5D6E-409C-BE32-E72D297353CC}">
              <c16:uniqueId val="{00000009-77B2-4232-B47E-32163716FBDE}"/>
            </c:ext>
          </c:extLst>
        </c:ser>
        <c:ser>
          <c:idx val="3"/>
          <c:order val="2"/>
          <c:tx>
            <c:strRef>
              <c:f>'22'!$E$11</c:f>
              <c:strCache>
                <c:ptCount val="1"/>
                <c:pt idx="0">
                  <c:v>ROE (r.h.s.)</c:v>
                </c:pt>
              </c:strCache>
            </c:strRef>
          </c:tx>
          <c:spPr>
            <a:ln w="25400" cap="rnd" cmpd="sng">
              <a:solidFill>
                <a:srgbClr val="7D0532"/>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77B2-4232-B47E-32163716FBDE}"/>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77B2-4232-B47E-32163716FBDE}"/>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77B2-4232-B47E-32163716FBDE}"/>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11-77B2-4232-B47E-32163716FBDE}"/>
              </c:ext>
            </c:extLst>
          </c:dPt>
          <c:cat>
            <c:strRef>
              <c:f>'22'!$G$8:$Q$8</c:f>
              <c:strCache>
                <c:ptCount val="10"/>
                <c:pt idx="0">
                  <c:v>I.22</c:v>
                </c:pt>
                <c:pt idx="3">
                  <c:v>ІV.22</c:v>
                </c:pt>
                <c:pt idx="5">
                  <c:v>IІ.23</c:v>
                </c:pt>
                <c:pt idx="7">
                  <c:v>ІV.23</c:v>
                </c:pt>
                <c:pt idx="9">
                  <c:v>IІ.24</c:v>
                </c:pt>
              </c:strCache>
            </c:strRef>
          </c:cat>
          <c:val>
            <c:numRef>
              <c:f>'22'!$G$11:$T$11</c:f>
              <c:numCache>
                <c:formatCode>0.0%</c:formatCode>
                <c:ptCount val="14"/>
                <c:pt idx="0">
                  <c:v>4.2099999999999999E-2</c:v>
                </c:pt>
                <c:pt idx="1">
                  <c:v>8.5999999999999993E-2</c:v>
                </c:pt>
                <c:pt idx="2">
                  <c:v>0.1487</c:v>
                </c:pt>
                <c:pt idx="3">
                  <c:v>0.14230000000000001</c:v>
                </c:pt>
                <c:pt idx="4">
                  <c:v>2.52E-2</c:v>
                </c:pt>
                <c:pt idx="5">
                  <c:v>5.96E-2</c:v>
                </c:pt>
                <c:pt idx="6">
                  <c:v>9.35E-2</c:v>
                </c:pt>
                <c:pt idx="7">
                  <c:v>9.9599999999999994E-2</c:v>
                </c:pt>
                <c:pt idx="8" formatCode="0%">
                  <c:v>4.6399999999999997E-2</c:v>
                </c:pt>
                <c:pt idx="9">
                  <c:v>7.85E-2</c:v>
                </c:pt>
                <c:pt idx="10" formatCode="0.00%">
                  <c:v>0.11219999999999999</c:v>
                </c:pt>
                <c:pt idx="11" formatCode="0.00%">
                  <c:v>0.13969999999999999</c:v>
                </c:pt>
                <c:pt idx="12" formatCode="0.00%">
                  <c:v>5.3253001181699171E-2</c:v>
                </c:pt>
                <c:pt idx="13" formatCode="0.00%">
                  <c:v>9.9568531286353998E-2</c:v>
                </c:pt>
              </c:numCache>
            </c:numRef>
          </c:val>
          <c:smooth val="0"/>
          <c:extLst>
            <c:ext xmlns:c16="http://schemas.microsoft.com/office/drawing/2014/chart" uri="{C3380CC4-5D6E-409C-BE32-E72D297353CC}">
              <c16:uniqueId val="{00000012-77B2-4232-B47E-32163716FBDE}"/>
            </c:ext>
          </c:extLst>
        </c:ser>
        <c:dLbls>
          <c:showLegendKey val="0"/>
          <c:showVal val="0"/>
          <c:showCatName val="0"/>
          <c:showSerName val="0"/>
          <c:showPercent val="0"/>
          <c:showBubbleSize val="0"/>
        </c:dLbls>
        <c:marker val="1"/>
        <c:smooth val="0"/>
        <c:axId val="545072848"/>
        <c:axId val="545078424"/>
        <c:extLst/>
      </c:lineChart>
      <c:catAx>
        <c:axId val="545053496"/>
        <c:scaling>
          <c:orientation val="minMax"/>
        </c:scaling>
        <c:delete val="0"/>
        <c:axPos val="b"/>
        <c:numFmt formatCode="@" sourceLinked="0"/>
        <c:majorTickMark val="in"/>
        <c:minorTickMark val="none"/>
        <c:tickLblPos val="low"/>
        <c:spPr>
          <a:noFill/>
          <a:ln w="9525" cap="flat" cmpd="sng" algn="ctr">
            <a:solidFill>
              <a:schemeClr val="tx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4808"/>
        <c:crosses val="autoZero"/>
        <c:auto val="1"/>
        <c:lblAlgn val="ctr"/>
        <c:lblOffset val="100"/>
        <c:noMultiLvlLbl val="0"/>
      </c:catAx>
      <c:valAx>
        <c:axId val="545054808"/>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53496"/>
        <c:crosses val="autoZero"/>
        <c:crossBetween val="between"/>
        <c:majorUnit val="0.5"/>
      </c:valAx>
      <c:valAx>
        <c:axId val="545078424"/>
        <c:scaling>
          <c:orientation val="minMax"/>
          <c:max val="0.21000000000000002"/>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45072848"/>
        <c:crosses val="max"/>
        <c:crossBetween val="between"/>
        <c:majorUnit val="3.0000000000000006E-2"/>
      </c:valAx>
      <c:catAx>
        <c:axId val="545072848"/>
        <c:scaling>
          <c:orientation val="minMax"/>
        </c:scaling>
        <c:delete val="1"/>
        <c:axPos val="b"/>
        <c:numFmt formatCode="General" sourceLinked="1"/>
        <c:majorTickMark val="out"/>
        <c:minorTickMark val="none"/>
        <c:tickLblPos val="nextTo"/>
        <c:crossAx val="54507842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r"/>
      <c:layout>
        <c:manualLayout>
          <c:xMode val="edge"/>
          <c:yMode val="edge"/>
          <c:x val="0"/>
          <c:y val="0.82418425925925931"/>
          <c:w val="1"/>
          <c:h val="0.1704833333333333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58926844670728E-2"/>
          <c:y val="5.3646278986645292E-2"/>
          <c:w val="0.84646359994474374"/>
          <c:h val="0.74121174892346919"/>
        </c:manualLayout>
      </c:layout>
      <c:barChart>
        <c:barDir val="col"/>
        <c:grouping val="clustered"/>
        <c:varyColors val="0"/>
        <c:ser>
          <c:idx val="1"/>
          <c:order val="1"/>
          <c:tx>
            <c:strRef>
              <c:f>'23'!$J$11</c:f>
              <c:strCache>
                <c:ptCount val="1"/>
                <c:pt idx="0">
                  <c:v>Активи, млрд грн</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'23'!$H$12:$H$16</c:f>
              <c:strCache>
                <c:ptCount val="5"/>
                <c:pt idx="0">
                  <c:v>&lt;100%</c:v>
                </c:pt>
                <c:pt idx="1">
                  <c:v>100–119%</c:v>
                </c:pt>
                <c:pt idx="2">
                  <c:v>120–149%</c:v>
                </c:pt>
                <c:pt idx="3">
                  <c:v>150–200%</c:v>
                </c:pt>
                <c:pt idx="4">
                  <c:v>&gt;200%</c:v>
                </c:pt>
              </c:strCache>
            </c:strRef>
          </c:cat>
          <c:val>
            <c:numRef>
              <c:f>'23'!$J$12:$J$16</c:f>
              <c:numCache>
                <c:formatCode>0.0</c:formatCode>
                <c:ptCount val="5"/>
                <c:pt idx="0">
                  <c:v>0</c:v>
                </c:pt>
                <c:pt idx="1">
                  <c:v>1</c:v>
                </c:pt>
                <c:pt idx="2">
                  <c:v>21.95</c:v>
                </c:pt>
                <c:pt idx="3">
                  <c:v>13.2</c:v>
                </c:pt>
                <c:pt idx="4">
                  <c:v>45.49</c:v>
                </c:pt>
              </c:numCache>
            </c:numRef>
          </c:val>
          <c:extLst>
            <c:ext xmlns:c16="http://schemas.microsoft.com/office/drawing/2014/chart" uri="{C3380CC4-5D6E-409C-BE32-E72D297353CC}">
              <c16:uniqueId val="{00000000-D3D1-4839-80F6-1067A2D9576E}"/>
            </c:ext>
          </c:extLst>
        </c:ser>
        <c:dLbls>
          <c:showLegendKey val="0"/>
          <c:showVal val="0"/>
          <c:showCatName val="0"/>
          <c:showSerName val="0"/>
          <c:showPercent val="0"/>
          <c:showBubbleSize val="0"/>
        </c:dLbls>
        <c:gapWidth val="50"/>
        <c:axId val="509976160"/>
        <c:axId val="509968256"/>
      </c:barChart>
      <c:barChart>
        <c:barDir val="col"/>
        <c:grouping val="clustered"/>
        <c:varyColors val="0"/>
        <c:ser>
          <c:idx val="0"/>
          <c:order val="0"/>
          <c:tx>
            <c:strRef>
              <c:f>'23'!$I$11</c:f>
              <c:strCache>
                <c:ptCount val="1"/>
                <c:pt idx="0">
                  <c:v>Кількість компаній (п. ш.)</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'23'!$H$12:$H$16</c:f>
              <c:strCache>
                <c:ptCount val="5"/>
                <c:pt idx="0">
                  <c:v>&lt;100%</c:v>
                </c:pt>
                <c:pt idx="1">
                  <c:v>100–119%</c:v>
                </c:pt>
                <c:pt idx="2">
                  <c:v>120–149%</c:v>
                </c:pt>
                <c:pt idx="3">
                  <c:v>150–200%</c:v>
                </c:pt>
                <c:pt idx="4">
                  <c:v>&gt;200%</c:v>
                </c:pt>
              </c:strCache>
            </c:strRef>
          </c:cat>
          <c:val>
            <c:numRef>
              <c:f>'23'!$I$12:$I$16</c:f>
              <c:numCache>
                <c:formatCode>General</c:formatCode>
                <c:ptCount val="5"/>
                <c:pt idx="0">
                  <c:v>0</c:v>
                </c:pt>
                <c:pt idx="1">
                  <c:v>2</c:v>
                </c:pt>
                <c:pt idx="2">
                  <c:v>28</c:v>
                </c:pt>
                <c:pt idx="3">
                  <c:v>13</c:v>
                </c:pt>
                <c:pt idx="4">
                  <c:v>18</c:v>
                </c:pt>
              </c:numCache>
            </c:numRef>
          </c:val>
          <c:extLst>
            <c:ext xmlns:c16="http://schemas.microsoft.com/office/drawing/2014/chart" uri="{C3380CC4-5D6E-409C-BE32-E72D297353CC}">
              <c16:uniqueId val="{00000001-D3D1-4839-80F6-1067A2D9576E}"/>
            </c:ext>
          </c:extLst>
        </c:ser>
        <c:dLbls>
          <c:showLegendKey val="0"/>
          <c:showVal val="0"/>
          <c:showCatName val="0"/>
          <c:showSerName val="0"/>
          <c:showPercent val="0"/>
          <c:showBubbleSize val="0"/>
        </c:dLbls>
        <c:gapWidth val="270"/>
        <c:axId val="509970336"/>
        <c:axId val="509984896"/>
      </c:barChart>
      <c:catAx>
        <c:axId val="509976160"/>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68256"/>
        <c:crosses val="autoZero"/>
        <c:auto val="1"/>
        <c:lblAlgn val="ctr"/>
        <c:lblOffset val="100"/>
        <c:noMultiLvlLbl val="0"/>
      </c:catAx>
      <c:valAx>
        <c:axId val="509968256"/>
        <c:scaling>
          <c:orientation val="minMax"/>
          <c:max val="5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76160"/>
        <c:crosses val="autoZero"/>
        <c:crossBetween val="between"/>
        <c:majorUnit val="10"/>
      </c:valAx>
      <c:valAx>
        <c:axId val="509984896"/>
        <c:scaling>
          <c:orientation val="minMax"/>
          <c:max val="50"/>
          <c:min val="0"/>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70336"/>
        <c:crosses val="max"/>
        <c:crossBetween val="between"/>
        <c:majorUnit val="10"/>
      </c:valAx>
      <c:catAx>
        <c:axId val="509970336"/>
        <c:scaling>
          <c:orientation val="minMax"/>
        </c:scaling>
        <c:delete val="1"/>
        <c:axPos val="b"/>
        <c:numFmt formatCode="General" sourceLinked="1"/>
        <c:majorTickMark val="out"/>
        <c:minorTickMark val="none"/>
        <c:tickLblPos val="nextTo"/>
        <c:crossAx val="5099848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071517155849522E-2"/>
          <c:y val="0.88946431085783606"/>
          <c:w val="0.92600248036378674"/>
          <c:h val="9.1703041002812472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58926844670728E-2"/>
          <c:y val="5.3646278986645292E-2"/>
          <c:w val="0.84646359994474374"/>
          <c:h val="0.74121174892346919"/>
        </c:manualLayout>
      </c:layout>
      <c:barChart>
        <c:barDir val="col"/>
        <c:grouping val="clustered"/>
        <c:varyColors val="0"/>
        <c:ser>
          <c:idx val="1"/>
          <c:order val="1"/>
          <c:tx>
            <c:strRef>
              <c:f>'23'!$J$10</c:f>
              <c:strCache>
                <c:ptCount val="1"/>
                <c:pt idx="0">
                  <c:v>Assets, UAH billions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'23'!$H$12:$H$16</c:f>
              <c:strCache>
                <c:ptCount val="5"/>
                <c:pt idx="0">
                  <c:v>&lt;100%</c:v>
                </c:pt>
                <c:pt idx="1">
                  <c:v>100–119%</c:v>
                </c:pt>
                <c:pt idx="2">
                  <c:v>120–149%</c:v>
                </c:pt>
                <c:pt idx="3">
                  <c:v>150–200%</c:v>
                </c:pt>
                <c:pt idx="4">
                  <c:v>&gt;200%</c:v>
                </c:pt>
              </c:strCache>
            </c:strRef>
          </c:cat>
          <c:val>
            <c:numRef>
              <c:f>'23'!$J$12:$J$16</c:f>
              <c:numCache>
                <c:formatCode>0.0</c:formatCode>
                <c:ptCount val="5"/>
                <c:pt idx="0">
                  <c:v>0</c:v>
                </c:pt>
                <c:pt idx="1">
                  <c:v>1</c:v>
                </c:pt>
                <c:pt idx="2">
                  <c:v>21.95</c:v>
                </c:pt>
                <c:pt idx="3">
                  <c:v>13.2</c:v>
                </c:pt>
                <c:pt idx="4">
                  <c:v>45.49</c:v>
                </c:pt>
              </c:numCache>
            </c:numRef>
          </c:val>
          <c:extLst>
            <c:ext xmlns:c16="http://schemas.microsoft.com/office/drawing/2014/chart" uri="{C3380CC4-5D6E-409C-BE32-E72D297353CC}">
              <c16:uniqueId val="{00000000-F5A7-4AD1-8170-87057B368655}"/>
            </c:ext>
          </c:extLst>
        </c:ser>
        <c:dLbls>
          <c:showLegendKey val="0"/>
          <c:showVal val="0"/>
          <c:showCatName val="0"/>
          <c:showSerName val="0"/>
          <c:showPercent val="0"/>
          <c:showBubbleSize val="0"/>
        </c:dLbls>
        <c:gapWidth val="50"/>
        <c:axId val="509976160"/>
        <c:axId val="509968256"/>
      </c:barChart>
      <c:barChart>
        <c:barDir val="col"/>
        <c:grouping val="clustered"/>
        <c:varyColors val="0"/>
        <c:ser>
          <c:idx val="0"/>
          <c:order val="0"/>
          <c:tx>
            <c:strRef>
              <c:f>'23'!$I$10</c:f>
              <c:strCache>
                <c:ptCount val="1"/>
                <c:pt idx="0">
                  <c:v>Number of companies (r.h.s.)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'23'!$H$12:$H$16</c:f>
              <c:strCache>
                <c:ptCount val="5"/>
                <c:pt idx="0">
                  <c:v>&lt;100%</c:v>
                </c:pt>
                <c:pt idx="1">
                  <c:v>100–119%</c:v>
                </c:pt>
                <c:pt idx="2">
                  <c:v>120–149%</c:v>
                </c:pt>
                <c:pt idx="3">
                  <c:v>150–200%</c:v>
                </c:pt>
                <c:pt idx="4">
                  <c:v>&gt;200%</c:v>
                </c:pt>
              </c:strCache>
            </c:strRef>
          </c:cat>
          <c:val>
            <c:numRef>
              <c:f>'23'!$I$12:$I$16</c:f>
              <c:numCache>
                <c:formatCode>General</c:formatCode>
                <c:ptCount val="5"/>
                <c:pt idx="0">
                  <c:v>0</c:v>
                </c:pt>
                <c:pt idx="1">
                  <c:v>2</c:v>
                </c:pt>
                <c:pt idx="2">
                  <c:v>28</c:v>
                </c:pt>
                <c:pt idx="3">
                  <c:v>13</c:v>
                </c:pt>
                <c:pt idx="4">
                  <c:v>18</c:v>
                </c:pt>
              </c:numCache>
            </c:numRef>
          </c:val>
          <c:extLst>
            <c:ext xmlns:c16="http://schemas.microsoft.com/office/drawing/2014/chart" uri="{C3380CC4-5D6E-409C-BE32-E72D297353CC}">
              <c16:uniqueId val="{00000001-F5A7-4AD1-8170-87057B368655}"/>
            </c:ext>
          </c:extLst>
        </c:ser>
        <c:dLbls>
          <c:showLegendKey val="0"/>
          <c:showVal val="0"/>
          <c:showCatName val="0"/>
          <c:showSerName val="0"/>
          <c:showPercent val="0"/>
          <c:showBubbleSize val="0"/>
        </c:dLbls>
        <c:gapWidth val="270"/>
        <c:axId val="509970336"/>
        <c:axId val="509984896"/>
      </c:barChart>
      <c:catAx>
        <c:axId val="509976160"/>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68256"/>
        <c:crosses val="autoZero"/>
        <c:auto val="1"/>
        <c:lblAlgn val="ctr"/>
        <c:lblOffset val="100"/>
        <c:noMultiLvlLbl val="0"/>
      </c:catAx>
      <c:valAx>
        <c:axId val="509968256"/>
        <c:scaling>
          <c:orientation val="minMax"/>
          <c:max val="5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76160"/>
        <c:crosses val="autoZero"/>
        <c:crossBetween val="between"/>
        <c:majorUnit val="10"/>
      </c:valAx>
      <c:valAx>
        <c:axId val="509984896"/>
        <c:scaling>
          <c:orientation val="minMax"/>
          <c:max val="50"/>
        </c:scaling>
        <c:delete val="0"/>
        <c:axPos val="r"/>
        <c:numFmt formatCode="General"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70336"/>
        <c:crosses val="max"/>
        <c:crossBetween val="between"/>
        <c:majorUnit val="10"/>
      </c:valAx>
      <c:catAx>
        <c:axId val="509970336"/>
        <c:scaling>
          <c:orientation val="minMax"/>
        </c:scaling>
        <c:delete val="1"/>
        <c:axPos val="b"/>
        <c:numFmt formatCode="General" sourceLinked="1"/>
        <c:majorTickMark val="out"/>
        <c:minorTickMark val="none"/>
        <c:tickLblPos val="nextTo"/>
        <c:crossAx val="5099848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071517155849522E-2"/>
          <c:y val="0.88946431085783606"/>
          <c:w val="0.92600248036378674"/>
          <c:h val="9.1703041002812472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058926844670728E-2"/>
          <c:y val="5.3646278986645292E-2"/>
          <c:w val="0.84646359994474374"/>
          <c:h val="0.74121174892346919"/>
        </c:manualLayout>
      </c:layout>
      <c:barChart>
        <c:barDir val="col"/>
        <c:grouping val="clustered"/>
        <c:varyColors val="0"/>
        <c:ser>
          <c:idx val="1"/>
          <c:order val="1"/>
          <c:tx>
            <c:strRef>
              <c:f>'24'!$J$11</c:f>
              <c:strCache>
                <c:ptCount val="1"/>
                <c:pt idx="0">
                  <c:v>Активи, млрд грн</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'24'!$H$12:$H$16</c:f>
              <c:strCache>
                <c:ptCount val="5"/>
                <c:pt idx="0">
                  <c:v>&lt;100%</c:v>
                </c:pt>
                <c:pt idx="1">
                  <c:v>100–119%</c:v>
                </c:pt>
                <c:pt idx="2">
                  <c:v>120–149%</c:v>
                </c:pt>
                <c:pt idx="3">
                  <c:v>150–200%</c:v>
                </c:pt>
                <c:pt idx="4">
                  <c:v>&gt;200%</c:v>
                </c:pt>
              </c:strCache>
            </c:strRef>
          </c:cat>
          <c:val>
            <c:numRef>
              <c:f>'24'!$J$12:$J$16</c:f>
              <c:numCache>
                <c:formatCode>0.0</c:formatCode>
                <c:ptCount val="5"/>
                <c:pt idx="0">
                  <c:v>0</c:v>
                </c:pt>
                <c:pt idx="1">
                  <c:v>0.31</c:v>
                </c:pt>
                <c:pt idx="2">
                  <c:v>2.74</c:v>
                </c:pt>
                <c:pt idx="3">
                  <c:v>2.0699999999999998</c:v>
                </c:pt>
                <c:pt idx="4">
                  <c:v>76.53</c:v>
                </c:pt>
              </c:numCache>
            </c:numRef>
          </c:val>
          <c:extLst>
            <c:ext xmlns:c16="http://schemas.microsoft.com/office/drawing/2014/chart" uri="{C3380CC4-5D6E-409C-BE32-E72D297353CC}">
              <c16:uniqueId val="{00000000-57E9-4845-8BC9-41D52D85D371}"/>
            </c:ext>
          </c:extLst>
        </c:ser>
        <c:dLbls>
          <c:showLegendKey val="0"/>
          <c:showVal val="0"/>
          <c:showCatName val="0"/>
          <c:showSerName val="0"/>
          <c:showPercent val="0"/>
          <c:showBubbleSize val="0"/>
        </c:dLbls>
        <c:gapWidth val="50"/>
        <c:axId val="509976160"/>
        <c:axId val="509968256"/>
      </c:barChart>
      <c:barChart>
        <c:barDir val="col"/>
        <c:grouping val="clustered"/>
        <c:varyColors val="0"/>
        <c:ser>
          <c:idx val="0"/>
          <c:order val="0"/>
          <c:tx>
            <c:strRef>
              <c:f>'24'!$I$11</c:f>
              <c:strCache>
                <c:ptCount val="1"/>
                <c:pt idx="0">
                  <c:v>Кількість компаній (п. ш.)</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'24'!$H$12:$H$16</c:f>
              <c:strCache>
                <c:ptCount val="5"/>
                <c:pt idx="0">
                  <c:v>&lt;100%</c:v>
                </c:pt>
                <c:pt idx="1">
                  <c:v>100–119%</c:v>
                </c:pt>
                <c:pt idx="2">
                  <c:v>120–149%</c:v>
                </c:pt>
                <c:pt idx="3">
                  <c:v>150–200%</c:v>
                </c:pt>
                <c:pt idx="4">
                  <c:v>&gt;200%</c:v>
                </c:pt>
              </c:strCache>
            </c:strRef>
          </c:cat>
          <c:val>
            <c:numRef>
              <c:f>'24'!$I$12:$I$16</c:f>
              <c:numCache>
                <c:formatCode>0</c:formatCode>
                <c:ptCount val="5"/>
                <c:pt idx="0">
                  <c:v>0</c:v>
                </c:pt>
                <c:pt idx="1">
                  <c:v>3</c:v>
                </c:pt>
                <c:pt idx="2">
                  <c:v>17</c:v>
                </c:pt>
                <c:pt idx="3">
                  <c:v>10</c:v>
                </c:pt>
                <c:pt idx="4">
                  <c:v>31</c:v>
                </c:pt>
              </c:numCache>
            </c:numRef>
          </c:val>
          <c:extLst>
            <c:ext xmlns:c16="http://schemas.microsoft.com/office/drawing/2014/chart" uri="{C3380CC4-5D6E-409C-BE32-E72D297353CC}">
              <c16:uniqueId val="{00000001-57E9-4845-8BC9-41D52D85D371}"/>
            </c:ext>
          </c:extLst>
        </c:ser>
        <c:dLbls>
          <c:showLegendKey val="0"/>
          <c:showVal val="0"/>
          <c:showCatName val="0"/>
          <c:showSerName val="0"/>
          <c:showPercent val="0"/>
          <c:showBubbleSize val="0"/>
        </c:dLbls>
        <c:gapWidth val="270"/>
        <c:axId val="509970336"/>
        <c:axId val="509984896"/>
      </c:barChart>
      <c:catAx>
        <c:axId val="509976160"/>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68256"/>
        <c:crosses val="autoZero"/>
        <c:auto val="1"/>
        <c:lblAlgn val="ctr"/>
        <c:lblOffset val="100"/>
        <c:noMultiLvlLbl val="0"/>
      </c:catAx>
      <c:valAx>
        <c:axId val="509968256"/>
        <c:scaling>
          <c:orientation val="minMax"/>
          <c:max val="8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76160"/>
        <c:crosses val="autoZero"/>
        <c:crossBetween val="between"/>
        <c:majorUnit val="20"/>
      </c:valAx>
      <c:valAx>
        <c:axId val="509984896"/>
        <c:scaling>
          <c:orientation val="minMax"/>
          <c:max val="60"/>
          <c:min val="0"/>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70336"/>
        <c:crosses val="max"/>
        <c:crossBetween val="between"/>
        <c:majorUnit val="15"/>
      </c:valAx>
      <c:catAx>
        <c:axId val="509970336"/>
        <c:scaling>
          <c:orientation val="minMax"/>
        </c:scaling>
        <c:delete val="1"/>
        <c:axPos val="b"/>
        <c:numFmt formatCode="General" sourceLinked="1"/>
        <c:majorTickMark val="out"/>
        <c:minorTickMark val="none"/>
        <c:tickLblPos val="nextTo"/>
        <c:crossAx val="5099848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071517155849522E-2"/>
          <c:y val="0.88946431085783606"/>
          <c:w val="0.92600248036378674"/>
          <c:h val="9.1703041002812472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200868857946421E-2"/>
          <c:w val="0.96320793716411746"/>
          <c:h val="0.86462867231223184"/>
        </c:manualLayout>
      </c:layout>
      <c:barChart>
        <c:barDir val="col"/>
        <c:grouping val="clustered"/>
        <c:varyColors val="0"/>
        <c:ser>
          <c:idx val="1"/>
          <c:order val="1"/>
          <c:tx>
            <c:strRef>
              <c:f>'24'!$J$10</c:f>
              <c:strCache>
                <c:ptCount val="1"/>
                <c:pt idx="0">
                  <c:v>Assets, UAH billions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'24'!$H$12:$H$16</c:f>
              <c:strCache>
                <c:ptCount val="5"/>
                <c:pt idx="0">
                  <c:v>&lt;100%</c:v>
                </c:pt>
                <c:pt idx="1">
                  <c:v>100–119%</c:v>
                </c:pt>
                <c:pt idx="2">
                  <c:v>120–149%</c:v>
                </c:pt>
                <c:pt idx="3">
                  <c:v>150–200%</c:v>
                </c:pt>
                <c:pt idx="4">
                  <c:v>&gt;200%</c:v>
                </c:pt>
              </c:strCache>
            </c:strRef>
          </c:cat>
          <c:val>
            <c:numRef>
              <c:f>'24'!$J$12:$J$16</c:f>
              <c:numCache>
                <c:formatCode>0.0</c:formatCode>
                <c:ptCount val="5"/>
                <c:pt idx="0">
                  <c:v>0</c:v>
                </c:pt>
                <c:pt idx="1">
                  <c:v>0.31</c:v>
                </c:pt>
                <c:pt idx="2">
                  <c:v>2.74</c:v>
                </c:pt>
                <c:pt idx="3">
                  <c:v>2.0699999999999998</c:v>
                </c:pt>
                <c:pt idx="4">
                  <c:v>76.53</c:v>
                </c:pt>
              </c:numCache>
            </c:numRef>
          </c:val>
          <c:extLst>
            <c:ext xmlns:c16="http://schemas.microsoft.com/office/drawing/2014/chart" uri="{C3380CC4-5D6E-409C-BE32-E72D297353CC}">
              <c16:uniqueId val="{00000000-0DC8-4760-8803-DF3E47BCD32C}"/>
            </c:ext>
          </c:extLst>
        </c:ser>
        <c:dLbls>
          <c:showLegendKey val="0"/>
          <c:showVal val="0"/>
          <c:showCatName val="0"/>
          <c:showSerName val="0"/>
          <c:showPercent val="0"/>
          <c:showBubbleSize val="0"/>
        </c:dLbls>
        <c:gapWidth val="50"/>
        <c:axId val="509976160"/>
        <c:axId val="509968256"/>
      </c:barChart>
      <c:barChart>
        <c:barDir val="col"/>
        <c:grouping val="clustered"/>
        <c:varyColors val="0"/>
        <c:ser>
          <c:idx val="0"/>
          <c:order val="0"/>
          <c:tx>
            <c:strRef>
              <c:f>'24'!$I$10</c:f>
              <c:strCache>
                <c:ptCount val="1"/>
                <c:pt idx="0">
                  <c:v>Number of companies (r.h.s.)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'24'!$H$12:$H$16</c:f>
              <c:strCache>
                <c:ptCount val="5"/>
                <c:pt idx="0">
                  <c:v>&lt;100%</c:v>
                </c:pt>
                <c:pt idx="1">
                  <c:v>100–119%</c:v>
                </c:pt>
                <c:pt idx="2">
                  <c:v>120–149%</c:v>
                </c:pt>
                <c:pt idx="3">
                  <c:v>150–200%</c:v>
                </c:pt>
                <c:pt idx="4">
                  <c:v>&gt;200%</c:v>
                </c:pt>
              </c:strCache>
            </c:strRef>
          </c:cat>
          <c:val>
            <c:numRef>
              <c:f>'24'!$I$12:$I$16</c:f>
              <c:numCache>
                <c:formatCode>0</c:formatCode>
                <c:ptCount val="5"/>
                <c:pt idx="0">
                  <c:v>0</c:v>
                </c:pt>
                <c:pt idx="1">
                  <c:v>3</c:v>
                </c:pt>
                <c:pt idx="2">
                  <c:v>17</c:v>
                </c:pt>
                <c:pt idx="3">
                  <c:v>10</c:v>
                </c:pt>
                <c:pt idx="4">
                  <c:v>31</c:v>
                </c:pt>
              </c:numCache>
            </c:numRef>
          </c:val>
          <c:extLst>
            <c:ext xmlns:c16="http://schemas.microsoft.com/office/drawing/2014/chart" uri="{C3380CC4-5D6E-409C-BE32-E72D297353CC}">
              <c16:uniqueId val="{00000001-0DC8-4760-8803-DF3E47BCD32C}"/>
            </c:ext>
          </c:extLst>
        </c:ser>
        <c:dLbls>
          <c:showLegendKey val="0"/>
          <c:showVal val="0"/>
          <c:showCatName val="0"/>
          <c:showSerName val="0"/>
          <c:showPercent val="0"/>
          <c:showBubbleSize val="0"/>
        </c:dLbls>
        <c:gapWidth val="270"/>
        <c:axId val="509970336"/>
        <c:axId val="509984896"/>
      </c:barChart>
      <c:catAx>
        <c:axId val="509976160"/>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68256"/>
        <c:crosses val="autoZero"/>
        <c:auto val="1"/>
        <c:lblAlgn val="ctr"/>
        <c:lblOffset val="100"/>
        <c:noMultiLvlLbl val="0"/>
      </c:catAx>
      <c:valAx>
        <c:axId val="509968256"/>
        <c:scaling>
          <c:orientation val="minMax"/>
          <c:max val="8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76160"/>
        <c:crosses val="autoZero"/>
        <c:crossBetween val="between"/>
        <c:majorUnit val="20"/>
      </c:valAx>
      <c:valAx>
        <c:axId val="509984896"/>
        <c:scaling>
          <c:orientation val="minMax"/>
          <c:max val="60"/>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09970336"/>
        <c:crosses val="max"/>
        <c:crossBetween val="between"/>
        <c:majorUnit val="15"/>
      </c:valAx>
      <c:catAx>
        <c:axId val="509970336"/>
        <c:scaling>
          <c:orientation val="minMax"/>
        </c:scaling>
        <c:delete val="1"/>
        <c:axPos val="b"/>
        <c:numFmt formatCode="General" sourceLinked="1"/>
        <c:majorTickMark val="out"/>
        <c:minorTickMark val="none"/>
        <c:tickLblPos val="nextTo"/>
        <c:crossAx val="5099848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3.3071517155849522E-2"/>
          <c:y val="0.88946431085783606"/>
          <c:w val="0.92600248036378674"/>
          <c:h val="9.1703041002812472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0805028903486E-2"/>
          <c:y val="4.2080386289445049E-2"/>
          <c:w val="0.87682892654296862"/>
          <c:h val="0.73447417153996097"/>
        </c:manualLayout>
      </c:layout>
      <c:barChart>
        <c:barDir val="col"/>
        <c:grouping val="stacked"/>
        <c:varyColors val="0"/>
        <c:ser>
          <c:idx val="0"/>
          <c:order val="0"/>
          <c:tx>
            <c:strRef>
              <c:f>'25'!$G$9</c:f>
              <c:strCache>
                <c:ptCount val="1"/>
                <c:pt idx="0">
                  <c:v>Активи КС, що залучають депозити</c:v>
                </c:pt>
              </c:strCache>
            </c:strRef>
          </c:tx>
          <c:spPr>
            <a:solidFill>
              <a:srgbClr val="057D46"/>
            </a:solidFill>
            <a:ln>
              <a:noFill/>
            </a:ln>
            <a:effectLst/>
          </c:spPr>
          <c:invertIfNegative val="0"/>
          <c:dLbls>
            <c:dLbl>
              <c:idx val="5"/>
              <c:tx>
                <c:rich>
                  <a:bodyPr/>
                  <a:lstStyle/>
                  <a:p>
                    <a:r>
                      <a:rPr lang="en-US"/>
                      <a:t>86%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0A-4AA6-9F59-C5970894A235}"/>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'25'!$I$8:$N$8</c:f>
              <c:strCache>
                <c:ptCount val="6"/>
                <c:pt idx="0">
                  <c:v>12.21</c:v>
                </c:pt>
                <c:pt idx="1">
                  <c:v>12.22</c:v>
                </c:pt>
                <c:pt idx="2">
                  <c:v>12.23</c:v>
                </c:pt>
                <c:pt idx="3">
                  <c:v>12.24</c:v>
                </c:pt>
                <c:pt idx="4">
                  <c:v>03.25</c:v>
                </c:pt>
                <c:pt idx="5">
                  <c:v>06.25</c:v>
                </c:pt>
              </c:strCache>
            </c:strRef>
          </c:cat>
          <c:val>
            <c:numRef>
              <c:f>'25'!$I$9:$N$9</c:f>
              <c:numCache>
                <c:formatCode>0.0</c:formatCode>
                <c:ptCount val="6"/>
                <c:pt idx="0">
                  <c:v>1.9081991332399997</c:v>
                </c:pt>
                <c:pt idx="1">
                  <c:v>1.1538476551400003</c:v>
                </c:pt>
                <c:pt idx="2">
                  <c:v>1.1585022349899998</c:v>
                </c:pt>
                <c:pt idx="3">
                  <c:v>1.139</c:v>
                </c:pt>
                <c:pt idx="4">
                  <c:v>1.1379999999999999</c:v>
                </c:pt>
                <c:pt idx="5">
                  <c:v>1.1000000000000001</c:v>
                </c:pt>
              </c:numCache>
            </c:numRef>
          </c:val>
          <c:extLst>
            <c:ext xmlns:c16="http://schemas.microsoft.com/office/drawing/2014/chart" uri="{C3380CC4-5D6E-409C-BE32-E72D297353CC}">
              <c16:uniqueId val="{00000001-B80A-4AA6-9F59-C5970894A235}"/>
            </c:ext>
          </c:extLst>
        </c:ser>
        <c:ser>
          <c:idx val="2"/>
          <c:order val="1"/>
          <c:tx>
            <c:strRef>
              <c:f>'25'!$G$10</c:f>
              <c:strCache>
                <c:ptCount val="1"/>
                <c:pt idx="0">
                  <c:v>Активи КС, що не залучають депозити</c:v>
                </c:pt>
              </c:strCache>
            </c:strRef>
          </c:tx>
          <c:spPr>
            <a:solidFill>
              <a:srgbClr val="91C864"/>
            </a:solidFill>
            <a:ln>
              <a:noFill/>
            </a:ln>
            <a:effectLst/>
          </c:spPr>
          <c:invertIfNegative val="0"/>
          <c:cat>
            <c:strRef>
              <c:f>'25'!$I$8:$N$8</c:f>
              <c:strCache>
                <c:ptCount val="6"/>
                <c:pt idx="0">
                  <c:v>12.21</c:v>
                </c:pt>
                <c:pt idx="1">
                  <c:v>12.22</c:v>
                </c:pt>
                <c:pt idx="2">
                  <c:v>12.23</c:v>
                </c:pt>
                <c:pt idx="3">
                  <c:v>12.24</c:v>
                </c:pt>
                <c:pt idx="4">
                  <c:v>03.25</c:v>
                </c:pt>
                <c:pt idx="5">
                  <c:v>06.25</c:v>
                </c:pt>
              </c:strCache>
            </c:strRef>
          </c:cat>
          <c:val>
            <c:numRef>
              <c:f>'25'!$I$10:$N$10</c:f>
              <c:numCache>
                <c:formatCode>0.0</c:formatCode>
                <c:ptCount val="6"/>
                <c:pt idx="0">
                  <c:v>0.42154142524000093</c:v>
                </c:pt>
                <c:pt idx="1">
                  <c:v>0.29527807763000063</c:v>
                </c:pt>
                <c:pt idx="2">
                  <c:v>0.26349067369000029</c:v>
                </c:pt>
                <c:pt idx="3">
                  <c:v>0.217</c:v>
                </c:pt>
                <c:pt idx="4">
                  <c:v>0.185</c:v>
                </c:pt>
                <c:pt idx="5">
                  <c:v>0.2</c:v>
                </c:pt>
              </c:numCache>
            </c:numRef>
          </c:val>
          <c:extLst>
            <c:ext xmlns:c16="http://schemas.microsoft.com/office/drawing/2014/chart" uri="{C3380CC4-5D6E-409C-BE32-E72D297353CC}">
              <c16:uniqueId val="{00000002-B80A-4AA6-9F59-C5970894A235}"/>
            </c:ext>
          </c:extLst>
        </c:ser>
        <c:dLbls>
          <c:showLegendKey val="0"/>
          <c:showVal val="0"/>
          <c:showCatName val="0"/>
          <c:showSerName val="0"/>
          <c:showPercent val="0"/>
          <c:showBubbleSize val="0"/>
        </c:dLbls>
        <c:gapWidth val="50"/>
        <c:overlap val="100"/>
        <c:axId val="1410335488"/>
        <c:axId val="1410326336"/>
      </c:barChart>
      <c:catAx>
        <c:axId val="141033548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10326336"/>
        <c:crosses val="autoZero"/>
        <c:auto val="1"/>
        <c:lblAlgn val="ctr"/>
        <c:lblOffset val="100"/>
        <c:noMultiLvlLbl val="0"/>
      </c:catAx>
      <c:valAx>
        <c:axId val="1410326336"/>
        <c:scaling>
          <c:orientation val="minMax"/>
          <c:max val="2.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10335488"/>
        <c:crosses val="autoZero"/>
        <c:crossBetween val="between"/>
      </c:valAx>
      <c:spPr>
        <a:noFill/>
        <a:ln w="9525">
          <a:solidFill>
            <a:srgbClr val="505050"/>
          </a:solidFill>
        </a:ln>
        <a:effectLst/>
        <a:extLst/>
      </c:spPr>
    </c:plotArea>
    <c:legend>
      <c:legendPos val="b"/>
      <c:layout>
        <c:manualLayout>
          <c:xMode val="edge"/>
          <c:yMode val="edge"/>
          <c:x val="0"/>
          <c:y val="0.86999415204678365"/>
          <c:w val="0.9934461238000748"/>
          <c:h val="0.1287158869395711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60789630713104"/>
          <c:y val="5.4669658658075139E-2"/>
          <c:w val="0.83399722403724008"/>
          <c:h val="0.66790808080808084"/>
        </c:manualLayout>
      </c:layout>
      <c:barChart>
        <c:barDir val="col"/>
        <c:grouping val="clustered"/>
        <c:varyColors val="0"/>
        <c:ser>
          <c:idx val="2"/>
          <c:order val="0"/>
          <c:tx>
            <c:strRef>
              <c:f>'3'!$J$6</c:f>
              <c:strCache>
                <c:ptCount val="1"/>
                <c:pt idx="0">
                  <c:v>Січень – червень 2024 року</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1"/>
              <c:layout>
                <c:manualLayout>
                  <c:x val="0"/>
                  <c:y val="1.92424242424241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D6-4B7E-814D-9B3BAB8025C5}"/>
                </c:ext>
              </c:extLst>
            </c:dLbl>
            <c:dLbl>
              <c:idx val="2"/>
              <c:layout>
                <c:manualLayout>
                  <c:x val="-4.2951665510016302E-3"/>
                  <c:y val="2.4110109159943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B3-4A8D-B3A5-0A263D3E6CC2}"/>
                </c:ext>
              </c:extLst>
            </c:dLbl>
            <c:dLbl>
              <c:idx val="3"/>
              <c:layout>
                <c:manualLayout>
                  <c:x val="-1.5748762089295473E-16"/>
                  <c:y val="1.808258186995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BD-4E16-9E08-B1D52D42B31F}"/>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'3'!$G$7:$G$10</c:f>
              <c:strCache>
                <c:ptCount val="4"/>
                <c:pt idx="0">
                  <c:v>Страховики</c:v>
                </c:pt>
                <c:pt idx="1">
                  <c:v>Кредитні спілки</c:v>
                </c:pt>
                <c:pt idx="2">
                  <c:v>Фінансові компанії</c:v>
                </c:pt>
                <c:pt idx="3">
                  <c:v>Ломбарди</c:v>
                </c:pt>
              </c:strCache>
            </c:strRef>
          </c:cat>
          <c:val>
            <c:numRef>
              <c:f>'3'!$J$7:$J$10</c:f>
              <c:numCache>
                <c:formatCode>0</c:formatCode>
                <c:ptCount val="4"/>
                <c:pt idx="0" formatCode="#,##0">
                  <c:v>2304.8170749699998</c:v>
                </c:pt>
                <c:pt idx="1">
                  <c:v>24.32</c:v>
                </c:pt>
                <c:pt idx="2" formatCode="#,##0">
                  <c:v>6367.6547335799996</c:v>
                </c:pt>
                <c:pt idx="3">
                  <c:v>76.580632910000006</c:v>
                </c:pt>
              </c:numCache>
            </c:numRef>
          </c:val>
          <c:extLst>
            <c:ext xmlns:c16="http://schemas.microsoft.com/office/drawing/2014/chart" uri="{C3380CC4-5D6E-409C-BE32-E72D297353CC}">
              <c16:uniqueId val="{00000000-B5C5-4ADE-8D0D-C09661A9F3A8}"/>
            </c:ext>
          </c:extLst>
        </c:ser>
        <c:ser>
          <c:idx val="3"/>
          <c:order val="1"/>
          <c:tx>
            <c:strRef>
              <c:f>'3'!$K$6</c:f>
              <c:strCache>
                <c:ptCount val="1"/>
                <c:pt idx="0">
                  <c:v>Січень – червень 2025 року</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layout>
                <c:manualLayout>
                  <c:x val="0"/>
                  <c:y val="1.22555555555554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C5-4ADE-8D0D-C09661A9F3A8}"/>
                </c:ext>
              </c:extLst>
            </c:dLbl>
            <c:dLbl>
              <c:idx val="1"/>
              <c:layout>
                <c:manualLayout>
                  <c:x val="-8.3006535947712425E-3"/>
                  <c:y val="6.41414141414141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ED-4743-8390-A79F7FBFDCE7}"/>
                </c:ext>
              </c:extLst>
            </c:dLbl>
            <c:dLbl>
              <c:idx val="2"/>
              <c:layout>
                <c:manualLayout>
                  <c:x val="-4.439869281045828E-3"/>
                  <c:y val="2.8964646464646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C5-4ADE-8D0D-C09661A9F3A8}"/>
                </c:ext>
              </c:extLst>
            </c:dLbl>
            <c:dLbl>
              <c:idx val="3"/>
              <c:layout>
                <c:manualLayout>
                  <c:x val="0"/>
                  <c:y val="1.92424242424242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38-4CC0-BF7A-813F90BB8482}"/>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'3'!$G$7:$G$10</c:f>
              <c:strCache>
                <c:ptCount val="4"/>
                <c:pt idx="0">
                  <c:v>Страховики</c:v>
                </c:pt>
                <c:pt idx="1">
                  <c:v>Кредитні спілки</c:v>
                </c:pt>
                <c:pt idx="2">
                  <c:v>Фінансові компанії</c:v>
                </c:pt>
                <c:pt idx="3">
                  <c:v>Ломбарди</c:v>
                </c:pt>
              </c:strCache>
            </c:strRef>
          </c:cat>
          <c:val>
            <c:numRef>
              <c:f>'3'!$K$7:$K$10</c:f>
              <c:numCache>
                <c:formatCode>0</c:formatCode>
                <c:ptCount val="4"/>
                <c:pt idx="0" formatCode="#,##0">
                  <c:v>2351.9558594700006</c:v>
                </c:pt>
                <c:pt idx="1">
                  <c:v>29.2</c:v>
                </c:pt>
                <c:pt idx="2" formatCode="#,##0">
                  <c:v>6740.1184286999996</c:v>
                </c:pt>
                <c:pt idx="3">
                  <c:v>68.982468019999999</c:v>
                </c:pt>
              </c:numCache>
            </c:numRef>
          </c:val>
          <c:extLst>
            <c:ext xmlns:c16="http://schemas.microsoft.com/office/drawing/2014/chart" uri="{C3380CC4-5D6E-409C-BE32-E72D297353CC}">
              <c16:uniqueId val="{00000003-B5C5-4ADE-8D0D-C09661A9F3A8}"/>
            </c:ext>
          </c:extLst>
        </c:ser>
        <c:dLbls>
          <c:showLegendKey val="0"/>
          <c:showVal val="0"/>
          <c:showCatName val="0"/>
          <c:showSerName val="0"/>
          <c:showPercent val="0"/>
          <c:showBubbleSize val="0"/>
        </c:dLbls>
        <c:gapWidth val="50"/>
        <c:overlap val="-27"/>
        <c:axId val="558439888"/>
        <c:axId val="558441968"/>
      </c:barChart>
      <c:catAx>
        <c:axId val="55843988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8441968"/>
        <c:crossesAt val="0"/>
        <c:auto val="1"/>
        <c:lblAlgn val="ctr"/>
        <c:lblOffset val="100"/>
        <c:noMultiLvlLbl val="0"/>
      </c:catAx>
      <c:valAx>
        <c:axId val="5584419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8439888"/>
        <c:crosses val="autoZero"/>
        <c:crossBetween val="between"/>
        <c:majorUnit val="100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58454545454545"/>
          <c:w val="1"/>
          <c:h val="0.1041545454545454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90805028903486E-2"/>
          <c:y val="4.2080386289445049E-2"/>
          <c:w val="0.87682892654296862"/>
          <c:h val="0.73447417153996097"/>
        </c:manualLayout>
      </c:layout>
      <c:barChart>
        <c:barDir val="col"/>
        <c:grouping val="stacked"/>
        <c:varyColors val="0"/>
        <c:ser>
          <c:idx val="0"/>
          <c:order val="0"/>
          <c:tx>
            <c:strRef>
              <c:f>'25'!$H$9</c:f>
              <c:strCache>
                <c:ptCount val="1"/>
                <c:pt idx="0">
                  <c:v>Assets of deposit-taking CUs</c:v>
                </c:pt>
              </c:strCache>
            </c:strRef>
          </c:tx>
          <c:spPr>
            <a:solidFill>
              <a:srgbClr val="057D46"/>
            </a:solidFill>
            <a:ln>
              <a:noFill/>
            </a:ln>
            <a:effectLst/>
          </c:spPr>
          <c:invertIfNegative val="0"/>
          <c:dLbls>
            <c:dLbl>
              <c:idx val="5"/>
              <c:tx>
                <c:rich>
                  <a:bodyPr/>
                  <a:lstStyle/>
                  <a:p>
                    <a:r>
                      <a:rPr lang="en-US"/>
                      <a:t>86%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84-4B23-827F-7334F4ABC374}"/>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'25'!$I$8:$N$8</c:f>
              <c:strCache>
                <c:ptCount val="6"/>
                <c:pt idx="0">
                  <c:v>12.21</c:v>
                </c:pt>
                <c:pt idx="1">
                  <c:v>12.22</c:v>
                </c:pt>
                <c:pt idx="2">
                  <c:v>12.23</c:v>
                </c:pt>
                <c:pt idx="3">
                  <c:v>12.24</c:v>
                </c:pt>
                <c:pt idx="4">
                  <c:v>03.25</c:v>
                </c:pt>
                <c:pt idx="5">
                  <c:v>06.25</c:v>
                </c:pt>
              </c:strCache>
            </c:strRef>
          </c:cat>
          <c:val>
            <c:numRef>
              <c:f>'25'!$I$9:$N$9</c:f>
              <c:numCache>
                <c:formatCode>0.0</c:formatCode>
                <c:ptCount val="6"/>
                <c:pt idx="0">
                  <c:v>1.9081991332399997</c:v>
                </c:pt>
                <c:pt idx="1">
                  <c:v>1.1538476551400003</c:v>
                </c:pt>
                <c:pt idx="2">
                  <c:v>1.1585022349899998</c:v>
                </c:pt>
                <c:pt idx="3">
                  <c:v>1.139</c:v>
                </c:pt>
                <c:pt idx="4">
                  <c:v>1.1379999999999999</c:v>
                </c:pt>
                <c:pt idx="5">
                  <c:v>1.1000000000000001</c:v>
                </c:pt>
              </c:numCache>
            </c:numRef>
          </c:val>
          <c:extLst>
            <c:ext xmlns:c16="http://schemas.microsoft.com/office/drawing/2014/chart" uri="{C3380CC4-5D6E-409C-BE32-E72D297353CC}">
              <c16:uniqueId val="{00000001-2C84-4B23-827F-7334F4ABC374}"/>
            </c:ext>
          </c:extLst>
        </c:ser>
        <c:ser>
          <c:idx val="2"/>
          <c:order val="1"/>
          <c:tx>
            <c:strRef>
              <c:f>'25'!$H$10</c:f>
              <c:strCache>
                <c:ptCount val="1"/>
                <c:pt idx="0">
                  <c:v>Assets of non-deposit-taking CUs</c:v>
                </c:pt>
              </c:strCache>
            </c:strRef>
          </c:tx>
          <c:spPr>
            <a:solidFill>
              <a:srgbClr val="91C864"/>
            </a:solidFill>
            <a:ln>
              <a:noFill/>
            </a:ln>
            <a:effectLst/>
          </c:spPr>
          <c:invertIfNegative val="0"/>
          <c:cat>
            <c:strRef>
              <c:f>'25'!$I$8:$N$8</c:f>
              <c:strCache>
                <c:ptCount val="6"/>
                <c:pt idx="0">
                  <c:v>12.21</c:v>
                </c:pt>
                <c:pt idx="1">
                  <c:v>12.22</c:v>
                </c:pt>
                <c:pt idx="2">
                  <c:v>12.23</c:v>
                </c:pt>
                <c:pt idx="3">
                  <c:v>12.24</c:v>
                </c:pt>
                <c:pt idx="4">
                  <c:v>03.25</c:v>
                </c:pt>
                <c:pt idx="5">
                  <c:v>06.25</c:v>
                </c:pt>
              </c:strCache>
            </c:strRef>
          </c:cat>
          <c:val>
            <c:numRef>
              <c:f>'25'!$I$10:$N$10</c:f>
              <c:numCache>
                <c:formatCode>0.0</c:formatCode>
                <c:ptCount val="6"/>
                <c:pt idx="0">
                  <c:v>0.42154142524000093</c:v>
                </c:pt>
                <c:pt idx="1">
                  <c:v>0.29527807763000063</c:v>
                </c:pt>
                <c:pt idx="2">
                  <c:v>0.26349067369000029</c:v>
                </c:pt>
                <c:pt idx="3">
                  <c:v>0.217</c:v>
                </c:pt>
                <c:pt idx="4">
                  <c:v>0.185</c:v>
                </c:pt>
                <c:pt idx="5">
                  <c:v>0.2</c:v>
                </c:pt>
              </c:numCache>
            </c:numRef>
          </c:val>
          <c:extLst>
            <c:ext xmlns:c16="http://schemas.microsoft.com/office/drawing/2014/chart" uri="{C3380CC4-5D6E-409C-BE32-E72D297353CC}">
              <c16:uniqueId val="{00000002-2C84-4B23-827F-7334F4ABC374}"/>
            </c:ext>
          </c:extLst>
        </c:ser>
        <c:dLbls>
          <c:showLegendKey val="0"/>
          <c:showVal val="0"/>
          <c:showCatName val="0"/>
          <c:showSerName val="0"/>
          <c:showPercent val="0"/>
          <c:showBubbleSize val="0"/>
        </c:dLbls>
        <c:gapWidth val="50"/>
        <c:overlap val="100"/>
        <c:axId val="1410335488"/>
        <c:axId val="1410326336"/>
      </c:barChart>
      <c:catAx>
        <c:axId val="141033548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10326336"/>
        <c:crosses val="autoZero"/>
        <c:auto val="1"/>
        <c:lblAlgn val="ctr"/>
        <c:lblOffset val="100"/>
        <c:noMultiLvlLbl val="0"/>
      </c:catAx>
      <c:valAx>
        <c:axId val="1410326336"/>
        <c:scaling>
          <c:orientation val="minMax"/>
          <c:max val="2.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10335488"/>
        <c:crosses val="autoZero"/>
        <c:crossBetween val="between"/>
      </c:valAx>
      <c:spPr>
        <a:noFill/>
        <a:ln w="9525">
          <a:solidFill>
            <a:srgbClr val="505050"/>
          </a:solidFill>
        </a:ln>
        <a:effectLst/>
        <a:extLst/>
      </c:spPr>
    </c:plotArea>
    <c:legend>
      <c:legendPos val="b"/>
      <c:layout>
        <c:manualLayout>
          <c:xMode val="edge"/>
          <c:yMode val="edge"/>
          <c:x val="0"/>
          <c:y val="0.86999415204678365"/>
          <c:w val="0.9934461238000748"/>
          <c:h val="0.1287158869395711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84429256029537E-2"/>
          <c:y val="4.5174620717693646E-2"/>
          <c:w val="0.86516091863723255"/>
          <c:h val="0.64528044421616026"/>
        </c:manualLayout>
      </c:layout>
      <c:barChart>
        <c:barDir val="col"/>
        <c:grouping val="stacked"/>
        <c:varyColors val="0"/>
        <c:ser>
          <c:idx val="0"/>
          <c:order val="0"/>
          <c:tx>
            <c:strRef>
              <c:f>'26'!$I$10</c:f>
              <c:strCache>
                <c:ptCount val="1"/>
                <c:pt idx="0">
                  <c:v>Споживчі кредити </c:v>
                </c:pt>
              </c:strCache>
            </c:strRef>
          </c:tx>
          <c:spPr>
            <a:solidFill>
              <a:srgbClr val="057D46"/>
            </a:solidFill>
            <a:ln>
              <a:noFill/>
            </a:ln>
            <a:effectLst/>
          </c:spPr>
          <c:invertIfNegative val="0"/>
          <c:dLbls>
            <c:dLbl>
              <c:idx val="5"/>
              <c:tx>
                <c:rich>
                  <a:bodyPr/>
                  <a:lstStyle/>
                  <a:p>
                    <a:r>
                      <a:rPr lang="en-US"/>
                      <a:t>46%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C5-44D6-80BD-DE8FF44E4B77}"/>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'26'!$K$9:$P$9</c:f>
              <c:strCache>
                <c:ptCount val="6"/>
                <c:pt idx="0">
                  <c:v>12.21</c:v>
                </c:pt>
                <c:pt idx="1">
                  <c:v>12.22</c:v>
                </c:pt>
                <c:pt idx="2">
                  <c:v>12.23</c:v>
                </c:pt>
                <c:pt idx="3">
                  <c:v>12.24</c:v>
                </c:pt>
                <c:pt idx="4">
                  <c:v>03.25</c:v>
                </c:pt>
                <c:pt idx="5">
                  <c:v>06.25</c:v>
                </c:pt>
              </c:strCache>
            </c:strRef>
          </c:cat>
          <c:val>
            <c:numRef>
              <c:f>'26'!$K$10:$P$10</c:f>
              <c:numCache>
                <c:formatCode>0.000</c:formatCode>
                <c:ptCount val="6"/>
                <c:pt idx="0">
                  <c:v>1.0928845201099997</c:v>
                </c:pt>
                <c:pt idx="1">
                  <c:v>0.69826353257000007</c:v>
                </c:pt>
                <c:pt idx="2">
                  <c:v>0.63663609737999993</c:v>
                </c:pt>
                <c:pt idx="3">
                  <c:v>0.50628183602999799</c:v>
                </c:pt>
                <c:pt idx="4">
                  <c:v>0.49295943141999898</c:v>
                </c:pt>
                <c:pt idx="5">
                  <c:v>0.48801223164000301</c:v>
                </c:pt>
              </c:numCache>
            </c:numRef>
          </c:val>
          <c:extLst>
            <c:ext xmlns:c16="http://schemas.microsoft.com/office/drawing/2014/chart" uri="{C3380CC4-5D6E-409C-BE32-E72D297353CC}">
              <c16:uniqueId val="{00000001-F7C5-44D6-80BD-DE8FF44E4B77}"/>
            </c:ext>
          </c:extLst>
        </c:ser>
        <c:ser>
          <c:idx val="2"/>
          <c:order val="1"/>
          <c:tx>
            <c:strRef>
              <c:f>'26'!$I$11</c:f>
              <c:strCache>
                <c:ptCount val="1"/>
                <c:pt idx="0">
                  <c:v>На придбання, будівництво, ремонт нерухомості ФО</c:v>
                </c:pt>
              </c:strCache>
            </c:strRef>
          </c:tx>
          <c:spPr>
            <a:solidFill>
              <a:srgbClr val="91C864"/>
            </a:solidFill>
            <a:ln>
              <a:noFill/>
            </a:ln>
            <a:effectLst/>
          </c:spPr>
          <c:invertIfNegative val="0"/>
          <c:dLbls>
            <c:dLbl>
              <c:idx val="5"/>
              <c:tx>
                <c:rich>
                  <a:bodyPr/>
                  <a:lstStyle/>
                  <a:p>
                    <a:r>
                      <a:rPr lang="en-US"/>
                      <a:t>26%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C5-44D6-80BD-DE8FF44E4B77}"/>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'26'!$K$9:$P$9</c:f>
              <c:strCache>
                <c:ptCount val="6"/>
                <c:pt idx="0">
                  <c:v>12.21</c:v>
                </c:pt>
                <c:pt idx="1">
                  <c:v>12.22</c:v>
                </c:pt>
                <c:pt idx="2">
                  <c:v>12.23</c:v>
                </c:pt>
                <c:pt idx="3">
                  <c:v>12.24</c:v>
                </c:pt>
                <c:pt idx="4">
                  <c:v>03.25</c:v>
                </c:pt>
                <c:pt idx="5">
                  <c:v>06.25</c:v>
                </c:pt>
              </c:strCache>
            </c:strRef>
          </c:cat>
          <c:val>
            <c:numRef>
              <c:f>'26'!$K$11:$P$11</c:f>
              <c:numCache>
                <c:formatCode>0.000</c:formatCode>
                <c:ptCount val="6"/>
                <c:pt idx="0">
                  <c:v>0.55195335652999999</c:v>
                </c:pt>
                <c:pt idx="1">
                  <c:v>0.25183104073000001</c:v>
                </c:pt>
                <c:pt idx="2">
                  <c:v>0.23967843571</c:v>
                </c:pt>
                <c:pt idx="3">
                  <c:v>0.29499999999999998</c:v>
                </c:pt>
                <c:pt idx="4">
                  <c:v>0.28379047372000005</c:v>
                </c:pt>
                <c:pt idx="5">
                  <c:v>0.27876524288000104</c:v>
                </c:pt>
              </c:numCache>
            </c:numRef>
          </c:val>
          <c:extLst>
            <c:ext xmlns:c16="http://schemas.microsoft.com/office/drawing/2014/chart" uri="{C3380CC4-5D6E-409C-BE32-E72D297353CC}">
              <c16:uniqueId val="{00000003-F7C5-44D6-80BD-DE8FF44E4B77}"/>
            </c:ext>
          </c:extLst>
        </c:ser>
        <c:ser>
          <c:idx val="6"/>
          <c:order val="2"/>
          <c:tx>
            <c:strRef>
              <c:f>'26'!$I$12</c:f>
              <c:strCache>
                <c:ptCount val="1"/>
                <c:pt idx="0">
                  <c:v>Бізнес-кредити ФОП</c:v>
                </c:pt>
              </c:strCache>
            </c:strRef>
          </c:tx>
          <c:spPr>
            <a:solidFill>
              <a:srgbClr val="7D0532"/>
            </a:solidFill>
            <a:ln>
              <a:noFill/>
            </a:ln>
            <a:effectLst/>
          </c:spPr>
          <c:invertIfNegative val="0"/>
          <c:dLbls>
            <c:dLbl>
              <c:idx val="5"/>
              <c:tx>
                <c:rich>
                  <a:bodyPr/>
                  <a:lstStyle/>
                  <a:p>
                    <a:r>
                      <a:rPr lang="en-US"/>
                      <a:t>28%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7C5-44D6-80BD-DE8FF44E4B77}"/>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'26'!$K$9:$P$9</c:f>
              <c:strCache>
                <c:ptCount val="6"/>
                <c:pt idx="0">
                  <c:v>12.21</c:v>
                </c:pt>
                <c:pt idx="1">
                  <c:v>12.22</c:v>
                </c:pt>
                <c:pt idx="2">
                  <c:v>12.23</c:v>
                </c:pt>
                <c:pt idx="3">
                  <c:v>12.24</c:v>
                </c:pt>
                <c:pt idx="4">
                  <c:v>03.25</c:v>
                </c:pt>
                <c:pt idx="5">
                  <c:v>06.25</c:v>
                </c:pt>
              </c:strCache>
            </c:strRef>
          </c:cat>
          <c:val>
            <c:numRef>
              <c:f>'26'!$K$12:$P$12</c:f>
              <c:numCache>
                <c:formatCode>0.000</c:formatCode>
                <c:ptCount val="6"/>
                <c:pt idx="0">
                  <c:v>0.37031101588000004</c:v>
                </c:pt>
                <c:pt idx="1">
                  <c:v>0.29832324287</c:v>
                </c:pt>
                <c:pt idx="2">
                  <c:v>0.31569356489000006</c:v>
                </c:pt>
                <c:pt idx="3">
                  <c:v>0.29299999999999998</c:v>
                </c:pt>
                <c:pt idx="4">
                  <c:v>0.28356486197999969</c:v>
                </c:pt>
                <c:pt idx="5">
                  <c:v>0.29622582645000001</c:v>
                </c:pt>
              </c:numCache>
            </c:numRef>
          </c:val>
          <c:extLst>
            <c:ext xmlns:c16="http://schemas.microsoft.com/office/drawing/2014/chart" uri="{C3380CC4-5D6E-409C-BE32-E72D297353CC}">
              <c16:uniqueId val="{00000005-F7C5-44D6-80BD-DE8FF44E4B77}"/>
            </c:ext>
          </c:extLst>
        </c:ser>
        <c:ser>
          <c:idx val="1"/>
          <c:order val="3"/>
          <c:tx>
            <c:strRef>
              <c:f>'26'!$I$13</c:f>
              <c:strCache>
                <c:ptCount val="1"/>
                <c:pt idx="0">
                  <c:v>Бізнес-кредити ЮО</c:v>
                </c:pt>
              </c:strCache>
            </c:strRef>
          </c:tx>
          <c:spPr>
            <a:solidFill>
              <a:srgbClr val="DC4B64"/>
            </a:solidFill>
            <a:ln>
              <a:noFill/>
            </a:ln>
            <a:effectLst/>
          </c:spPr>
          <c:invertIfNegative val="0"/>
          <c:cat>
            <c:strRef>
              <c:f>'26'!$K$9:$P$9</c:f>
              <c:strCache>
                <c:ptCount val="6"/>
                <c:pt idx="0">
                  <c:v>12.21</c:v>
                </c:pt>
                <c:pt idx="1">
                  <c:v>12.22</c:v>
                </c:pt>
                <c:pt idx="2">
                  <c:v>12.23</c:v>
                </c:pt>
                <c:pt idx="3">
                  <c:v>12.24</c:v>
                </c:pt>
                <c:pt idx="4">
                  <c:v>03.25</c:v>
                </c:pt>
                <c:pt idx="5">
                  <c:v>06.25</c:v>
                </c:pt>
              </c:strCache>
            </c:strRef>
          </c:cat>
          <c:val>
            <c:numRef>
              <c:f>'26'!$K$13:$P$13</c:f>
              <c:numCache>
                <c:formatCode>0.00</c:formatCode>
                <c:ptCount val="6"/>
                <c:pt idx="3" formatCode="0.000">
                  <c:v>8.0000000000000002E-3</c:v>
                </c:pt>
                <c:pt idx="4" formatCode="0.000">
                  <c:v>1.0999999999999999E-2</c:v>
                </c:pt>
                <c:pt idx="5" formatCode="0.000">
                  <c:v>8.1959916650000006E-2</c:v>
                </c:pt>
              </c:numCache>
            </c:numRef>
          </c:val>
          <c:extLst>
            <c:ext xmlns:c16="http://schemas.microsoft.com/office/drawing/2014/chart" uri="{C3380CC4-5D6E-409C-BE32-E72D297353CC}">
              <c16:uniqueId val="{00000006-F7C5-44D6-80BD-DE8FF44E4B77}"/>
            </c:ext>
          </c:extLst>
        </c:ser>
        <c:dLbls>
          <c:showLegendKey val="0"/>
          <c:showVal val="0"/>
          <c:showCatName val="0"/>
          <c:showSerName val="0"/>
          <c:showPercent val="0"/>
          <c:showBubbleSize val="0"/>
        </c:dLbls>
        <c:gapWidth val="51"/>
        <c:overlap val="100"/>
        <c:axId val="2101312415"/>
        <c:axId val="2101299519"/>
      </c:barChart>
      <c:catAx>
        <c:axId val="210131241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299519"/>
        <c:crosses val="autoZero"/>
        <c:auto val="1"/>
        <c:lblAlgn val="ctr"/>
        <c:lblOffset val="100"/>
        <c:noMultiLvlLbl val="0"/>
      </c:catAx>
      <c:valAx>
        <c:axId val="2101299519"/>
        <c:scaling>
          <c:orientation val="minMax"/>
          <c:max val="2.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ysClr val="windowText" lastClr="000000"/>
                </a:solidFill>
                <a:latin typeface="Arial"/>
                <a:ea typeface="Arial"/>
                <a:cs typeface="Arial"/>
              </a:defRPr>
            </a:pPr>
            <a:endParaRPr lang="uk-UA"/>
          </a:p>
        </c:txPr>
        <c:crossAx val="2101312415"/>
        <c:crosses val="autoZero"/>
        <c:crossBetween val="between"/>
        <c:majorUnit val="0.5"/>
      </c:valAx>
      <c:spPr>
        <a:noFill/>
        <a:ln w="9525">
          <a:solidFill>
            <a:srgbClr val="505050"/>
          </a:solidFill>
        </a:ln>
        <a:effectLst/>
        <a:extLst/>
      </c:spPr>
    </c:plotArea>
    <c:legend>
      <c:legendPos val="b"/>
      <c:layout>
        <c:manualLayout>
          <c:xMode val="edge"/>
          <c:yMode val="edge"/>
          <c:x val="0"/>
          <c:y val="0.77414466513699143"/>
          <c:w val="0.99607843137254903"/>
          <c:h val="0.2258553226469379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110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84429256029537E-2"/>
          <c:y val="4.5174620717693646E-2"/>
          <c:w val="0.86516091863723255"/>
          <c:h val="0.64528044421616026"/>
        </c:manualLayout>
      </c:layout>
      <c:barChart>
        <c:barDir val="col"/>
        <c:grouping val="stacked"/>
        <c:varyColors val="0"/>
        <c:ser>
          <c:idx val="0"/>
          <c:order val="0"/>
          <c:tx>
            <c:strRef>
              <c:f>'26'!$J$10</c:f>
              <c:strCache>
                <c:ptCount val="1"/>
                <c:pt idx="0">
                  <c:v>Consumer loans</c:v>
                </c:pt>
              </c:strCache>
            </c:strRef>
          </c:tx>
          <c:spPr>
            <a:solidFill>
              <a:srgbClr val="057D46"/>
            </a:solidFill>
            <a:ln>
              <a:noFill/>
            </a:ln>
            <a:effectLst/>
          </c:spPr>
          <c:invertIfNegative val="0"/>
          <c:dLbls>
            <c:dLbl>
              <c:idx val="5"/>
              <c:tx>
                <c:rich>
                  <a:bodyPr/>
                  <a:lstStyle/>
                  <a:p>
                    <a:r>
                      <a:rPr lang="en-US"/>
                      <a:t>46%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AC-4AC3-A300-CE60B00E5122}"/>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'26'!$K$9:$P$9</c:f>
              <c:strCache>
                <c:ptCount val="6"/>
                <c:pt idx="0">
                  <c:v>12.21</c:v>
                </c:pt>
                <c:pt idx="1">
                  <c:v>12.22</c:v>
                </c:pt>
                <c:pt idx="2">
                  <c:v>12.23</c:v>
                </c:pt>
                <c:pt idx="3">
                  <c:v>12.24</c:v>
                </c:pt>
                <c:pt idx="4">
                  <c:v>03.25</c:v>
                </c:pt>
                <c:pt idx="5">
                  <c:v>06.25</c:v>
                </c:pt>
              </c:strCache>
            </c:strRef>
          </c:cat>
          <c:val>
            <c:numRef>
              <c:f>'26'!$K$10:$P$10</c:f>
              <c:numCache>
                <c:formatCode>0.000</c:formatCode>
                <c:ptCount val="6"/>
                <c:pt idx="0">
                  <c:v>1.0928845201099997</c:v>
                </c:pt>
                <c:pt idx="1">
                  <c:v>0.69826353257000007</c:v>
                </c:pt>
                <c:pt idx="2">
                  <c:v>0.63663609737999993</c:v>
                </c:pt>
                <c:pt idx="3">
                  <c:v>0.50628183602999799</c:v>
                </c:pt>
                <c:pt idx="4">
                  <c:v>0.49295943141999898</c:v>
                </c:pt>
                <c:pt idx="5">
                  <c:v>0.48801223164000301</c:v>
                </c:pt>
              </c:numCache>
            </c:numRef>
          </c:val>
          <c:extLst>
            <c:ext xmlns:c16="http://schemas.microsoft.com/office/drawing/2014/chart" uri="{C3380CC4-5D6E-409C-BE32-E72D297353CC}">
              <c16:uniqueId val="{00000001-D0AC-4AC3-A300-CE60B00E5122}"/>
            </c:ext>
          </c:extLst>
        </c:ser>
        <c:ser>
          <c:idx val="2"/>
          <c:order val="1"/>
          <c:tx>
            <c:strRef>
              <c:f>'26'!$J$11</c:f>
              <c:strCache>
                <c:ptCount val="1"/>
                <c:pt idx="0">
                  <c:v>Loans to households for purchase, construction, repair of real estate</c:v>
                </c:pt>
              </c:strCache>
            </c:strRef>
          </c:tx>
          <c:spPr>
            <a:solidFill>
              <a:srgbClr val="91C864"/>
            </a:solidFill>
            <a:ln>
              <a:noFill/>
            </a:ln>
            <a:effectLst/>
          </c:spPr>
          <c:invertIfNegative val="0"/>
          <c:dLbls>
            <c:dLbl>
              <c:idx val="5"/>
              <c:tx>
                <c:rich>
                  <a:bodyPr/>
                  <a:lstStyle/>
                  <a:p>
                    <a:r>
                      <a:rPr lang="en-US"/>
                      <a:t>26%</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AC-4AC3-A300-CE60B00E5122}"/>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'26'!$K$9:$P$9</c:f>
              <c:strCache>
                <c:ptCount val="6"/>
                <c:pt idx="0">
                  <c:v>12.21</c:v>
                </c:pt>
                <c:pt idx="1">
                  <c:v>12.22</c:v>
                </c:pt>
                <c:pt idx="2">
                  <c:v>12.23</c:v>
                </c:pt>
                <c:pt idx="3">
                  <c:v>12.24</c:v>
                </c:pt>
                <c:pt idx="4">
                  <c:v>03.25</c:v>
                </c:pt>
                <c:pt idx="5">
                  <c:v>06.25</c:v>
                </c:pt>
              </c:strCache>
            </c:strRef>
          </c:cat>
          <c:val>
            <c:numRef>
              <c:f>'26'!$K$11:$P$11</c:f>
              <c:numCache>
                <c:formatCode>0.000</c:formatCode>
                <c:ptCount val="6"/>
                <c:pt idx="0">
                  <c:v>0.55195335652999999</c:v>
                </c:pt>
                <c:pt idx="1">
                  <c:v>0.25183104073000001</c:v>
                </c:pt>
                <c:pt idx="2">
                  <c:v>0.23967843571</c:v>
                </c:pt>
                <c:pt idx="3">
                  <c:v>0.29499999999999998</c:v>
                </c:pt>
                <c:pt idx="4">
                  <c:v>0.28379047372000005</c:v>
                </c:pt>
                <c:pt idx="5">
                  <c:v>0.27876524288000104</c:v>
                </c:pt>
              </c:numCache>
            </c:numRef>
          </c:val>
          <c:extLst>
            <c:ext xmlns:c16="http://schemas.microsoft.com/office/drawing/2014/chart" uri="{C3380CC4-5D6E-409C-BE32-E72D297353CC}">
              <c16:uniqueId val="{00000003-D0AC-4AC3-A300-CE60B00E5122}"/>
            </c:ext>
          </c:extLst>
        </c:ser>
        <c:ser>
          <c:idx val="6"/>
          <c:order val="2"/>
          <c:tx>
            <c:strRef>
              <c:f>'26'!$J$12</c:f>
              <c:strCache>
                <c:ptCount val="1"/>
                <c:pt idx="0">
                  <c:v>Business loans to sole proprietors </c:v>
                </c:pt>
              </c:strCache>
            </c:strRef>
          </c:tx>
          <c:spPr>
            <a:solidFill>
              <a:srgbClr val="7D0532"/>
            </a:solidFill>
            <a:ln>
              <a:noFill/>
            </a:ln>
            <a:effectLst/>
          </c:spPr>
          <c:invertIfNegative val="0"/>
          <c:dLbls>
            <c:dLbl>
              <c:idx val="5"/>
              <c:tx>
                <c:rich>
                  <a:bodyPr/>
                  <a:lstStyle/>
                  <a:p>
                    <a:r>
                      <a:rPr lang="en-US" sz="750">
                        <a:solidFill>
                          <a:schemeClr val="bg1"/>
                        </a:solidFill>
                      </a:rPr>
                      <a:t>28%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AC-4AC3-A300-CE60B00E5122}"/>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'26'!$K$9:$P$9</c:f>
              <c:strCache>
                <c:ptCount val="6"/>
                <c:pt idx="0">
                  <c:v>12.21</c:v>
                </c:pt>
                <c:pt idx="1">
                  <c:v>12.22</c:v>
                </c:pt>
                <c:pt idx="2">
                  <c:v>12.23</c:v>
                </c:pt>
                <c:pt idx="3">
                  <c:v>12.24</c:v>
                </c:pt>
                <c:pt idx="4">
                  <c:v>03.25</c:v>
                </c:pt>
                <c:pt idx="5">
                  <c:v>06.25</c:v>
                </c:pt>
              </c:strCache>
            </c:strRef>
          </c:cat>
          <c:val>
            <c:numRef>
              <c:f>'26'!$K$12:$P$12</c:f>
              <c:numCache>
                <c:formatCode>0.000</c:formatCode>
                <c:ptCount val="6"/>
                <c:pt idx="0">
                  <c:v>0.37031101588000004</c:v>
                </c:pt>
                <c:pt idx="1">
                  <c:v>0.29832324287</c:v>
                </c:pt>
                <c:pt idx="2">
                  <c:v>0.31569356489000006</c:v>
                </c:pt>
                <c:pt idx="3">
                  <c:v>0.29299999999999998</c:v>
                </c:pt>
                <c:pt idx="4">
                  <c:v>0.28356486197999969</c:v>
                </c:pt>
                <c:pt idx="5">
                  <c:v>0.29622582645000001</c:v>
                </c:pt>
              </c:numCache>
            </c:numRef>
          </c:val>
          <c:extLst>
            <c:ext xmlns:c16="http://schemas.microsoft.com/office/drawing/2014/chart" uri="{C3380CC4-5D6E-409C-BE32-E72D297353CC}">
              <c16:uniqueId val="{00000005-D0AC-4AC3-A300-CE60B00E5122}"/>
            </c:ext>
          </c:extLst>
        </c:ser>
        <c:ser>
          <c:idx val="1"/>
          <c:order val="3"/>
          <c:tx>
            <c:strRef>
              <c:f>'26'!$J$13</c:f>
              <c:strCache>
                <c:ptCount val="1"/>
                <c:pt idx="0">
                  <c:v>Corporate business loans</c:v>
                </c:pt>
              </c:strCache>
            </c:strRef>
          </c:tx>
          <c:spPr>
            <a:solidFill>
              <a:srgbClr val="DC4B64"/>
            </a:solidFill>
            <a:ln>
              <a:noFill/>
            </a:ln>
            <a:effectLst/>
          </c:spPr>
          <c:invertIfNegative val="0"/>
          <c:cat>
            <c:strRef>
              <c:f>'26'!$K$9:$P$9</c:f>
              <c:strCache>
                <c:ptCount val="6"/>
                <c:pt idx="0">
                  <c:v>12.21</c:v>
                </c:pt>
                <c:pt idx="1">
                  <c:v>12.22</c:v>
                </c:pt>
                <c:pt idx="2">
                  <c:v>12.23</c:v>
                </c:pt>
                <c:pt idx="3">
                  <c:v>12.24</c:v>
                </c:pt>
                <c:pt idx="4">
                  <c:v>03.25</c:v>
                </c:pt>
                <c:pt idx="5">
                  <c:v>06.25</c:v>
                </c:pt>
              </c:strCache>
            </c:strRef>
          </c:cat>
          <c:val>
            <c:numRef>
              <c:f>'26'!$K$13:$P$13</c:f>
              <c:numCache>
                <c:formatCode>0.00</c:formatCode>
                <c:ptCount val="6"/>
                <c:pt idx="3" formatCode="0.000">
                  <c:v>8.0000000000000002E-3</c:v>
                </c:pt>
                <c:pt idx="4" formatCode="0.000">
                  <c:v>1.0999999999999999E-2</c:v>
                </c:pt>
                <c:pt idx="5" formatCode="0.000">
                  <c:v>8.1959916650000006E-2</c:v>
                </c:pt>
              </c:numCache>
            </c:numRef>
          </c:val>
          <c:extLst>
            <c:ext xmlns:c16="http://schemas.microsoft.com/office/drawing/2014/chart" uri="{C3380CC4-5D6E-409C-BE32-E72D297353CC}">
              <c16:uniqueId val="{00000006-D0AC-4AC3-A300-CE60B00E5122}"/>
            </c:ext>
          </c:extLst>
        </c:ser>
        <c:dLbls>
          <c:showLegendKey val="0"/>
          <c:showVal val="0"/>
          <c:showCatName val="0"/>
          <c:showSerName val="0"/>
          <c:showPercent val="0"/>
          <c:showBubbleSize val="0"/>
        </c:dLbls>
        <c:gapWidth val="51"/>
        <c:overlap val="100"/>
        <c:axId val="2101312415"/>
        <c:axId val="2101299519"/>
      </c:barChart>
      <c:catAx>
        <c:axId val="2101312415"/>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101299519"/>
        <c:crosses val="autoZero"/>
        <c:auto val="1"/>
        <c:lblAlgn val="ctr"/>
        <c:lblOffset val="100"/>
        <c:noMultiLvlLbl val="0"/>
      </c:catAx>
      <c:valAx>
        <c:axId val="2101299519"/>
        <c:scaling>
          <c:orientation val="minMax"/>
          <c:max val="2.5"/>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ysClr val="windowText" lastClr="000000"/>
                </a:solidFill>
                <a:latin typeface="Arial"/>
                <a:ea typeface="Arial"/>
                <a:cs typeface="Arial"/>
              </a:defRPr>
            </a:pPr>
            <a:endParaRPr lang="uk-UA"/>
          </a:p>
        </c:txPr>
        <c:crossAx val="2101312415"/>
        <c:crosses val="autoZero"/>
        <c:crossBetween val="between"/>
        <c:majorUnit val="0.5"/>
      </c:valAx>
      <c:spPr>
        <a:noFill/>
        <a:ln w="9525">
          <a:solidFill>
            <a:srgbClr val="505050"/>
          </a:solidFill>
        </a:ln>
        <a:effectLst/>
        <a:extLst/>
      </c:spPr>
    </c:plotArea>
    <c:legend>
      <c:legendPos val="b"/>
      <c:layout>
        <c:manualLayout>
          <c:xMode val="edge"/>
          <c:yMode val="edge"/>
          <c:x val="0"/>
          <c:y val="0.77414466513699143"/>
          <c:w val="0.99607843137254903"/>
          <c:h val="0.2258553226469379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110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5546222537746"/>
          <c:y val="2.0052409921859925E-2"/>
          <c:w val="0.84240979751792078"/>
          <c:h val="0.58452631491386409"/>
        </c:manualLayout>
      </c:layout>
      <c:barChart>
        <c:barDir val="col"/>
        <c:grouping val="percentStacked"/>
        <c:varyColors val="0"/>
        <c:ser>
          <c:idx val="0"/>
          <c:order val="0"/>
          <c:tx>
            <c:strRef>
              <c:f>'27'!$I$9:$J$9</c:f>
              <c:strCache>
                <c:ptCount val="2"/>
                <c:pt idx="0">
                  <c:v>Кредити  </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3"/>
              <c:layout>
                <c:manualLayout>
                  <c:x val="1.6096411165712868E-2"/>
                  <c:y val="0"/>
                </c:manualLayout>
              </c:layout>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C5-4FE7-85CD-8423F5D13AFA}"/>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ysClr val="windowText" lastClr="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'27'!$K$9:$R$9</c:f>
              <c:numCache>
                <c:formatCode>0.0%</c:formatCode>
                <c:ptCount val="8"/>
                <c:pt idx="0">
                  <c:v>0.67560443920662538</c:v>
                </c:pt>
                <c:pt idx="1">
                  <c:v>0.65641257855089796</c:v>
                </c:pt>
                <c:pt idx="2">
                  <c:v>0.64520811924874499</c:v>
                </c:pt>
                <c:pt idx="3">
                  <c:v>0.67430029284964699</c:v>
                </c:pt>
              </c:numCache>
            </c:numRef>
          </c:val>
          <c:extLst>
            <c:ext xmlns:c16="http://schemas.microsoft.com/office/drawing/2014/chart" uri="{C3380CC4-5D6E-409C-BE32-E72D297353CC}">
              <c16:uniqueId val="{00000001-C5C5-4FE7-85CD-8423F5D13AFA}"/>
            </c:ext>
          </c:extLst>
        </c:ser>
        <c:ser>
          <c:idx val="1"/>
          <c:order val="1"/>
          <c:tx>
            <c:strRef>
              <c:f>'27'!$I$10:$J$10</c:f>
              <c:strCache>
                <c:ptCount val="2"/>
                <c:pt idx="0">
                  <c:v>Грошові кошти та їх еквів.</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3"/>
              <c:layout>
                <c:manualLayout>
                  <c:x val="1.60964111657127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C5-4FE7-85CD-8423F5D13AFA}"/>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'27'!$K$10:$R$10</c:f>
              <c:numCache>
                <c:formatCode>0.0%</c:formatCode>
                <c:ptCount val="8"/>
                <c:pt idx="0">
                  <c:v>0.13424485628493535</c:v>
                </c:pt>
                <c:pt idx="1">
                  <c:v>0.14984417281892851</c:v>
                </c:pt>
                <c:pt idx="2">
                  <c:v>0.14832380881080828</c:v>
                </c:pt>
                <c:pt idx="3">
                  <c:v>0.13857851902210175</c:v>
                </c:pt>
              </c:numCache>
            </c:numRef>
          </c:val>
          <c:extLst>
            <c:ext xmlns:c16="http://schemas.microsoft.com/office/drawing/2014/chart" uri="{C3380CC4-5D6E-409C-BE32-E72D297353CC}">
              <c16:uniqueId val="{00000003-C5C5-4FE7-85CD-8423F5D13AFA}"/>
            </c:ext>
          </c:extLst>
        </c:ser>
        <c:ser>
          <c:idx val="2"/>
          <c:order val="2"/>
          <c:tx>
            <c:strRef>
              <c:f>'27'!$I$11:$J$11</c:f>
              <c:strCache>
                <c:ptCount val="2"/>
                <c:pt idx="0">
                  <c:v>Фінінвестиції</c:v>
                </c:pt>
              </c:strCache>
            </c:strRef>
          </c:tx>
          <c:spPr>
            <a:solidFill>
              <a:srgbClr val="91C864">
                <a:alpha val="50000"/>
              </a:srgbClr>
            </a:solidFill>
            <a:ln>
              <a:noFill/>
            </a:ln>
            <a:effectLst/>
            <a:extLst>
              <a:ext uri="{91240B29-F687-4F45-9708-019B960494DF}">
                <a14:hiddenLine xmlns:a14="http://schemas.microsoft.com/office/drawing/2010/main">
                  <a:noFill/>
                </a14:hiddenLine>
              </a:ext>
            </a:extLst>
          </c:spPr>
          <c:invertIfNegative val="0"/>
          <c:dLbls>
            <c:dLbl>
              <c:idx val="3"/>
              <c:layout>
                <c:manualLayout>
                  <c:x val="1.609641116571279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C5-4FE7-85CD-8423F5D13AFA}"/>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'27'!$K$11:$R$11</c:f>
              <c:numCache>
                <c:formatCode>0.0%</c:formatCode>
                <c:ptCount val="8"/>
                <c:pt idx="0">
                  <c:v>0.10853099490821963</c:v>
                </c:pt>
                <c:pt idx="1">
                  <c:v>0.11761325767868841</c:v>
                </c:pt>
                <c:pt idx="2">
                  <c:v>0.14620917035954348</c:v>
                </c:pt>
                <c:pt idx="3">
                  <c:v>0.13149891452239157</c:v>
                </c:pt>
              </c:numCache>
            </c:numRef>
          </c:val>
          <c:extLst>
            <c:ext xmlns:c16="http://schemas.microsoft.com/office/drawing/2014/chart" uri="{C3380CC4-5D6E-409C-BE32-E72D297353CC}">
              <c16:uniqueId val="{00000005-C5C5-4FE7-85CD-8423F5D13AFA}"/>
            </c:ext>
          </c:extLst>
        </c:ser>
        <c:ser>
          <c:idx val="3"/>
          <c:order val="3"/>
          <c:tx>
            <c:strRef>
              <c:f>'27'!$I$12:$J$12</c:f>
              <c:strCache>
                <c:ptCount val="2"/>
                <c:pt idx="0">
                  <c:v>Основні засоби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'27'!$K$12:$R$12</c:f>
              <c:numCache>
                <c:formatCode>0.0%</c:formatCode>
                <c:ptCount val="8"/>
                <c:pt idx="0">
                  <c:v>3.3833526651896623E-2</c:v>
                </c:pt>
                <c:pt idx="1">
                  <c:v>3.1345092239521664E-2</c:v>
                </c:pt>
                <c:pt idx="2">
                  <c:v>3.1627620693171273E-2</c:v>
                </c:pt>
                <c:pt idx="3">
                  <c:v>2.900419348611958E-2</c:v>
                </c:pt>
              </c:numCache>
            </c:numRef>
          </c:val>
          <c:extLst>
            <c:ext xmlns:c16="http://schemas.microsoft.com/office/drawing/2014/chart" uri="{C3380CC4-5D6E-409C-BE32-E72D297353CC}">
              <c16:uniqueId val="{00000006-C5C5-4FE7-85CD-8423F5D13AFA}"/>
            </c:ext>
          </c:extLst>
        </c:ser>
        <c:ser>
          <c:idx val="4"/>
          <c:order val="4"/>
          <c:tx>
            <c:strRef>
              <c:f>'27'!$I$13:$J$13</c:f>
              <c:strCache>
                <c:ptCount val="2"/>
                <c:pt idx="0">
                  <c:v>Інші активи</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'27'!$K$13:$R$13</c:f>
              <c:numCache>
                <c:formatCode>0.0%</c:formatCode>
                <c:ptCount val="8"/>
                <c:pt idx="0">
                  <c:v>4.778618294832318E-2</c:v>
                </c:pt>
                <c:pt idx="1">
                  <c:v>4.4784898711963367E-2</c:v>
                </c:pt>
                <c:pt idx="2">
                  <c:v>2.8631280887731887E-2</c:v>
                </c:pt>
                <c:pt idx="3">
                  <c:v>2.6618080119740199E-2</c:v>
                </c:pt>
              </c:numCache>
            </c:numRef>
          </c:val>
          <c:extLst>
            <c:ext xmlns:c16="http://schemas.microsoft.com/office/drawing/2014/chart" uri="{C3380CC4-5D6E-409C-BE32-E72D297353CC}">
              <c16:uniqueId val="{00000007-C5C5-4FE7-85CD-8423F5D13AFA}"/>
            </c:ext>
          </c:extLst>
        </c:ser>
        <c:ser>
          <c:idx val="6"/>
          <c:order val="5"/>
          <c:tx>
            <c:strRef>
              <c:f>'27'!$I$15:$J$15</c:f>
              <c:strCache>
                <c:ptCount val="2"/>
                <c:pt idx="0">
                  <c:v>Обов’язкові пайові внески </c:v>
                </c:pt>
              </c:strCache>
            </c:strRef>
          </c:tx>
          <c:spPr>
            <a:solidFill>
              <a:schemeClr val="tx1"/>
            </a:solidFill>
            <a:ln>
              <a:noFill/>
            </a:ln>
            <a:effectLst/>
            <a:extLst>
              <a:ext uri="{91240B29-F687-4F45-9708-019B960494DF}">
                <a14:hiddenLine xmlns:a14="http://schemas.microsoft.com/office/drawing/2010/main">
                  <a:noFill/>
                </a14:hiddenLine>
              </a:ext>
            </a:ex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'27'!$K$15:$R$15</c:f>
              <c:numCache>
                <c:formatCode>0%</c:formatCode>
                <c:ptCount val="8"/>
                <c:pt idx="4" formatCode="0.0%">
                  <c:v>4.3339877162028211E-3</c:v>
                </c:pt>
                <c:pt idx="5" formatCode="0.0%">
                  <c:v>4.5952840288270395E-3</c:v>
                </c:pt>
                <c:pt idx="6" formatCode="0.0%">
                  <c:v>4.2996570835764107E-3</c:v>
                </c:pt>
                <c:pt idx="7" formatCode="0.0%">
                  <c:v>4.1173669806391531E-3</c:v>
                </c:pt>
              </c:numCache>
            </c:numRef>
          </c:val>
          <c:extLst>
            <c:ext xmlns:c16="http://schemas.microsoft.com/office/drawing/2014/chart" uri="{C3380CC4-5D6E-409C-BE32-E72D297353CC}">
              <c16:uniqueId val="{00000008-C5C5-4FE7-85CD-8423F5D13AFA}"/>
            </c:ext>
          </c:extLst>
        </c:ser>
        <c:ser>
          <c:idx val="7"/>
          <c:order val="6"/>
          <c:tx>
            <c:strRef>
              <c:f>'27'!$I$16:$J$16</c:f>
              <c:strCache>
                <c:ptCount val="2"/>
                <c:pt idx="0">
                  <c:v>Резервний капітал </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dLbl>
              <c:idx val="7"/>
              <c:layout>
                <c:manualLayout>
                  <c:x val="1.6096411165712868E-2"/>
                  <c:y val="-9.284817917255151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C5-4FE7-85CD-8423F5D13AFA}"/>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'27'!$K$16:$R$16</c:f>
              <c:numCache>
                <c:formatCode>0</c:formatCode>
                <c:ptCount val="8"/>
                <c:pt idx="4" formatCode="0.0%">
                  <c:v>0.27982285228009812</c:v>
                </c:pt>
                <c:pt idx="5" formatCode="0.0%">
                  <c:v>0.28654033103263116</c:v>
                </c:pt>
                <c:pt idx="6" formatCode="0.0%">
                  <c:v>0.29350120865782231</c:v>
                </c:pt>
                <c:pt idx="7" formatCode="0.0%">
                  <c:v>0.31254107064620301</c:v>
                </c:pt>
              </c:numCache>
            </c:numRef>
          </c:val>
          <c:extLst>
            <c:ext xmlns:c16="http://schemas.microsoft.com/office/drawing/2014/chart" uri="{C3380CC4-5D6E-409C-BE32-E72D297353CC}">
              <c16:uniqueId val="{0000000A-C5C5-4FE7-85CD-8423F5D13AFA}"/>
            </c:ext>
          </c:extLst>
        </c:ser>
        <c:ser>
          <c:idx val="8"/>
          <c:order val="7"/>
          <c:tx>
            <c:strRef>
              <c:f>'27'!$I$18:$J$18</c:f>
              <c:strCache>
                <c:ptCount val="2"/>
                <c:pt idx="0">
                  <c:v>Накопичений прибуток / збиток </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dLbls>
            <c:dLbl>
              <c:idx val="7"/>
              <c:layout>
                <c:manualLayout>
                  <c:x val="1.2072308374284652E-2"/>
                  <c:y val="0"/>
                </c:manualLayout>
              </c:layout>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5C5-4FE7-85CD-8423F5D13AFA}"/>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'27'!$K$18:$R$18</c:f>
              <c:numCache>
                <c:formatCode>General</c:formatCode>
                <c:ptCount val="8"/>
                <c:pt idx="4" formatCode="0.0%">
                  <c:v>0.11754886246643008</c:v>
                </c:pt>
                <c:pt idx="5" formatCode="0.0%">
                  <c:v>0.10923467238294825</c:v>
                </c:pt>
                <c:pt idx="6" formatCode="0.0%">
                  <c:v>9.8906296303362257E-2</c:v>
                </c:pt>
                <c:pt idx="7" formatCode="0.0%">
                  <c:v>0.13193852697662034</c:v>
                </c:pt>
              </c:numCache>
            </c:numRef>
          </c:val>
          <c:extLst>
            <c:ext xmlns:c16="http://schemas.microsoft.com/office/drawing/2014/chart" uri="{C3380CC4-5D6E-409C-BE32-E72D297353CC}">
              <c16:uniqueId val="{0000000C-C5C5-4FE7-85CD-8423F5D13AFA}"/>
            </c:ext>
          </c:extLst>
        </c:ser>
        <c:ser>
          <c:idx val="9"/>
          <c:order val="8"/>
          <c:tx>
            <c:strRef>
              <c:f>'27'!$I$19:$J$19</c:f>
              <c:strCache>
                <c:ptCount val="2"/>
                <c:pt idx="0">
                  <c:v>Депозити </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dLbl>
              <c:idx val="7"/>
              <c:layout>
                <c:manualLayout>
                  <c:x val="1.207230837428465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5C5-4FE7-85CD-8423F5D13AFA}"/>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'27'!$K$19:$R$19</c:f>
              <c:numCache>
                <c:formatCode>General</c:formatCode>
                <c:ptCount val="8"/>
                <c:pt idx="4" formatCode="0.0%">
                  <c:v>0.42833616047382089</c:v>
                </c:pt>
                <c:pt idx="5" formatCode="0.0%">
                  <c:v>0.41788322193224681</c:v>
                </c:pt>
                <c:pt idx="6" formatCode="0.0%">
                  <c:v>0.4196334602615604</c:v>
                </c:pt>
                <c:pt idx="7" formatCode="0.0%">
                  <c:v>0.40134313389870951</c:v>
                </c:pt>
              </c:numCache>
            </c:numRef>
          </c:val>
          <c:extLst>
            <c:ext xmlns:c16="http://schemas.microsoft.com/office/drawing/2014/chart" uri="{C3380CC4-5D6E-409C-BE32-E72D297353CC}">
              <c16:uniqueId val="{0000000E-C5C5-4FE7-85CD-8423F5D13AFA}"/>
            </c:ext>
          </c:extLst>
        </c:ser>
        <c:ser>
          <c:idx val="10"/>
          <c:order val="9"/>
          <c:tx>
            <c:strRef>
              <c:f>'27'!$I$20:$J$20</c:f>
              <c:strCache>
                <c:ptCount val="2"/>
                <c:pt idx="0">
                  <c:v>Додаткові поворотні внески</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dLbl>
              <c:idx val="7"/>
              <c:layout>
                <c:manualLayout>
                  <c:x val="1.2072308374284505E-2"/>
                  <c:y val="-1.160602239656893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5C5-4FE7-85CD-8423F5D13AFA}"/>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'27'!$K$20:$R$20</c:f>
              <c:numCache>
                <c:formatCode>General</c:formatCode>
                <c:ptCount val="8"/>
                <c:pt idx="4" formatCode="0.0%">
                  <c:v>5.905388222582747E-2</c:v>
                </c:pt>
                <c:pt idx="5" formatCode="0.0%">
                  <c:v>6.1147752702646239E-2</c:v>
                </c:pt>
                <c:pt idx="6" formatCode="0.0%">
                  <c:v>5.5892318739522114E-2</c:v>
                </c:pt>
                <c:pt idx="7" formatCode="0.0%">
                  <c:v>5.3112195360458289E-2</c:v>
                </c:pt>
              </c:numCache>
            </c:numRef>
          </c:val>
          <c:extLst>
            <c:ext xmlns:c16="http://schemas.microsoft.com/office/drawing/2014/chart" uri="{C3380CC4-5D6E-409C-BE32-E72D297353CC}">
              <c16:uniqueId val="{00000010-C5C5-4FE7-85CD-8423F5D13AFA}"/>
            </c:ext>
          </c:extLst>
        </c:ser>
        <c:ser>
          <c:idx val="11"/>
          <c:order val="10"/>
          <c:tx>
            <c:strRef>
              <c:f>'27'!$I$21:$J$21</c:f>
              <c:strCache>
                <c:ptCount val="2"/>
                <c:pt idx="0">
                  <c:v>Інші зобов’язання</c:v>
                </c:pt>
              </c:strCache>
            </c:strRef>
          </c:tx>
          <c:spPr>
            <a:solidFill>
              <a:srgbClr val="46AFE6">
                <a:alpha val="50000"/>
              </a:srgbClr>
            </a:solidFill>
            <a:ln>
              <a:noFill/>
            </a:ln>
            <a:effectLst/>
            <a:extLst>
              <a:ext uri="{91240B29-F687-4F45-9708-019B960494DF}">
                <a14:hiddenLine xmlns:a14="http://schemas.microsoft.com/office/drawing/2010/main">
                  <a:noFill/>
                </a14:hiddenLine>
              </a:ext>
            </a:ex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'27'!$K$21:$R$21</c:f>
              <c:numCache>
                <c:formatCode>General</c:formatCode>
                <c:ptCount val="8"/>
                <c:pt idx="4" formatCode="0.0%">
                  <c:v>0.10859349694320876</c:v>
                </c:pt>
                <c:pt idx="5" formatCode="0.0%">
                  <c:v>0.11897113020379088</c:v>
                </c:pt>
                <c:pt idx="6" formatCode="0.0%">
                  <c:v>0.12657176433878792</c:v>
                </c:pt>
                <c:pt idx="7" formatCode="0.0%">
                  <c:v>9.3859921595076959E-2</c:v>
                </c:pt>
              </c:numCache>
            </c:numRef>
          </c:val>
          <c:extLst>
            <c:ext xmlns:c16="http://schemas.microsoft.com/office/drawing/2014/chart" uri="{C3380CC4-5D6E-409C-BE32-E72D297353CC}">
              <c16:uniqueId val="{00000011-C5C5-4FE7-85CD-8423F5D13AFA}"/>
            </c:ext>
          </c:extLst>
        </c:ser>
        <c:ser>
          <c:idx val="5"/>
          <c:order val="11"/>
          <c:tx>
            <c:strRef>
              <c:f>'27'!$I$17</c:f>
              <c:strCache>
                <c:ptCount val="1"/>
                <c:pt idx="0">
                  <c:v>Додатковий капітал</c:v>
                </c:pt>
              </c:strCache>
            </c:strRef>
          </c:tx>
          <c:spPr>
            <a:solidFill>
              <a:schemeClr val="bg1">
                <a:lumMod val="75000"/>
              </a:schemeClr>
            </a:solidFill>
            <a:ln>
              <a:noFill/>
            </a:ln>
            <a:effec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'27'!$K$17:$R$17</c:f>
              <c:numCache>
                <c:formatCode>0</c:formatCode>
                <c:ptCount val="8"/>
                <c:pt idx="4" formatCode="0.0%">
                  <c:v>2.3107578944121603E-3</c:v>
                </c:pt>
                <c:pt idx="5" formatCode="0.0%">
                  <c:v>1.6276077169096641E-3</c:v>
                </c:pt>
                <c:pt idx="6" formatCode="0.0%">
                  <c:v>1.1952946153685239E-3</c:v>
                </c:pt>
                <c:pt idx="7" formatCode="0.0%">
                  <c:v>3.0877845422926944E-3</c:v>
                </c:pt>
              </c:numCache>
            </c:numRef>
          </c:val>
          <c:extLst>
            <c:ext xmlns:c16="http://schemas.microsoft.com/office/drawing/2014/chart" uri="{C3380CC4-5D6E-409C-BE32-E72D297353CC}">
              <c16:uniqueId val="{00000012-C5C5-4FE7-85CD-8423F5D13AFA}"/>
            </c:ext>
          </c:extLst>
        </c:ser>
        <c:dLbls>
          <c:showLegendKey val="0"/>
          <c:showVal val="0"/>
          <c:showCatName val="0"/>
          <c:showSerName val="0"/>
          <c:showPercent val="0"/>
          <c:showBubbleSize val="0"/>
        </c:dLbls>
        <c:gapWidth val="36"/>
        <c:overlap val="100"/>
        <c:axId val="489886368"/>
        <c:axId val="489890112"/>
      </c:barChart>
      <c:catAx>
        <c:axId val="4898863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9890112"/>
        <c:crosses val="autoZero"/>
        <c:auto val="1"/>
        <c:lblAlgn val="ctr"/>
        <c:lblOffset val="100"/>
        <c:tickLblSkip val="1"/>
        <c:noMultiLvlLbl val="0"/>
      </c:catAx>
      <c:valAx>
        <c:axId val="48989011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988636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5238414487963123"/>
          <c:w val="1"/>
          <c:h val="0.2476158925946571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5546222537746"/>
          <c:y val="2.0052409921859925E-2"/>
          <c:w val="0.87309842612606481"/>
          <c:h val="0.58452631491386409"/>
        </c:manualLayout>
      </c:layout>
      <c:barChart>
        <c:barDir val="col"/>
        <c:grouping val="percentStacked"/>
        <c:varyColors val="0"/>
        <c:ser>
          <c:idx val="0"/>
          <c:order val="0"/>
          <c:tx>
            <c:strRef>
              <c:f>'27'!$H$9</c:f>
              <c:strCache>
                <c:ptCount val="1"/>
                <c:pt idx="0">
                  <c:v>Loans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'27'!$K$9:$R$9</c:f>
              <c:numCache>
                <c:formatCode>0.0%</c:formatCode>
                <c:ptCount val="8"/>
                <c:pt idx="0">
                  <c:v>0.67560443920662538</c:v>
                </c:pt>
                <c:pt idx="1">
                  <c:v>0.65641257855089796</c:v>
                </c:pt>
                <c:pt idx="2">
                  <c:v>0.64520811924874499</c:v>
                </c:pt>
                <c:pt idx="3">
                  <c:v>0.67430029284964699</c:v>
                </c:pt>
              </c:numCache>
            </c:numRef>
          </c:val>
          <c:extLst>
            <c:ext xmlns:c16="http://schemas.microsoft.com/office/drawing/2014/chart" uri="{C3380CC4-5D6E-409C-BE32-E72D297353CC}">
              <c16:uniqueId val="{00000000-0910-441F-8E81-855FB70568A0}"/>
            </c:ext>
          </c:extLst>
        </c:ser>
        <c:ser>
          <c:idx val="1"/>
          <c:order val="1"/>
          <c:tx>
            <c:strRef>
              <c:f>'27'!$H$10</c:f>
              <c:strCache>
                <c:ptCount val="1"/>
                <c:pt idx="0">
                  <c:v>Cash and cash-like assets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'27'!$K$10:$R$10</c:f>
              <c:numCache>
                <c:formatCode>0.0%</c:formatCode>
                <c:ptCount val="8"/>
                <c:pt idx="0">
                  <c:v>0.13424485628493535</c:v>
                </c:pt>
                <c:pt idx="1">
                  <c:v>0.14984417281892851</c:v>
                </c:pt>
                <c:pt idx="2">
                  <c:v>0.14832380881080828</c:v>
                </c:pt>
                <c:pt idx="3">
                  <c:v>0.13857851902210175</c:v>
                </c:pt>
              </c:numCache>
            </c:numRef>
          </c:val>
          <c:extLst>
            <c:ext xmlns:c16="http://schemas.microsoft.com/office/drawing/2014/chart" uri="{C3380CC4-5D6E-409C-BE32-E72D297353CC}">
              <c16:uniqueId val="{00000001-0910-441F-8E81-855FB70568A0}"/>
            </c:ext>
          </c:extLst>
        </c:ser>
        <c:ser>
          <c:idx val="2"/>
          <c:order val="2"/>
          <c:tx>
            <c:strRef>
              <c:f>'27'!$H$11</c:f>
              <c:strCache>
                <c:ptCount val="1"/>
                <c:pt idx="0">
                  <c:v>Financial investment</c:v>
                </c:pt>
              </c:strCache>
            </c:strRef>
          </c:tx>
          <c:spPr>
            <a:solidFill>
              <a:srgbClr val="91C864">
                <a:alpha val="50000"/>
              </a:srgbClr>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'27'!$K$11:$R$11</c:f>
              <c:numCache>
                <c:formatCode>0.0%</c:formatCode>
                <c:ptCount val="8"/>
                <c:pt idx="0">
                  <c:v>0.10853099490821963</c:v>
                </c:pt>
                <c:pt idx="1">
                  <c:v>0.11761325767868841</c:v>
                </c:pt>
                <c:pt idx="2">
                  <c:v>0.14620917035954348</c:v>
                </c:pt>
                <c:pt idx="3">
                  <c:v>0.13149891452239157</c:v>
                </c:pt>
              </c:numCache>
            </c:numRef>
          </c:val>
          <c:extLst>
            <c:ext xmlns:c16="http://schemas.microsoft.com/office/drawing/2014/chart" uri="{C3380CC4-5D6E-409C-BE32-E72D297353CC}">
              <c16:uniqueId val="{00000002-0910-441F-8E81-855FB70568A0}"/>
            </c:ext>
          </c:extLst>
        </c:ser>
        <c:ser>
          <c:idx val="3"/>
          <c:order val="3"/>
          <c:tx>
            <c:strRef>
              <c:f>'27'!$H$12</c:f>
              <c:strCache>
                <c:ptCount val="1"/>
                <c:pt idx="0">
                  <c:v>Fixed assets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'27'!$K$12:$R$12</c:f>
              <c:numCache>
                <c:formatCode>0.0%</c:formatCode>
                <c:ptCount val="8"/>
                <c:pt idx="0">
                  <c:v>3.3833526651896623E-2</c:v>
                </c:pt>
                <c:pt idx="1">
                  <c:v>3.1345092239521664E-2</c:v>
                </c:pt>
                <c:pt idx="2">
                  <c:v>3.1627620693171273E-2</c:v>
                </c:pt>
                <c:pt idx="3">
                  <c:v>2.900419348611958E-2</c:v>
                </c:pt>
              </c:numCache>
            </c:numRef>
          </c:val>
          <c:extLst>
            <c:ext xmlns:c16="http://schemas.microsoft.com/office/drawing/2014/chart" uri="{C3380CC4-5D6E-409C-BE32-E72D297353CC}">
              <c16:uniqueId val="{00000003-0910-441F-8E81-855FB70568A0}"/>
            </c:ext>
          </c:extLst>
        </c:ser>
        <c:ser>
          <c:idx val="4"/>
          <c:order val="4"/>
          <c:tx>
            <c:strRef>
              <c:f>'27'!$H$13</c:f>
              <c:strCache>
                <c:ptCount val="1"/>
                <c:pt idx="0">
                  <c:v>Other assets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'27'!$K$13:$R$13</c:f>
              <c:numCache>
                <c:formatCode>0.0%</c:formatCode>
                <c:ptCount val="8"/>
                <c:pt idx="0">
                  <c:v>4.778618294832318E-2</c:v>
                </c:pt>
                <c:pt idx="1">
                  <c:v>4.4784898711963367E-2</c:v>
                </c:pt>
                <c:pt idx="2">
                  <c:v>2.8631280887731887E-2</c:v>
                </c:pt>
                <c:pt idx="3">
                  <c:v>2.6618080119740199E-2</c:v>
                </c:pt>
              </c:numCache>
            </c:numRef>
          </c:val>
          <c:extLst>
            <c:ext xmlns:c16="http://schemas.microsoft.com/office/drawing/2014/chart" uri="{C3380CC4-5D6E-409C-BE32-E72D297353CC}">
              <c16:uniqueId val="{00000004-0910-441F-8E81-855FB70568A0}"/>
            </c:ext>
          </c:extLst>
        </c:ser>
        <c:ser>
          <c:idx val="6"/>
          <c:order val="5"/>
          <c:tx>
            <c:strRef>
              <c:f>'27'!$H$15</c:f>
              <c:strCache>
                <c:ptCount val="1"/>
                <c:pt idx="0">
                  <c:v>Mandatory share contrib.</c:v>
                </c:pt>
              </c:strCache>
            </c:strRef>
          </c:tx>
          <c:spPr>
            <a:solidFill>
              <a:schemeClr val="tx1"/>
            </a:solidFill>
            <a:ln>
              <a:noFill/>
            </a:ln>
            <a:effectLst/>
            <a:extLst>
              <a:ext uri="{91240B29-F687-4F45-9708-019B960494DF}">
                <a14:hiddenLine xmlns:a14="http://schemas.microsoft.com/office/drawing/2010/main">
                  <a:noFill/>
                </a14:hiddenLine>
              </a:ext>
            </a:ex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'27'!$K$15:$R$15</c:f>
              <c:numCache>
                <c:formatCode>0%</c:formatCode>
                <c:ptCount val="8"/>
                <c:pt idx="4" formatCode="0.0%">
                  <c:v>4.3339877162028211E-3</c:v>
                </c:pt>
                <c:pt idx="5" formatCode="0.0%">
                  <c:v>4.5952840288270395E-3</c:v>
                </c:pt>
                <c:pt idx="6" formatCode="0.0%">
                  <c:v>4.2996570835764107E-3</c:v>
                </c:pt>
                <c:pt idx="7" formatCode="0.0%">
                  <c:v>4.1173669806391531E-3</c:v>
                </c:pt>
              </c:numCache>
            </c:numRef>
          </c:val>
          <c:extLst>
            <c:ext xmlns:c16="http://schemas.microsoft.com/office/drawing/2014/chart" uri="{C3380CC4-5D6E-409C-BE32-E72D297353CC}">
              <c16:uniqueId val="{00000005-0910-441F-8E81-855FB70568A0}"/>
            </c:ext>
          </c:extLst>
        </c:ser>
        <c:ser>
          <c:idx val="7"/>
          <c:order val="6"/>
          <c:tx>
            <c:strRef>
              <c:f>'27'!$H$16</c:f>
              <c:strCache>
                <c:ptCount val="1"/>
                <c:pt idx="0">
                  <c:v>Reserve capital</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'27'!$K$16:$R$16</c:f>
              <c:numCache>
                <c:formatCode>0</c:formatCode>
                <c:ptCount val="8"/>
                <c:pt idx="4" formatCode="0.0%">
                  <c:v>0.27982285228009812</c:v>
                </c:pt>
                <c:pt idx="5" formatCode="0.0%">
                  <c:v>0.28654033103263116</c:v>
                </c:pt>
                <c:pt idx="6" formatCode="0.0%">
                  <c:v>0.29350120865782231</c:v>
                </c:pt>
                <c:pt idx="7" formatCode="0.0%">
                  <c:v>0.31254107064620301</c:v>
                </c:pt>
              </c:numCache>
            </c:numRef>
          </c:val>
          <c:extLst>
            <c:ext xmlns:c16="http://schemas.microsoft.com/office/drawing/2014/chart" uri="{C3380CC4-5D6E-409C-BE32-E72D297353CC}">
              <c16:uniqueId val="{00000006-0910-441F-8E81-855FB70568A0}"/>
            </c:ext>
          </c:extLst>
        </c:ser>
        <c:ser>
          <c:idx val="8"/>
          <c:order val="7"/>
          <c:tx>
            <c:strRef>
              <c:f>'27'!$H$18</c:f>
              <c:strCache>
                <c:ptCount val="1"/>
                <c:pt idx="0">
                  <c:v>Retained earnings</c:v>
                </c:pt>
              </c:strCache>
            </c:strRef>
          </c:tx>
          <c:spPr>
            <a:solidFill>
              <a:srgbClr val="8C969B"/>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'27'!$K$18:$R$18</c:f>
              <c:numCache>
                <c:formatCode>General</c:formatCode>
                <c:ptCount val="8"/>
                <c:pt idx="4" formatCode="0.0%">
                  <c:v>0.11754886246643008</c:v>
                </c:pt>
                <c:pt idx="5" formatCode="0.0%">
                  <c:v>0.10923467238294825</c:v>
                </c:pt>
                <c:pt idx="6" formatCode="0.0%">
                  <c:v>9.8906296303362257E-2</c:v>
                </c:pt>
                <c:pt idx="7" formatCode="0.0%">
                  <c:v>0.13193852697662034</c:v>
                </c:pt>
              </c:numCache>
            </c:numRef>
          </c:val>
          <c:extLst>
            <c:ext xmlns:c16="http://schemas.microsoft.com/office/drawing/2014/chart" uri="{C3380CC4-5D6E-409C-BE32-E72D297353CC}">
              <c16:uniqueId val="{00000007-0910-441F-8E81-855FB70568A0}"/>
            </c:ext>
          </c:extLst>
        </c:ser>
        <c:ser>
          <c:idx val="9"/>
          <c:order val="8"/>
          <c:tx>
            <c:strRef>
              <c:f>'27'!$H$19</c:f>
              <c:strCache>
                <c:ptCount val="1"/>
                <c:pt idx="0">
                  <c:v>Deposits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'27'!$K$19:$R$19</c:f>
              <c:numCache>
                <c:formatCode>General</c:formatCode>
                <c:ptCount val="8"/>
                <c:pt idx="4" formatCode="0.0%">
                  <c:v>0.42833616047382089</c:v>
                </c:pt>
                <c:pt idx="5" formatCode="0.0%">
                  <c:v>0.41788322193224681</c:v>
                </c:pt>
                <c:pt idx="6" formatCode="0.0%">
                  <c:v>0.4196334602615604</c:v>
                </c:pt>
                <c:pt idx="7" formatCode="0.0%">
                  <c:v>0.40134313389870951</c:v>
                </c:pt>
              </c:numCache>
            </c:numRef>
          </c:val>
          <c:extLst>
            <c:ext xmlns:c16="http://schemas.microsoft.com/office/drawing/2014/chart" uri="{C3380CC4-5D6E-409C-BE32-E72D297353CC}">
              <c16:uniqueId val="{00000008-0910-441F-8E81-855FB70568A0}"/>
            </c:ext>
          </c:extLst>
        </c:ser>
        <c:ser>
          <c:idx val="10"/>
          <c:order val="9"/>
          <c:tx>
            <c:strRef>
              <c:f>'27'!$H$20</c:f>
              <c:strCache>
                <c:ptCount val="1"/>
                <c:pt idx="0">
                  <c:v>Additional repayable contrib.</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bg1"/>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'27'!$K$7:$R$8</c:f>
              <c:strCache>
                <c:ptCount val="8"/>
                <c:pt idx="0">
                  <c:v>09.24</c:v>
                </c:pt>
                <c:pt idx="1">
                  <c:v>12.24</c:v>
                </c:pt>
                <c:pt idx="2">
                  <c:v>03.25</c:v>
                </c:pt>
                <c:pt idx="3">
                  <c:v>06.25</c:v>
                </c:pt>
                <c:pt idx="4">
                  <c:v>09.24</c:v>
                </c:pt>
                <c:pt idx="5">
                  <c:v>12.24</c:v>
                </c:pt>
                <c:pt idx="6">
                  <c:v>03.25</c:v>
                </c:pt>
                <c:pt idx="7">
                  <c:v>06.25</c:v>
                </c:pt>
              </c:strCache>
            </c:strRef>
          </c:cat>
          <c:val>
            <c:numRef>
              <c:f>'27'!$K$20:$R$20</c:f>
              <c:numCache>
                <c:formatCode>General</c:formatCode>
                <c:ptCount val="8"/>
                <c:pt idx="4" formatCode="0.0%">
                  <c:v>5.905388222582747E-2</c:v>
                </c:pt>
                <c:pt idx="5" formatCode="0.0%">
                  <c:v>6.1147752702646239E-2</c:v>
                </c:pt>
                <c:pt idx="6" formatCode="0.0%">
                  <c:v>5.5892318739522114E-2</c:v>
                </c:pt>
                <c:pt idx="7" formatCode="0.0%">
                  <c:v>5.3112195360458289E-2</c:v>
                </c:pt>
              </c:numCache>
            </c:numRef>
          </c:val>
          <c:extLst>
            <c:ext xmlns:c16="http://schemas.microsoft.com/office/drawing/2014/chart" uri="{C3380CC4-5D6E-409C-BE32-E72D297353CC}">
              <c16:uniqueId val="{00000009-0910-441F-8E81-855FB70568A0}"/>
            </c:ext>
          </c:extLst>
        </c:ser>
        <c:ser>
          <c:idx val="11"/>
          <c:order val="10"/>
          <c:tx>
            <c:strRef>
              <c:f>'27'!$H$21</c:f>
              <c:strCache>
                <c:ptCount val="1"/>
                <c:pt idx="0">
                  <c:v>Other liabilities</c:v>
                </c:pt>
              </c:strCache>
            </c:strRef>
          </c:tx>
          <c:spPr>
            <a:solidFill>
              <a:srgbClr val="46AFE6">
                <a:alpha val="50000"/>
              </a:srgbClr>
            </a:solidFill>
            <a:ln>
              <a:noFill/>
            </a:ln>
            <a:effectLst/>
            <a:extLst>
              <a:ext uri="{91240B29-F687-4F45-9708-019B960494DF}">
                <a14:hiddenLine xmlns:a14="http://schemas.microsoft.com/office/drawing/2010/main">
                  <a:noFill/>
                </a14:hiddenLine>
              </a:ext>
            </a:ex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'27'!$K$21:$R$21</c:f>
              <c:numCache>
                <c:formatCode>General</c:formatCode>
                <c:ptCount val="8"/>
                <c:pt idx="4" formatCode="0.0%">
                  <c:v>0.10859349694320876</c:v>
                </c:pt>
                <c:pt idx="5" formatCode="0.0%">
                  <c:v>0.11897113020379088</c:v>
                </c:pt>
                <c:pt idx="6" formatCode="0.0%">
                  <c:v>0.12657176433878792</c:v>
                </c:pt>
                <c:pt idx="7" formatCode="0.0%">
                  <c:v>9.3859921595076959E-2</c:v>
                </c:pt>
              </c:numCache>
            </c:numRef>
          </c:val>
          <c:extLst>
            <c:ext xmlns:c16="http://schemas.microsoft.com/office/drawing/2014/chart" uri="{C3380CC4-5D6E-409C-BE32-E72D297353CC}">
              <c16:uniqueId val="{0000000A-0910-441F-8E81-855FB70568A0}"/>
            </c:ext>
          </c:extLst>
        </c:ser>
        <c:ser>
          <c:idx val="5"/>
          <c:order val="11"/>
          <c:tx>
            <c:strRef>
              <c:f>'27'!$H$17</c:f>
              <c:strCache>
                <c:ptCount val="1"/>
                <c:pt idx="0">
                  <c:v>Additional capital</c:v>
                </c:pt>
              </c:strCache>
            </c:strRef>
          </c:tx>
          <c:spPr>
            <a:solidFill>
              <a:schemeClr val="bg1">
                <a:lumMod val="75000"/>
              </a:schemeClr>
            </a:solidFill>
            <a:ln>
              <a:noFill/>
            </a:ln>
            <a:effectLst/>
          </c:spPr>
          <c:invertIfNegative val="0"/>
          <c:cat>
            <c:strRef>
              <c:f>'27'!$K$7:$R$8</c:f>
              <c:strCache>
                <c:ptCount val="8"/>
                <c:pt idx="0">
                  <c:v>09.24</c:v>
                </c:pt>
                <c:pt idx="1">
                  <c:v>12.24</c:v>
                </c:pt>
                <c:pt idx="2">
                  <c:v>03.25</c:v>
                </c:pt>
                <c:pt idx="3">
                  <c:v>06.25</c:v>
                </c:pt>
                <c:pt idx="4">
                  <c:v>09.24</c:v>
                </c:pt>
                <c:pt idx="5">
                  <c:v>12.24</c:v>
                </c:pt>
                <c:pt idx="6">
                  <c:v>03.25</c:v>
                </c:pt>
                <c:pt idx="7">
                  <c:v>06.25</c:v>
                </c:pt>
              </c:strCache>
            </c:strRef>
          </c:cat>
          <c:val>
            <c:numRef>
              <c:f>'27'!$K$17:$R$17</c:f>
              <c:numCache>
                <c:formatCode>0</c:formatCode>
                <c:ptCount val="8"/>
                <c:pt idx="4" formatCode="0.0%">
                  <c:v>2.3107578944121603E-3</c:v>
                </c:pt>
                <c:pt idx="5" formatCode="0.0%">
                  <c:v>1.6276077169096641E-3</c:v>
                </c:pt>
                <c:pt idx="6" formatCode="0.0%">
                  <c:v>1.1952946153685239E-3</c:v>
                </c:pt>
                <c:pt idx="7" formatCode="0.0%">
                  <c:v>3.0877845422926944E-3</c:v>
                </c:pt>
              </c:numCache>
            </c:numRef>
          </c:val>
          <c:extLst>
            <c:ext xmlns:c16="http://schemas.microsoft.com/office/drawing/2014/chart" uri="{C3380CC4-5D6E-409C-BE32-E72D297353CC}">
              <c16:uniqueId val="{0000000B-0910-441F-8E81-855FB70568A0}"/>
            </c:ext>
          </c:extLst>
        </c:ser>
        <c:dLbls>
          <c:showLegendKey val="0"/>
          <c:showVal val="0"/>
          <c:showCatName val="0"/>
          <c:showSerName val="0"/>
          <c:showPercent val="0"/>
          <c:showBubbleSize val="0"/>
        </c:dLbls>
        <c:gapWidth val="50"/>
        <c:overlap val="100"/>
        <c:axId val="489886368"/>
        <c:axId val="489890112"/>
      </c:barChart>
      <c:catAx>
        <c:axId val="48988636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9890112"/>
        <c:crosses val="autoZero"/>
        <c:auto val="1"/>
        <c:lblAlgn val="ctr"/>
        <c:lblOffset val="100"/>
        <c:noMultiLvlLbl val="0"/>
      </c:catAx>
      <c:valAx>
        <c:axId val="48989011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9886368"/>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5238414487963123"/>
          <c:w val="1"/>
          <c:h val="0.2476158925946571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05228758169935E-2"/>
          <c:y val="4.369563492063492E-2"/>
          <c:w val="0.85002564453515705"/>
          <c:h val="0.62166692732555751"/>
        </c:manualLayout>
      </c:layout>
      <c:lineChart>
        <c:grouping val="standard"/>
        <c:varyColors val="0"/>
        <c:ser>
          <c:idx val="0"/>
          <c:order val="0"/>
          <c:tx>
            <c:strRef>
              <c:f>'28'!$I$10</c:f>
              <c:strCache>
                <c:ptCount val="1"/>
                <c:pt idx="0">
                  <c:v>Резерви за МСФЗ, % до загального кредитного портфеля</c:v>
                </c:pt>
              </c:strCache>
            </c:strRef>
          </c:tx>
          <c:spPr>
            <a:ln w="25400" cap="rnd">
              <a:solidFill>
                <a:srgbClr val="057D46"/>
              </a:solidFill>
              <a:round/>
            </a:ln>
            <a:effectLst/>
          </c:spPr>
          <c:marker>
            <c:symbol val="none"/>
          </c:marker>
          <c:cat>
            <c:strRef>
              <c:f>'28'!$K$9:$O$9</c:f>
              <c:strCache>
                <c:ptCount val="5"/>
                <c:pt idx="0">
                  <c:v>&lt;7%</c:v>
                </c:pt>
                <c:pt idx="1">
                  <c:v>7–15%</c:v>
                </c:pt>
                <c:pt idx="2">
                  <c:v>15–30%</c:v>
                </c:pt>
                <c:pt idx="3">
                  <c:v>30–50%</c:v>
                </c:pt>
                <c:pt idx="4">
                  <c:v>&gt;50%</c:v>
                </c:pt>
              </c:strCache>
            </c:strRef>
          </c:cat>
          <c:val>
            <c:numRef>
              <c:f>'28'!$K$10:$O$10</c:f>
              <c:numCache>
                <c:formatCode>0%</c:formatCode>
                <c:ptCount val="5"/>
                <c:pt idx="0">
                  <c:v>0.36282007760592727</c:v>
                </c:pt>
                <c:pt idx="1">
                  <c:v>0.13318320311816895</c:v>
                </c:pt>
                <c:pt idx="2">
                  <c:v>0.30841912891819434</c:v>
                </c:pt>
                <c:pt idx="3">
                  <c:v>0.1555601748925757</c:v>
                </c:pt>
                <c:pt idx="4">
                  <c:v>0.4710411822099429</c:v>
                </c:pt>
              </c:numCache>
            </c:numRef>
          </c:val>
          <c:smooth val="0"/>
          <c:extLst>
            <c:ext xmlns:c16="http://schemas.microsoft.com/office/drawing/2014/chart" uri="{C3380CC4-5D6E-409C-BE32-E72D297353CC}">
              <c16:uniqueId val="{00000000-6361-49E5-B091-4181C2C93927}"/>
            </c:ext>
          </c:extLst>
        </c:ser>
        <c:ser>
          <c:idx val="1"/>
          <c:order val="1"/>
          <c:tx>
            <c:strRef>
              <c:f>'28'!$I$11</c:f>
              <c:strCache>
                <c:ptCount val="1"/>
                <c:pt idx="0">
                  <c:v>Резерви за МСФЗ, % до непрацюючих кредитів</c:v>
                </c:pt>
              </c:strCache>
            </c:strRef>
          </c:tx>
          <c:spPr>
            <a:ln w="25400" cap="rnd" cmpd="sng">
              <a:solidFill>
                <a:srgbClr val="91C864"/>
              </a:solidFill>
              <a:prstDash val="solid"/>
              <a:round/>
            </a:ln>
            <a:effectLst/>
          </c:spPr>
          <c:marker>
            <c:symbol val="none"/>
          </c:marker>
          <c:cat>
            <c:strRef>
              <c:f>'28'!$K$9:$O$9</c:f>
              <c:strCache>
                <c:ptCount val="5"/>
                <c:pt idx="0">
                  <c:v>&lt;7%</c:v>
                </c:pt>
                <c:pt idx="1">
                  <c:v>7–15%</c:v>
                </c:pt>
                <c:pt idx="2">
                  <c:v>15–30%</c:v>
                </c:pt>
                <c:pt idx="3">
                  <c:v>30–50%</c:v>
                </c:pt>
                <c:pt idx="4">
                  <c:v>&gt;50%</c:v>
                </c:pt>
              </c:strCache>
            </c:strRef>
          </c:cat>
          <c:val>
            <c:numRef>
              <c:f>'28'!$K$11:$O$11</c:f>
              <c:numCache>
                <c:formatCode>0%</c:formatCode>
                <c:ptCount val="5"/>
                <c:pt idx="0">
                  <c:v>0.74117824018637024</c:v>
                </c:pt>
                <c:pt idx="1">
                  <c:v>0.67526733065848532</c:v>
                </c:pt>
                <c:pt idx="2">
                  <c:v>0.8913948192539255</c:v>
                </c:pt>
                <c:pt idx="3">
                  <c:v>1.0944711169193728</c:v>
                </c:pt>
                <c:pt idx="4">
                  <c:v>0.98097247233858209</c:v>
                </c:pt>
              </c:numCache>
            </c:numRef>
          </c:val>
          <c:smooth val="0"/>
          <c:extLst>
            <c:ext xmlns:c16="http://schemas.microsoft.com/office/drawing/2014/chart" uri="{C3380CC4-5D6E-409C-BE32-E72D297353CC}">
              <c16:uniqueId val="{00000001-6361-49E5-B091-4181C2C93927}"/>
            </c:ext>
          </c:extLst>
        </c:ser>
        <c:ser>
          <c:idx val="2"/>
          <c:order val="2"/>
          <c:tx>
            <c:strRef>
              <c:f>'28'!$I$12</c:f>
              <c:strCache>
                <c:ptCount val="1"/>
                <c:pt idx="0">
                  <c:v>Кредитний ризик, % до загального кредитного портфеля</c:v>
                </c:pt>
              </c:strCache>
            </c:strRef>
          </c:tx>
          <c:spPr>
            <a:ln w="25400" cap="rnd" cmpd="sng">
              <a:solidFill>
                <a:srgbClr val="7D0532"/>
              </a:solidFill>
              <a:prstDash val="solid"/>
              <a:round/>
            </a:ln>
            <a:effectLst/>
          </c:spPr>
          <c:marker>
            <c:symbol val="none"/>
          </c:marker>
          <c:cat>
            <c:strRef>
              <c:f>'28'!$K$9:$O$9</c:f>
              <c:strCache>
                <c:ptCount val="5"/>
                <c:pt idx="0">
                  <c:v>&lt;7%</c:v>
                </c:pt>
                <c:pt idx="1">
                  <c:v>7–15%</c:v>
                </c:pt>
                <c:pt idx="2">
                  <c:v>15–30%</c:v>
                </c:pt>
                <c:pt idx="3">
                  <c:v>30–50%</c:v>
                </c:pt>
                <c:pt idx="4">
                  <c:v>&gt;50%</c:v>
                </c:pt>
              </c:strCache>
            </c:strRef>
          </c:cat>
          <c:val>
            <c:numRef>
              <c:f>'28'!$K$12:$O$12</c:f>
              <c:numCache>
                <c:formatCode>0%</c:formatCode>
                <c:ptCount val="5"/>
                <c:pt idx="0">
                  <c:v>0.37615095177525654</c:v>
                </c:pt>
                <c:pt idx="1">
                  <c:v>0.14515408870148902</c:v>
                </c:pt>
                <c:pt idx="2">
                  <c:v>0.3507487337176442</c:v>
                </c:pt>
                <c:pt idx="3">
                  <c:v>0.1341256845480511</c:v>
                </c:pt>
                <c:pt idx="4">
                  <c:v>0.34835860166302457</c:v>
                </c:pt>
              </c:numCache>
            </c:numRef>
          </c:val>
          <c:smooth val="0"/>
          <c:extLst>
            <c:ext xmlns:c16="http://schemas.microsoft.com/office/drawing/2014/chart" uri="{C3380CC4-5D6E-409C-BE32-E72D297353CC}">
              <c16:uniqueId val="{00000002-6361-49E5-B091-4181C2C93927}"/>
            </c:ext>
          </c:extLst>
        </c:ser>
        <c:dLbls>
          <c:showLegendKey val="0"/>
          <c:showVal val="0"/>
          <c:showCatName val="0"/>
          <c:showSerName val="0"/>
          <c:showPercent val="0"/>
          <c:showBubbleSize val="0"/>
        </c:dLbls>
        <c:marker val="1"/>
        <c:smooth val="0"/>
        <c:axId val="556833064"/>
        <c:axId val="556832408"/>
      </c:lineChart>
      <c:scatterChart>
        <c:scatterStyle val="lineMarker"/>
        <c:varyColors val="0"/>
        <c:ser>
          <c:idx val="3"/>
          <c:order val="3"/>
          <c:tx>
            <c:strRef>
              <c:f>'28'!$I$13</c:f>
              <c:strCache>
                <c:ptCount val="1"/>
                <c:pt idx="0">
                  <c:v>Кредитний ризик, % до непрацюючих кредитів</c:v>
                </c:pt>
              </c:strCache>
            </c:strRef>
          </c:tx>
          <c:spPr>
            <a:ln w="25400" cap="rnd">
              <a:solidFill>
                <a:srgbClr val="DC4B64"/>
              </a:solidFill>
              <a:round/>
            </a:ln>
            <a:effectLst/>
          </c:spPr>
          <c:marker>
            <c:symbol val="none"/>
          </c:marker>
          <c:yVal>
            <c:numRef>
              <c:f>'28'!$K$13:$O$13</c:f>
              <c:numCache>
                <c:formatCode>0%</c:formatCode>
                <c:ptCount val="5"/>
                <c:pt idx="0">
                  <c:v>0.76841089479073055</c:v>
                </c:pt>
                <c:pt idx="1">
                  <c:v>0.7359622814045973</c:v>
                </c:pt>
                <c:pt idx="2">
                  <c:v>1.0137360973440532</c:v>
                </c:pt>
                <c:pt idx="3">
                  <c:v>0.94366497001082383</c:v>
                </c:pt>
                <c:pt idx="4">
                  <c:v>0.72547839051040652</c:v>
                </c:pt>
              </c:numCache>
            </c:numRef>
          </c:yVal>
          <c:smooth val="0"/>
          <c:extLst>
            <c:ext xmlns:c16="http://schemas.microsoft.com/office/drawing/2014/chart" uri="{C3380CC4-5D6E-409C-BE32-E72D297353CC}">
              <c16:uniqueId val="{00000003-6361-49E5-B091-4181C2C93927}"/>
            </c:ext>
          </c:extLst>
        </c:ser>
        <c:dLbls>
          <c:showLegendKey val="0"/>
          <c:showVal val="0"/>
          <c:showCatName val="0"/>
          <c:showSerName val="0"/>
          <c:showPercent val="0"/>
          <c:showBubbleSize val="0"/>
        </c:dLbls>
        <c:axId val="556833064"/>
        <c:axId val="556832408"/>
      </c:scatterChart>
      <c:catAx>
        <c:axId val="55683306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6832408"/>
        <c:crosses val="autoZero"/>
        <c:auto val="1"/>
        <c:lblAlgn val="ctr"/>
        <c:lblOffset val="100"/>
        <c:noMultiLvlLbl val="0"/>
      </c:catAx>
      <c:valAx>
        <c:axId val="556832408"/>
        <c:scaling>
          <c:orientation val="minMax"/>
          <c:max val="1.2"/>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6833064"/>
        <c:crosses val="autoZero"/>
        <c:crossBetween val="between"/>
        <c:majorUnit val="0.30000000000000004"/>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5797821989184033"/>
          <c:w val="1"/>
          <c:h val="0.2420217801081597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05228758169935E-2"/>
          <c:y val="4.369563492063492E-2"/>
          <c:w val="0.85002564453515705"/>
          <c:h val="0.62166692732555751"/>
        </c:manualLayout>
      </c:layout>
      <c:lineChart>
        <c:grouping val="standard"/>
        <c:varyColors val="0"/>
        <c:ser>
          <c:idx val="0"/>
          <c:order val="0"/>
          <c:tx>
            <c:strRef>
              <c:f>'28'!$H$10</c:f>
              <c:strCache>
                <c:ptCount val="1"/>
                <c:pt idx="0">
                  <c:v>Provisions under the IFRS, % of total loan portfolio</c:v>
                </c:pt>
              </c:strCache>
            </c:strRef>
          </c:tx>
          <c:spPr>
            <a:ln w="25400" cap="rnd">
              <a:solidFill>
                <a:srgbClr val="057D46"/>
              </a:solidFill>
              <a:round/>
            </a:ln>
            <a:effectLst/>
          </c:spPr>
          <c:marker>
            <c:symbol val="none"/>
          </c:marker>
          <c:cat>
            <c:strRef>
              <c:f>'28'!$K$9:$O$9</c:f>
              <c:strCache>
                <c:ptCount val="5"/>
                <c:pt idx="0">
                  <c:v>&lt;7%</c:v>
                </c:pt>
                <c:pt idx="1">
                  <c:v>7–15%</c:v>
                </c:pt>
                <c:pt idx="2">
                  <c:v>15–30%</c:v>
                </c:pt>
                <c:pt idx="3">
                  <c:v>30–50%</c:v>
                </c:pt>
                <c:pt idx="4">
                  <c:v>&gt;50%</c:v>
                </c:pt>
              </c:strCache>
            </c:strRef>
          </c:cat>
          <c:val>
            <c:numRef>
              <c:f>'28'!$K$10:$O$10</c:f>
              <c:numCache>
                <c:formatCode>0%</c:formatCode>
                <c:ptCount val="5"/>
                <c:pt idx="0">
                  <c:v>0.36282007760592727</c:v>
                </c:pt>
                <c:pt idx="1">
                  <c:v>0.13318320311816895</c:v>
                </c:pt>
                <c:pt idx="2">
                  <c:v>0.30841912891819434</c:v>
                </c:pt>
                <c:pt idx="3">
                  <c:v>0.1555601748925757</c:v>
                </c:pt>
                <c:pt idx="4">
                  <c:v>0.4710411822099429</c:v>
                </c:pt>
              </c:numCache>
            </c:numRef>
          </c:val>
          <c:smooth val="0"/>
          <c:extLst>
            <c:ext xmlns:c16="http://schemas.microsoft.com/office/drawing/2014/chart" uri="{C3380CC4-5D6E-409C-BE32-E72D297353CC}">
              <c16:uniqueId val="{00000000-3177-4AAE-9438-33337FB96ADB}"/>
            </c:ext>
          </c:extLst>
        </c:ser>
        <c:ser>
          <c:idx val="1"/>
          <c:order val="1"/>
          <c:tx>
            <c:strRef>
              <c:f>'28'!$H$11</c:f>
              <c:strCache>
                <c:ptCount val="1"/>
                <c:pt idx="0">
                  <c:v>Provisions under the IFRS, % of NPL portfolio</c:v>
                </c:pt>
              </c:strCache>
            </c:strRef>
          </c:tx>
          <c:spPr>
            <a:ln w="25400" cap="rnd" cmpd="sng">
              <a:solidFill>
                <a:srgbClr val="91C864"/>
              </a:solidFill>
              <a:prstDash val="solid"/>
              <a:round/>
            </a:ln>
            <a:effectLst/>
          </c:spPr>
          <c:marker>
            <c:symbol val="none"/>
          </c:marker>
          <c:cat>
            <c:strRef>
              <c:f>'28'!$K$9:$O$9</c:f>
              <c:strCache>
                <c:ptCount val="5"/>
                <c:pt idx="0">
                  <c:v>&lt;7%</c:v>
                </c:pt>
                <c:pt idx="1">
                  <c:v>7–15%</c:v>
                </c:pt>
                <c:pt idx="2">
                  <c:v>15–30%</c:v>
                </c:pt>
                <c:pt idx="3">
                  <c:v>30–50%</c:v>
                </c:pt>
                <c:pt idx="4">
                  <c:v>&gt;50%</c:v>
                </c:pt>
              </c:strCache>
            </c:strRef>
          </c:cat>
          <c:val>
            <c:numRef>
              <c:f>'28'!$K$11:$O$11</c:f>
              <c:numCache>
                <c:formatCode>0%</c:formatCode>
                <c:ptCount val="5"/>
                <c:pt idx="0">
                  <c:v>0.74117824018637024</c:v>
                </c:pt>
                <c:pt idx="1">
                  <c:v>0.67526733065848532</c:v>
                </c:pt>
                <c:pt idx="2">
                  <c:v>0.8913948192539255</c:v>
                </c:pt>
                <c:pt idx="3">
                  <c:v>1.0944711169193728</c:v>
                </c:pt>
                <c:pt idx="4">
                  <c:v>0.98097247233858209</c:v>
                </c:pt>
              </c:numCache>
            </c:numRef>
          </c:val>
          <c:smooth val="0"/>
          <c:extLst>
            <c:ext xmlns:c16="http://schemas.microsoft.com/office/drawing/2014/chart" uri="{C3380CC4-5D6E-409C-BE32-E72D297353CC}">
              <c16:uniqueId val="{00000001-3177-4AAE-9438-33337FB96ADB}"/>
            </c:ext>
          </c:extLst>
        </c:ser>
        <c:ser>
          <c:idx val="2"/>
          <c:order val="2"/>
          <c:tx>
            <c:strRef>
              <c:f>'28'!$H$12</c:f>
              <c:strCache>
                <c:ptCount val="1"/>
                <c:pt idx="0">
                  <c:v>Prudential provisions, % of total loan portfolio</c:v>
                </c:pt>
              </c:strCache>
            </c:strRef>
          </c:tx>
          <c:spPr>
            <a:ln w="25400" cap="rnd" cmpd="sng">
              <a:solidFill>
                <a:srgbClr val="7D0532"/>
              </a:solidFill>
              <a:prstDash val="solid"/>
              <a:round/>
            </a:ln>
            <a:effectLst/>
          </c:spPr>
          <c:marker>
            <c:symbol val="none"/>
          </c:marker>
          <c:cat>
            <c:strRef>
              <c:f>'28'!$K$9:$O$9</c:f>
              <c:strCache>
                <c:ptCount val="5"/>
                <c:pt idx="0">
                  <c:v>&lt;7%</c:v>
                </c:pt>
                <c:pt idx="1">
                  <c:v>7–15%</c:v>
                </c:pt>
                <c:pt idx="2">
                  <c:v>15–30%</c:v>
                </c:pt>
                <c:pt idx="3">
                  <c:v>30–50%</c:v>
                </c:pt>
                <c:pt idx="4">
                  <c:v>&gt;50%</c:v>
                </c:pt>
              </c:strCache>
            </c:strRef>
          </c:cat>
          <c:val>
            <c:numRef>
              <c:f>'28'!$K$12:$O$12</c:f>
              <c:numCache>
                <c:formatCode>0%</c:formatCode>
                <c:ptCount val="5"/>
                <c:pt idx="0">
                  <c:v>0.37615095177525654</c:v>
                </c:pt>
                <c:pt idx="1">
                  <c:v>0.14515408870148902</c:v>
                </c:pt>
                <c:pt idx="2">
                  <c:v>0.3507487337176442</c:v>
                </c:pt>
                <c:pt idx="3">
                  <c:v>0.1341256845480511</c:v>
                </c:pt>
                <c:pt idx="4">
                  <c:v>0.34835860166302457</c:v>
                </c:pt>
              </c:numCache>
            </c:numRef>
          </c:val>
          <c:smooth val="0"/>
          <c:extLst>
            <c:ext xmlns:c16="http://schemas.microsoft.com/office/drawing/2014/chart" uri="{C3380CC4-5D6E-409C-BE32-E72D297353CC}">
              <c16:uniqueId val="{00000002-3177-4AAE-9438-33337FB96ADB}"/>
            </c:ext>
          </c:extLst>
        </c:ser>
        <c:dLbls>
          <c:showLegendKey val="0"/>
          <c:showVal val="0"/>
          <c:showCatName val="0"/>
          <c:showSerName val="0"/>
          <c:showPercent val="0"/>
          <c:showBubbleSize val="0"/>
        </c:dLbls>
        <c:marker val="1"/>
        <c:smooth val="0"/>
        <c:axId val="556833064"/>
        <c:axId val="556832408"/>
      </c:lineChart>
      <c:scatterChart>
        <c:scatterStyle val="lineMarker"/>
        <c:varyColors val="0"/>
        <c:ser>
          <c:idx val="3"/>
          <c:order val="3"/>
          <c:tx>
            <c:strRef>
              <c:f>'28'!$H$13</c:f>
              <c:strCache>
                <c:ptCount val="1"/>
                <c:pt idx="0">
                  <c:v>Prudential provisions, % of NPL portfolio</c:v>
                </c:pt>
              </c:strCache>
            </c:strRef>
          </c:tx>
          <c:spPr>
            <a:ln w="25400" cap="rnd">
              <a:solidFill>
                <a:srgbClr val="DC4B64"/>
              </a:solidFill>
              <a:round/>
            </a:ln>
            <a:effectLst/>
          </c:spPr>
          <c:marker>
            <c:symbol val="none"/>
          </c:marker>
          <c:yVal>
            <c:numRef>
              <c:f>'28'!$K$13:$O$13</c:f>
              <c:numCache>
                <c:formatCode>0%</c:formatCode>
                <c:ptCount val="5"/>
                <c:pt idx="0">
                  <c:v>0.76841089479073055</c:v>
                </c:pt>
                <c:pt idx="1">
                  <c:v>0.7359622814045973</c:v>
                </c:pt>
                <c:pt idx="2">
                  <c:v>1.0137360973440532</c:v>
                </c:pt>
                <c:pt idx="3">
                  <c:v>0.94366497001082383</c:v>
                </c:pt>
                <c:pt idx="4">
                  <c:v>0.72547839051040652</c:v>
                </c:pt>
              </c:numCache>
            </c:numRef>
          </c:yVal>
          <c:smooth val="0"/>
          <c:extLst>
            <c:ext xmlns:c16="http://schemas.microsoft.com/office/drawing/2014/chart" uri="{C3380CC4-5D6E-409C-BE32-E72D297353CC}">
              <c16:uniqueId val="{00000003-3177-4AAE-9438-33337FB96ADB}"/>
            </c:ext>
          </c:extLst>
        </c:ser>
        <c:dLbls>
          <c:showLegendKey val="0"/>
          <c:showVal val="0"/>
          <c:showCatName val="0"/>
          <c:showSerName val="0"/>
          <c:showPercent val="0"/>
          <c:showBubbleSize val="0"/>
        </c:dLbls>
        <c:axId val="556833064"/>
        <c:axId val="556832408"/>
      </c:scatterChart>
      <c:catAx>
        <c:axId val="55683306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6832408"/>
        <c:crosses val="autoZero"/>
        <c:auto val="1"/>
        <c:lblAlgn val="ctr"/>
        <c:lblOffset val="100"/>
        <c:noMultiLvlLbl val="0"/>
      </c:catAx>
      <c:valAx>
        <c:axId val="556832408"/>
        <c:scaling>
          <c:orientation val="minMax"/>
          <c:max val="1.2"/>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6833064"/>
        <c:crosses val="autoZero"/>
        <c:crossBetween val="between"/>
        <c:majorUnit val="0.30000000000000004"/>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5797821989184033"/>
          <c:w val="1"/>
          <c:h val="0.24202178010815972"/>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88285831064176E-2"/>
          <c:y val="4.0131929852068891E-2"/>
          <c:w val="0.83236065942251392"/>
          <c:h val="0.63186225443896582"/>
        </c:manualLayout>
      </c:layout>
      <c:barChart>
        <c:barDir val="col"/>
        <c:grouping val="stacked"/>
        <c:varyColors val="0"/>
        <c:ser>
          <c:idx val="0"/>
          <c:order val="0"/>
          <c:tx>
            <c:strRef>
              <c:f>'29'!$F$10</c:f>
              <c:strCache>
                <c:ptCount val="1"/>
                <c:pt idx="0">
                  <c:v>Чисті процентні доходи за операц. з членами КС</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'29'!$H$9:$AI$9</c:f>
              <c:strCache>
                <c:ptCount val="27"/>
                <c:pt idx="0">
                  <c:v>І.22</c:v>
                </c:pt>
                <c:pt idx="6">
                  <c:v>ІV.22</c:v>
                </c:pt>
                <c:pt idx="10">
                  <c:v>ІІ.23</c:v>
                </c:pt>
                <c:pt idx="14">
                  <c:v>IV.23</c:v>
                </c:pt>
                <c:pt idx="18">
                  <c:v>ІІ.24</c:v>
                </c:pt>
                <c:pt idx="22">
                  <c:v>IV.24</c:v>
                </c:pt>
                <c:pt idx="26">
                  <c:v>ІІ.25</c:v>
                </c:pt>
              </c:strCache>
            </c:strRef>
          </c:cat>
          <c:val>
            <c:numRef>
              <c:f>'29'!$H$10:$AH$10</c:f>
              <c:numCache>
                <c:formatCode>#\ ##0.0</c:formatCode>
                <c:ptCount val="27"/>
                <c:pt idx="0">
                  <c:v>127.00334221000001</c:v>
                </c:pt>
                <c:pt idx="2">
                  <c:v>237.19637672999997</c:v>
                </c:pt>
                <c:pt idx="4">
                  <c:v>328.17555827999996</c:v>
                </c:pt>
                <c:pt idx="6">
                  <c:v>388.53001585999993</c:v>
                </c:pt>
                <c:pt idx="8">
                  <c:v>74.400399520000008</c:v>
                </c:pt>
                <c:pt idx="10">
                  <c:v>151.87934077</c:v>
                </c:pt>
                <c:pt idx="12">
                  <c:v>237.49846737999997</c:v>
                </c:pt>
                <c:pt idx="14">
                  <c:v>312.77964768999999</c:v>
                </c:pt>
                <c:pt idx="16">
                  <c:v>69.476338659999996</c:v>
                </c:pt>
                <c:pt idx="18">
                  <c:v>141.6</c:v>
                </c:pt>
                <c:pt idx="20">
                  <c:v>219.6</c:v>
                </c:pt>
                <c:pt idx="22">
                  <c:v>294.2</c:v>
                </c:pt>
                <c:pt idx="24">
                  <c:v>74.2</c:v>
                </c:pt>
                <c:pt idx="26">
                  <c:v>148.80000000000001</c:v>
                </c:pt>
              </c:numCache>
            </c:numRef>
          </c:val>
          <c:extLst>
            <c:ext xmlns:c16="http://schemas.microsoft.com/office/drawing/2014/chart" uri="{C3380CC4-5D6E-409C-BE32-E72D297353CC}">
              <c16:uniqueId val="{00000000-F4BD-4625-8FF1-01C7B60E3964}"/>
            </c:ext>
          </c:extLst>
        </c:ser>
        <c:ser>
          <c:idx val="2"/>
          <c:order val="1"/>
          <c:tx>
            <c:strRef>
              <c:f>'29'!$F$11</c:f>
              <c:strCache>
                <c:ptCount val="1"/>
                <c:pt idx="0">
                  <c:v>Приріст резервів забезпечення покриття втрат</c:v>
                </c:pt>
              </c:strCache>
            </c:strRef>
          </c:tx>
          <c:spPr>
            <a:solidFill>
              <a:srgbClr val="91C864"/>
            </a:solidFill>
            <a:ln>
              <a:noFill/>
            </a:ln>
            <a:effectLst/>
          </c:spPr>
          <c:invertIfNegative val="0"/>
          <c:cat>
            <c:strRef>
              <c:f>'29'!$H$9:$AI$9</c:f>
              <c:strCache>
                <c:ptCount val="27"/>
                <c:pt idx="0">
                  <c:v>І.22</c:v>
                </c:pt>
                <c:pt idx="6">
                  <c:v>ІV.22</c:v>
                </c:pt>
                <c:pt idx="10">
                  <c:v>ІІ.23</c:v>
                </c:pt>
                <c:pt idx="14">
                  <c:v>IV.23</c:v>
                </c:pt>
                <c:pt idx="18">
                  <c:v>ІІ.24</c:v>
                </c:pt>
                <c:pt idx="22">
                  <c:v>IV.24</c:v>
                </c:pt>
                <c:pt idx="26">
                  <c:v>ІІ.25</c:v>
                </c:pt>
              </c:strCache>
            </c:strRef>
          </c:cat>
          <c:val>
            <c:numRef>
              <c:f>'29'!$H$11:$AI$11</c:f>
              <c:numCache>
                <c:formatCode>#\ ##0.0</c:formatCode>
                <c:ptCount val="28"/>
                <c:pt idx="0">
                  <c:v>-38.052616200000003</c:v>
                </c:pt>
                <c:pt idx="2">
                  <c:v>-39.106151920000002</c:v>
                </c:pt>
                <c:pt idx="4">
                  <c:v>-70.505014189999997</c:v>
                </c:pt>
                <c:pt idx="6">
                  <c:v>-159.14239758000002</c:v>
                </c:pt>
                <c:pt idx="8">
                  <c:v>-24.13673356</c:v>
                </c:pt>
                <c:pt idx="10">
                  <c:v>-24.589574839999997</c:v>
                </c:pt>
                <c:pt idx="12">
                  <c:v>-33.113401909999993</c:v>
                </c:pt>
                <c:pt idx="14">
                  <c:v>-14.163556280000021</c:v>
                </c:pt>
                <c:pt idx="16">
                  <c:v>7.297318699999999</c:v>
                </c:pt>
                <c:pt idx="18">
                  <c:v>6.2</c:v>
                </c:pt>
                <c:pt idx="20">
                  <c:v>12.7</c:v>
                </c:pt>
                <c:pt idx="22">
                  <c:v>8.4</c:v>
                </c:pt>
                <c:pt idx="24">
                  <c:v>-24.2</c:v>
                </c:pt>
                <c:pt idx="26">
                  <c:v>-13</c:v>
                </c:pt>
              </c:numCache>
            </c:numRef>
          </c:val>
          <c:extLst>
            <c:ext xmlns:c16="http://schemas.microsoft.com/office/drawing/2014/chart" uri="{C3380CC4-5D6E-409C-BE32-E72D297353CC}">
              <c16:uniqueId val="{00000001-F4BD-4625-8FF1-01C7B60E3964}"/>
            </c:ext>
          </c:extLst>
        </c:ser>
        <c:ser>
          <c:idx val="3"/>
          <c:order val="2"/>
          <c:tx>
            <c:strRef>
              <c:f>'29'!$F$12</c:f>
              <c:strCache>
                <c:ptCount val="1"/>
                <c:pt idx="0">
                  <c:v>Чистий фінансовий результат</c:v>
                </c:pt>
              </c:strCache>
            </c:strRef>
          </c:tx>
          <c:spPr>
            <a:solidFill>
              <a:srgbClr val="DC4B64"/>
            </a:solidFill>
            <a:ln>
              <a:noFill/>
            </a:ln>
            <a:effectLst/>
          </c:spPr>
          <c:invertIfNegative val="0"/>
          <c:cat>
            <c:strRef>
              <c:f>'29'!$H$9:$AI$9</c:f>
              <c:strCache>
                <c:ptCount val="27"/>
                <c:pt idx="0">
                  <c:v>І.22</c:v>
                </c:pt>
                <c:pt idx="6">
                  <c:v>ІV.22</c:v>
                </c:pt>
                <c:pt idx="10">
                  <c:v>ІІ.23</c:v>
                </c:pt>
                <c:pt idx="14">
                  <c:v>IV.23</c:v>
                </c:pt>
                <c:pt idx="18">
                  <c:v>ІІ.24</c:v>
                </c:pt>
                <c:pt idx="22">
                  <c:v>IV.24</c:v>
                </c:pt>
                <c:pt idx="26">
                  <c:v>ІІ.25</c:v>
                </c:pt>
              </c:strCache>
            </c:strRef>
          </c:cat>
          <c:val>
            <c:numRef>
              <c:f>'29'!$H$12:$AI$12</c:f>
              <c:numCache>
                <c:formatCode>#\ ##0.0</c:formatCode>
                <c:ptCount val="28"/>
                <c:pt idx="1">
                  <c:v>-3.5781525699999452</c:v>
                </c:pt>
                <c:pt idx="3">
                  <c:v>32.834583329999958</c:v>
                </c:pt>
                <c:pt idx="5">
                  <c:v>21.040451579999896</c:v>
                </c:pt>
                <c:pt idx="7">
                  <c:v>-69.419685040000005</c:v>
                </c:pt>
                <c:pt idx="9">
                  <c:v>-8.118920840000003</c:v>
                </c:pt>
                <c:pt idx="11">
                  <c:v>4.4781836000000235</c:v>
                </c:pt>
                <c:pt idx="13">
                  <c:v>19.2</c:v>
                </c:pt>
                <c:pt idx="15">
                  <c:v>35.411648829999983</c:v>
                </c:pt>
                <c:pt idx="17">
                  <c:v>9.4</c:v>
                </c:pt>
                <c:pt idx="19">
                  <c:v>24.289098429999978</c:v>
                </c:pt>
                <c:pt idx="21">
                  <c:v>44.4</c:v>
                </c:pt>
                <c:pt idx="23">
                  <c:v>27.1</c:v>
                </c:pt>
                <c:pt idx="25">
                  <c:v>-16.3</c:v>
                </c:pt>
                <c:pt idx="27">
                  <c:v>29.15</c:v>
                </c:pt>
              </c:numCache>
            </c:numRef>
          </c:val>
          <c:extLst>
            <c:ext xmlns:c16="http://schemas.microsoft.com/office/drawing/2014/chart" uri="{C3380CC4-5D6E-409C-BE32-E72D297353CC}">
              <c16:uniqueId val="{00000002-F4BD-4625-8FF1-01C7B60E3964}"/>
            </c:ext>
          </c:extLst>
        </c:ser>
        <c:dLbls>
          <c:showLegendKey val="0"/>
          <c:showVal val="0"/>
          <c:showCatName val="0"/>
          <c:showSerName val="0"/>
          <c:showPercent val="0"/>
          <c:showBubbleSize val="0"/>
        </c:dLbls>
        <c:gapWidth val="50"/>
        <c:overlap val="100"/>
        <c:axId val="413660831"/>
        <c:axId val="413668735"/>
        <c:extLst>
          <c:ext xmlns:c15="http://schemas.microsoft.com/office/drawing/2012/chart" uri="{02D57815-91ED-43cb-92C2-25804820EDAC}">
            <c15:filteredBarSeries>
              <c15:ser>
                <c:idx val="4"/>
                <c:order val="3"/>
                <c:tx>
                  <c:strRef>
                    <c:extLst>
                      <c:ext uri="{02D57815-91ED-43cb-92C2-25804820EDAC}">
                        <c15:formulaRef>
                          <c15:sqref>'29'!$F$11</c15:sqref>
                        </c15:formulaRef>
                      </c:ext>
                    </c:extLst>
                    <c:strCache>
                      <c:ptCount val="1"/>
                      <c:pt idx="0">
                        <c:v>Приріст резервів забезпечення покриття втрат</c:v>
                      </c:pt>
                    </c:strCache>
                  </c:strRef>
                </c:tx>
                <c:spPr>
                  <a:solidFill>
                    <a:schemeClr val="accent5"/>
                  </a:solidFill>
                  <a:ln>
                    <a:noFill/>
                  </a:ln>
                  <a:effectLst/>
                </c:spPr>
                <c:invertIfNegative val="0"/>
                <c:cat>
                  <c:strRef>
                    <c:extLst>
                      <c:ext uri="{02D57815-91ED-43cb-92C2-25804820EDAC}">
                        <c15:formulaRef>
                          <c15:sqref>'29'!$H$9:$AI$9</c15:sqref>
                        </c15:formulaRef>
                      </c:ext>
                    </c:extLst>
                    <c:strCache>
                      <c:ptCount val="27"/>
                      <c:pt idx="0">
                        <c:v>І.22</c:v>
                      </c:pt>
                      <c:pt idx="6">
                        <c:v>ІV.22</c:v>
                      </c:pt>
                      <c:pt idx="10">
                        <c:v>ІІ.23</c:v>
                      </c:pt>
                      <c:pt idx="14">
                        <c:v>IV.23</c:v>
                      </c:pt>
                      <c:pt idx="18">
                        <c:v>ІІ.24</c:v>
                      </c:pt>
                      <c:pt idx="22">
                        <c:v>IV.24</c:v>
                      </c:pt>
                      <c:pt idx="26">
                        <c:v>ІІ.25</c:v>
                      </c:pt>
                    </c:strCache>
                  </c:strRef>
                </c:cat>
                <c:val>
                  <c:numRef>
                    <c:extLst>
                      <c:ext uri="{02D57815-91ED-43cb-92C2-25804820EDAC}">
                        <c15:formulaRef>
                          <c15:sqref>'25'!#REF!</c15:sqref>
                        </c15:formulaRef>
                      </c:ext>
                    </c:extLst>
                    <c:numCache>
                      <c:formatCode>General</c:formatCode>
                      <c:ptCount val="1"/>
                      <c:pt idx="0">
                        <c:v>1</c:v>
                      </c:pt>
                    </c:numCache>
                  </c:numRef>
                </c:val>
                <c:extLst>
                  <c:ext xmlns:c16="http://schemas.microsoft.com/office/drawing/2014/chart" uri="{C3380CC4-5D6E-409C-BE32-E72D297353CC}">
                    <c16:uniqueId val="{00000004-F4BD-4625-8FF1-01C7B60E3964}"/>
                  </c:ext>
                </c:extLst>
              </c15:ser>
            </c15:filteredBarSeries>
          </c:ext>
        </c:extLst>
      </c:barChart>
      <c:scatterChart>
        <c:scatterStyle val="lineMarker"/>
        <c:varyColors val="0"/>
        <c:ser>
          <c:idx val="6"/>
          <c:order val="4"/>
          <c:tx>
            <c:strRef>
              <c:f>'29'!$F$13</c:f>
              <c:strCache>
                <c:ptCount val="1"/>
                <c:pt idx="0">
                  <c:v>CIR, % (п. ш.)</c:v>
                </c:pt>
              </c:strCache>
            </c:strRef>
          </c:tx>
          <c:spPr>
            <a:ln w="25400" cap="rnd">
              <a:noFill/>
              <a:round/>
            </a:ln>
            <a:effectLst/>
          </c:spPr>
          <c:marker>
            <c:symbol val="diamond"/>
            <c:size val="7"/>
            <c:spPr>
              <a:solidFill>
                <a:srgbClr val="7D0532"/>
              </a:solidFill>
              <a:ln w="9525">
                <a:noFill/>
              </a:ln>
              <a:effectLst/>
            </c:spPr>
          </c:marker>
          <c:xVal>
            <c:strRef>
              <c:f>'29'!$H$9:$AI$9</c:f>
              <c:strCache>
                <c:ptCount val="27"/>
                <c:pt idx="0">
                  <c:v>І.22</c:v>
                </c:pt>
                <c:pt idx="6">
                  <c:v>ІV.22</c:v>
                </c:pt>
                <c:pt idx="10">
                  <c:v>ІІ.23</c:v>
                </c:pt>
                <c:pt idx="14">
                  <c:v>IV.23</c:v>
                </c:pt>
                <c:pt idx="18">
                  <c:v>ІІ.24</c:v>
                </c:pt>
                <c:pt idx="22">
                  <c:v>IV.24</c:v>
                </c:pt>
                <c:pt idx="26">
                  <c:v>ІІ.25</c:v>
                </c:pt>
              </c:strCache>
            </c:strRef>
          </c:xVal>
          <c:yVal>
            <c:numRef>
              <c:f>'29'!$H$13:$AI$13</c:f>
              <c:numCache>
                <c:formatCode>0%</c:formatCode>
                <c:ptCount val="28"/>
                <c:pt idx="0">
                  <c:v>0.72778838977929916</c:v>
                </c:pt>
                <c:pt idx="2">
                  <c:v>0.70911278618435425</c:v>
                </c:pt>
                <c:pt idx="4">
                  <c:v>0.73666529949944748</c:v>
                </c:pt>
                <c:pt idx="6">
                  <c:v>0.80403113938057924</c:v>
                </c:pt>
                <c:pt idx="8">
                  <c:v>0.90547560143867778</c:v>
                </c:pt>
                <c:pt idx="10">
                  <c:v>0.87570931272936425</c:v>
                </c:pt>
                <c:pt idx="12">
                  <c:v>0.83466618661051739</c:v>
                </c:pt>
                <c:pt idx="14">
                  <c:v>0.88893123855841261</c:v>
                </c:pt>
                <c:pt idx="16">
                  <c:v>1.0369748334902622</c:v>
                </c:pt>
                <c:pt idx="18">
                  <c:v>1.0083614393508411</c:v>
                </c:pt>
                <c:pt idx="20">
                  <c:v>0.99258837406547507</c:v>
                </c:pt>
                <c:pt idx="22">
                  <c:v>1.0379967925032223</c:v>
                </c:pt>
                <c:pt idx="24">
                  <c:v>1.02</c:v>
                </c:pt>
                <c:pt idx="26">
                  <c:v>1.0309999999999999</c:v>
                </c:pt>
              </c:numCache>
            </c:numRef>
          </c:yVal>
          <c:smooth val="0"/>
          <c:extLst>
            <c:ext xmlns:c16="http://schemas.microsoft.com/office/drawing/2014/chart" uri="{C3380CC4-5D6E-409C-BE32-E72D297353CC}">
              <c16:uniqueId val="{00000003-F4BD-4625-8FF1-01C7B60E3964}"/>
            </c:ext>
          </c:extLst>
        </c:ser>
        <c:dLbls>
          <c:showLegendKey val="0"/>
          <c:showVal val="0"/>
          <c:showCatName val="0"/>
          <c:showSerName val="0"/>
          <c:showPercent val="0"/>
          <c:showBubbleSize val="0"/>
        </c:dLbls>
        <c:axId val="1368221919"/>
        <c:axId val="1368241055"/>
      </c:scatterChart>
      <c:catAx>
        <c:axId val="413660831"/>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13668735"/>
        <c:crosses val="autoZero"/>
        <c:auto val="1"/>
        <c:lblAlgn val="ctr"/>
        <c:lblOffset val="100"/>
        <c:tickLblSkip val="1"/>
        <c:tickMarkSkip val="1"/>
        <c:noMultiLvlLbl val="0"/>
      </c:catAx>
      <c:valAx>
        <c:axId val="413668735"/>
        <c:scaling>
          <c:orientation val="minMax"/>
          <c:max val="600"/>
          <c:min val="-20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13660831"/>
        <c:crosses val="autoZero"/>
        <c:crossBetween val="between"/>
        <c:majorUnit val="100"/>
      </c:valAx>
      <c:valAx>
        <c:axId val="1368241055"/>
        <c:scaling>
          <c:orientation val="minMax"/>
          <c:max val="1.2"/>
          <c:min val="-0.4"/>
        </c:scaling>
        <c:delete val="0"/>
        <c:axPos val="r"/>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368221919"/>
        <c:crosses val="max"/>
        <c:crossBetween val="midCat"/>
        <c:majorUnit val="0.2"/>
      </c:valAx>
      <c:valAx>
        <c:axId val="1368221919"/>
        <c:scaling>
          <c:orientation val="minMax"/>
        </c:scaling>
        <c:delete val="1"/>
        <c:axPos val="b"/>
        <c:numFmt formatCode="General" sourceLinked="1"/>
        <c:majorTickMark val="out"/>
        <c:minorTickMark val="none"/>
        <c:tickLblPos val="nextTo"/>
        <c:crossAx val="1368241055"/>
        <c:crosses val="autoZero"/>
        <c:crossBetween val="midCat"/>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5550437861002417"/>
          <c:w val="0.99361941033786028"/>
          <c:h val="0.2444956213899757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88285831064176E-2"/>
          <c:y val="4.0131929852068891E-2"/>
          <c:w val="0.83236065942251392"/>
          <c:h val="0.63186225443896582"/>
        </c:manualLayout>
      </c:layout>
      <c:barChart>
        <c:barDir val="col"/>
        <c:grouping val="stacked"/>
        <c:varyColors val="0"/>
        <c:ser>
          <c:idx val="0"/>
          <c:order val="0"/>
          <c:tx>
            <c:strRef>
              <c:f>'29'!$G$10</c:f>
              <c:strCache>
                <c:ptCount val="1"/>
                <c:pt idx="0">
                  <c:v>Net interest income from transact. with CU members, UAH mln</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'29'!$H$8:$AH$8</c:f>
              <c:strCache>
                <c:ptCount val="27"/>
                <c:pt idx="0">
                  <c:v>Q1.22</c:v>
                </c:pt>
                <c:pt idx="6">
                  <c:v>Q4.22</c:v>
                </c:pt>
                <c:pt idx="10">
                  <c:v>Q2.23</c:v>
                </c:pt>
                <c:pt idx="14">
                  <c:v>Q4.23</c:v>
                </c:pt>
                <c:pt idx="18">
                  <c:v>Q2.24</c:v>
                </c:pt>
                <c:pt idx="22">
                  <c:v>Q4.24</c:v>
                </c:pt>
                <c:pt idx="26">
                  <c:v>Q2.25</c:v>
                </c:pt>
              </c:strCache>
            </c:strRef>
          </c:cat>
          <c:val>
            <c:numRef>
              <c:f>'29'!$H$10:$AH$10</c:f>
              <c:numCache>
                <c:formatCode>#\ ##0.0</c:formatCode>
                <c:ptCount val="27"/>
                <c:pt idx="0">
                  <c:v>127.00334221000001</c:v>
                </c:pt>
                <c:pt idx="2">
                  <c:v>237.19637672999997</c:v>
                </c:pt>
                <c:pt idx="4">
                  <c:v>328.17555827999996</c:v>
                </c:pt>
                <c:pt idx="6">
                  <c:v>388.53001585999993</c:v>
                </c:pt>
                <c:pt idx="8">
                  <c:v>74.400399520000008</c:v>
                </c:pt>
                <c:pt idx="10">
                  <c:v>151.87934077</c:v>
                </c:pt>
                <c:pt idx="12">
                  <c:v>237.49846737999997</c:v>
                </c:pt>
                <c:pt idx="14">
                  <c:v>312.77964768999999</c:v>
                </c:pt>
                <c:pt idx="16">
                  <c:v>69.476338659999996</c:v>
                </c:pt>
                <c:pt idx="18">
                  <c:v>141.6</c:v>
                </c:pt>
                <c:pt idx="20">
                  <c:v>219.6</c:v>
                </c:pt>
                <c:pt idx="22">
                  <c:v>294.2</c:v>
                </c:pt>
                <c:pt idx="24">
                  <c:v>74.2</c:v>
                </c:pt>
                <c:pt idx="26">
                  <c:v>148.80000000000001</c:v>
                </c:pt>
              </c:numCache>
            </c:numRef>
          </c:val>
          <c:extLst>
            <c:ext xmlns:c16="http://schemas.microsoft.com/office/drawing/2014/chart" uri="{C3380CC4-5D6E-409C-BE32-E72D297353CC}">
              <c16:uniqueId val="{00000000-B303-412F-BFCE-44E34A005893}"/>
            </c:ext>
          </c:extLst>
        </c:ser>
        <c:ser>
          <c:idx val="2"/>
          <c:order val="1"/>
          <c:tx>
            <c:strRef>
              <c:f>'29'!$G$11</c:f>
              <c:strCache>
                <c:ptCount val="1"/>
                <c:pt idx="0">
                  <c:v>Increase in provisions for losses, UAH mln</c:v>
                </c:pt>
              </c:strCache>
            </c:strRef>
          </c:tx>
          <c:spPr>
            <a:solidFill>
              <a:srgbClr val="91C864"/>
            </a:solidFill>
            <a:ln>
              <a:noFill/>
            </a:ln>
            <a:effectLst/>
          </c:spPr>
          <c:invertIfNegative val="0"/>
          <c:cat>
            <c:strRef>
              <c:f>'29'!$H$8:$AH$8</c:f>
              <c:strCache>
                <c:ptCount val="27"/>
                <c:pt idx="0">
                  <c:v>Q1.22</c:v>
                </c:pt>
                <c:pt idx="6">
                  <c:v>Q4.22</c:v>
                </c:pt>
                <c:pt idx="10">
                  <c:v>Q2.23</c:v>
                </c:pt>
                <c:pt idx="14">
                  <c:v>Q4.23</c:v>
                </c:pt>
                <c:pt idx="18">
                  <c:v>Q2.24</c:v>
                </c:pt>
                <c:pt idx="22">
                  <c:v>Q4.24</c:v>
                </c:pt>
                <c:pt idx="26">
                  <c:v>Q2.25</c:v>
                </c:pt>
              </c:strCache>
            </c:strRef>
          </c:cat>
          <c:val>
            <c:numRef>
              <c:f>'29'!$H$11:$AH$11</c:f>
              <c:numCache>
                <c:formatCode>#\ ##0.0</c:formatCode>
                <c:ptCount val="27"/>
                <c:pt idx="0">
                  <c:v>-38.052616200000003</c:v>
                </c:pt>
                <c:pt idx="2">
                  <c:v>-39.106151920000002</c:v>
                </c:pt>
                <c:pt idx="4">
                  <c:v>-70.505014189999997</c:v>
                </c:pt>
                <c:pt idx="6">
                  <c:v>-159.14239758000002</c:v>
                </c:pt>
                <c:pt idx="8">
                  <c:v>-24.13673356</c:v>
                </c:pt>
                <c:pt idx="10">
                  <c:v>-24.589574839999997</c:v>
                </c:pt>
                <c:pt idx="12">
                  <c:v>-33.113401909999993</c:v>
                </c:pt>
                <c:pt idx="14">
                  <c:v>-14.163556280000021</c:v>
                </c:pt>
                <c:pt idx="16">
                  <c:v>7.297318699999999</c:v>
                </c:pt>
                <c:pt idx="18">
                  <c:v>6.2</c:v>
                </c:pt>
                <c:pt idx="20">
                  <c:v>12.7</c:v>
                </c:pt>
                <c:pt idx="22">
                  <c:v>8.4</c:v>
                </c:pt>
                <c:pt idx="24">
                  <c:v>-24.2</c:v>
                </c:pt>
                <c:pt idx="26">
                  <c:v>-13</c:v>
                </c:pt>
              </c:numCache>
            </c:numRef>
          </c:val>
          <c:extLst>
            <c:ext xmlns:c16="http://schemas.microsoft.com/office/drawing/2014/chart" uri="{C3380CC4-5D6E-409C-BE32-E72D297353CC}">
              <c16:uniqueId val="{00000001-B303-412F-BFCE-44E34A005893}"/>
            </c:ext>
          </c:extLst>
        </c:ser>
        <c:ser>
          <c:idx val="3"/>
          <c:order val="2"/>
          <c:tx>
            <c:strRef>
              <c:f>'29'!$G$12</c:f>
              <c:strCache>
                <c:ptCount val="1"/>
                <c:pt idx="0">
                  <c:v>Net financial result, UAH mln</c:v>
                </c:pt>
              </c:strCache>
            </c:strRef>
          </c:tx>
          <c:spPr>
            <a:solidFill>
              <a:srgbClr val="DC4B64"/>
            </a:solidFill>
            <a:ln>
              <a:noFill/>
            </a:ln>
            <a:effectLst/>
          </c:spPr>
          <c:invertIfNegative val="0"/>
          <c:cat>
            <c:strRef>
              <c:f>'29'!$H$8:$AH$8</c:f>
              <c:strCache>
                <c:ptCount val="27"/>
                <c:pt idx="0">
                  <c:v>Q1.22</c:v>
                </c:pt>
                <c:pt idx="6">
                  <c:v>Q4.22</c:v>
                </c:pt>
                <c:pt idx="10">
                  <c:v>Q2.23</c:v>
                </c:pt>
                <c:pt idx="14">
                  <c:v>Q4.23</c:v>
                </c:pt>
                <c:pt idx="18">
                  <c:v>Q2.24</c:v>
                </c:pt>
                <c:pt idx="22">
                  <c:v>Q4.24</c:v>
                </c:pt>
                <c:pt idx="26">
                  <c:v>Q2.25</c:v>
                </c:pt>
              </c:strCache>
            </c:strRef>
          </c:cat>
          <c:val>
            <c:numRef>
              <c:f>'29'!$H$12:$AI$12</c:f>
              <c:numCache>
                <c:formatCode>#\ ##0.0</c:formatCode>
                <c:ptCount val="28"/>
                <c:pt idx="1">
                  <c:v>-3.5781525699999452</c:v>
                </c:pt>
                <c:pt idx="3">
                  <c:v>32.834583329999958</c:v>
                </c:pt>
                <c:pt idx="5">
                  <c:v>21.040451579999896</c:v>
                </c:pt>
                <c:pt idx="7">
                  <c:v>-69.419685040000005</c:v>
                </c:pt>
                <c:pt idx="9">
                  <c:v>-8.118920840000003</c:v>
                </c:pt>
                <c:pt idx="11">
                  <c:v>4.4781836000000235</c:v>
                </c:pt>
                <c:pt idx="13">
                  <c:v>19.2</c:v>
                </c:pt>
                <c:pt idx="15">
                  <c:v>35.411648829999983</c:v>
                </c:pt>
                <c:pt idx="17">
                  <c:v>9.4</c:v>
                </c:pt>
                <c:pt idx="19">
                  <c:v>24.289098429999978</c:v>
                </c:pt>
                <c:pt idx="21">
                  <c:v>44.4</c:v>
                </c:pt>
                <c:pt idx="23">
                  <c:v>27.1</c:v>
                </c:pt>
                <c:pt idx="25">
                  <c:v>-16.3</c:v>
                </c:pt>
                <c:pt idx="27">
                  <c:v>29.15</c:v>
                </c:pt>
              </c:numCache>
            </c:numRef>
          </c:val>
          <c:extLst>
            <c:ext xmlns:c16="http://schemas.microsoft.com/office/drawing/2014/chart" uri="{C3380CC4-5D6E-409C-BE32-E72D297353CC}">
              <c16:uniqueId val="{00000002-B303-412F-BFCE-44E34A005893}"/>
            </c:ext>
          </c:extLst>
        </c:ser>
        <c:dLbls>
          <c:showLegendKey val="0"/>
          <c:showVal val="0"/>
          <c:showCatName val="0"/>
          <c:showSerName val="0"/>
          <c:showPercent val="0"/>
          <c:showBubbleSize val="0"/>
        </c:dLbls>
        <c:gapWidth val="50"/>
        <c:overlap val="100"/>
        <c:axId val="413660831"/>
        <c:axId val="413668735"/>
        <c:extLst>
          <c:ext xmlns:c15="http://schemas.microsoft.com/office/drawing/2012/chart" uri="{02D57815-91ED-43cb-92C2-25804820EDAC}">
            <c15:filteredBarSeries>
              <c15:ser>
                <c:idx val="4"/>
                <c:order val="3"/>
                <c:tx>
                  <c:strRef>
                    <c:extLst>
                      <c:ext uri="{02D57815-91ED-43cb-92C2-25804820EDAC}">
                        <c15:formulaRef>
                          <c15:sqref>'29'!$F$11</c15:sqref>
                        </c15:formulaRef>
                      </c:ext>
                    </c:extLst>
                    <c:strCache>
                      <c:ptCount val="1"/>
                      <c:pt idx="0">
                        <c:v>Приріст резервів забезпечення покриття втрат</c:v>
                      </c:pt>
                    </c:strCache>
                  </c:strRef>
                </c:tx>
                <c:spPr>
                  <a:solidFill>
                    <a:schemeClr val="accent5"/>
                  </a:solidFill>
                  <a:ln>
                    <a:noFill/>
                  </a:ln>
                  <a:effectLst/>
                </c:spPr>
                <c:invertIfNegative val="0"/>
                <c:cat>
                  <c:strRef>
                    <c:extLst>
                      <c:ext uri="{02D57815-91ED-43cb-92C2-25804820EDAC}">
                        <c15:formulaRef>
                          <c15:sqref>'29'!$H$8:$AH$8</c15:sqref>
                        </c15:formulaRef>
                      </c:ext>
                    </c:extLst>
                    <c:strCache>
                      <c:ptCount val="27"/>
                      <c:pt idx="0">
                        <c:v>Q1.22</c:v>
                      </c:pt>
                      <c:pt idx="6">
                        <c:v>Q4.22</c:v>
                      </c:pt>
                      <c:pt idx="10">
                        <c:v>Q2.23</c:v>
                      </c:pt>
                      <c:pt idx="14">
                        <c:v>Q4.23</c:v>
                      </c:pt>
                      <c:pt idx="18">
                        <c:v>Q2.24</c:v>
                      </c:pt>
                      <c:pt idx="22">
                        <c:v>Q4.24</c:v>
                      </c:pt>
                      <c:pt idx="26">
                        <c:v>Q2.25</c:v>
                      </c:pt>
                    </c:strCache>
                  </c:strRef>
                </c:cat>
                <c:val>
                  <c:numRef>
                    <c:extLst>
                      <c:ext uri="{02D57815-91ED-43cb-92C2-25804820EDAC}">
                        <c15:formulaRef>
                          <c15:sqref>'25'!#REF!</c15:sqref>
                        </c15:formulaRef>
                      </c:ext>
                    </c:extLst>
                    <c:numCache>
                      <c:formatCode>General</c:formatCode>
                      <c:ptCount val="1"/>
                      <c:pt idx="0">
                        <c:v>1</c:v>
                      </c:pt>
                    </c:numCache>
                  </c:numRef>
                </c:val>
                <c:extLst>
                  <c:ext xmlns:c16="http://schemas.microsoft.com/office/drawing/2014/chart" uri="{C3380CC4-5D6E-409C-BE32-E72D297353CC}">
                    <c16:uniqueId val="{00000004-B303-412F-BFCE-44E34A005893}"/>
                  </c:ext>
                </c:extLst>
              </c15:ser>
            </c15:filteredBarSeries>
          </c:ext>
        </c:extLst>
      </c:barChart>
      <c:scatterChart>
        <c:scatterStyle val="lineMarker"/>
        <c:varyColors val="0"/>
        <c:ser>
          <c:idx val="6"/>
          <c:order val="4"/>
          <c:tx>
            <c:strRef>
              <c:f>'29'!$G$13</c:f>
              <c:strCache>
                <c:ptCount val="1"/>
                <c:pt idx="0">
                  <c:v>CIR, % (r.h.s.)</c:v>
                </c:pt>
              </c:strCache>
            </c:strRef>
          </c:tx>
          <c:spPr>
            <a:ln w="25400" cap="rnd">
              <a:noFill/>
              <a:round/>
            </a:ln>
            <a:effectLst/>
          </c:spPr>
          <c:marker>
            <c:symbol val="diamond"/>
            <c:size val="7"/>
            <c:spPr>
              <a:solidFill>
                <a:srgbClr val="7D0532"/>
              </a:solidFill>
              <a:ln w="9525">
                <a:noFill/>
              </a:ln>
              <a:effectLst/>
            </c:spPr>
          </c:marker>
          <c:xVal>
            <c:strRef>
              <c:f>'29'!$H$8:$AI$8</c:f>
              <c:strCache>
                <c:ptCount val="27"/>
                <c:pt idx="0">
                  <c:v>Q1.22</c:v>
                </c:pt>
                <c:pt idx="6">
                  <c:v>Q4.22</c:v>
                </c:pt>
                <c:pt idx="10">
                  <c:v>Q2.23</c:v>
                </c:pt>
                <c:pt idx="14">
                  <c:v>Q4.23</c:v>
                </c:pt>
                <c:pt idx="18">
                  <c:v>Q2.24</c:v>
                </c:pt>
                <c:pt idx="22">
                  <c:v>Q4.24</c:v>
                </c:pt>
                <c:pt idx="26">
                  <c:v>Q2.25</c:v>
                </c:pt>
              </c:strCache>
            </c:strRef>
          </c:xVal>
          <c:yVal>
            <c:numRef>
              <c:f>'29'!$H$13:$AI$13</c:f>
              <c:numCache>
                <c:formatCode>0%</c:formatCode>
                <c:ptCount val="28"/>
                <c:pt idx="0">
                  <c:v>0.72778838977929916</c:v>
                </c:pt>
                <c:pt idx="2">
                  <c:v>0.70911278618435425</c:v>
                </c:pt>
                <c:pt idx="4">
                  <c:v>0.73666529949944748</c:v>
                </c:pt>
                <c:pt idx="6">
                  <c:v>0.80403113938057924</c:v>
                </c:pt>
                <c:pt idx="8">
                  <c:v>0.90547560143867778</c:v>
                </c:pt>
                <c:pt idx="10">
                  <c:v>0.87570931272936425</c:v>
                </c:pt>
                <c:pt idx="12">
                  <c:v>0.83466618661051739</c:v>
                </c:pt>
                <c:pt idx="14">
                  <c:v>0.88893123855841261</c:v>
                </c:pt>
                <c:pt idx="16">
                  <c:v>1.0369748334902622</c:v>
                </c:pt>
                <c:pt idx="18">
                  <c:v>1.0083614393508411</c:v>
                </c:pt>
                <c:pt idx="20">
                  <c:v>0.99258837406547507</c:v>
                </c:pt>
                <c:pt idx="22">
                  <c:v>1.0379967925032223</c:v>
                </c:pt>
                <c:pt idx="24">
                  <c:v>1.02</c:v>
                </c:pt>
                <c:pt idx="26">
                  <c:v>1.0309999999999999</c:v>
                </c:pt>
              </c:numCache>
            </c:numRef>
          </c:yVal>
          <c:smooth val="0"/>
          <c:extLst>
            <c:ext xmlns:c16="http://schemas.microsoft.com/office/drawing/2014/chart" uri="{C3380CC4-5D6E-409C-BE32-E72D297353CC}">
              <c16:uniqueId val="{00000003-B303-412F-BFCE-44E34A005893}"/>
            </c:ext>
          </c:extLst>
        </c:ser>
        <c:dLbls>
          <c:showLegendKey val="0"/>
          <c:showVal val="0"/>
          <c:showCatName val="0"/>
          <c:showSerName val="0"/>
          <c:showPercent val="0"/>
          <c:showBubbleSize val="0"/>
        </c:dLbls>
        <c:axId val="1368221919"/>
        <c:axId val="1368241055"/>
      </c:scatterChart>
      <c:catAx>
        <c:axId val="413660831"/>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13668735"/>
        <c:crosses val="autoZero"/>
        <c:auto val="1"/>
        <c:lblAlgn val="ctr"/>
        <c:lblOffset val="100"/>
        <c:tickLblSkip val="1"/>
        <c:tickMarkSkip val="1"/>
        <c:noMultiLvlLbl val="0"/>
      </c:catAx>
      <c:valAx>
        <c:axId val="413668735"/>
        <c:scaling>
          <c:orientation val="minMax"/>
          <c:max val="600"/>
          <c:min val="-20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13660831"/>
        <c:crosses val="autoZero"/>
        <c:crossBetween val="between"/>
        <c:majorUnit val="100"/>
      </c:valAx>
      <c:valAx>
        <c:axId val="1368241055"/>
        <c:scaling>
          <c:orientation val="minMax"/>
          <c:max val="1.2"/>
          <c:min val="-0.4"/>
        </c:scaling>
        <c:delete val="0"/>
        <c:axPos val="r"/>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1368221919"/>
        <c:crosses val="max"/>
        <c:crossBetween val="midCat"/>
        <c:majorUnit val="0.2"/>
      </c:valAx>
      <c:valAx>
        <c:axId val="1368221919"/>
        <c:scaling>
          <c:orientation val="minMax"/>
        </c:scaling>
        <c:delete val="1"/>
        <c:axPos val="b"/>
        <c:numFmt formatCode="General" sourceLinked="1"/>
        <c:majorTickMark val="out"/>
        <c:minorTickMark val="none"/>
        <c:tickLblPos val="nextTo"/>
        <c:crossAx val="1368241055"/>
        <c:crosses val="autoZero"/>
        <c:crossBetween val="midCat"/>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4286881211552258"/>
          <c:w val="0.99361941033786028"/>
          <c:h val="0.2571311878844774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77340152767746E-2"/>
          <c:y val="6.4259222716394199E-2"/>
          <c:w val="0.83884271962036983"/>
          <c:h val="0.56494027777777778"/>
        </c:manualLayout>
      </c:layout>
      <c:barChart>
        <c:barDir val="col"/>
        <c:grouping val="stacked"/>
        <c:varyColors val="0"/>
        <c:ser>
          <c:idx val="0"/>
          <c:order val="0"/>
          <c:tx>
            <c:strRef>
              <c:f>'30'!$I$14</c:f>
              <c:strCache>
                <c:ptCount val="1"/>
                <c:pt idx="0">
                  <c:v>Кількість кредитних спілок</c:v>
                </c:pt>
              </c:strCache>
            </c:strRef>
          </c:tx>
          <c:spPr>
            <a:solidFill>
              <a:srgbClr val="7D0532"/>
            </a:solidFill>
            <a:ln>
              <a:noFill/>
            </a:ln>
            <a:effectLst/>
          </c:spPr>
          <c:invertIfNegative val="0"/>
          <c:cat>
            <c:multiLvlStrRef>
              <c:f>'30'!$J$12:$S$13</c:f>
              <c:multiLvlStrCache>
                <c:ptCount val="10"/>
                <c:lvl>
                  <c:pt idx="0">
                    <c:v>12.24</c:v>
                  </c:pt>
                  <c:pt idx="1">
                    <c:v>06.25</c:v>
                  </c:pt>
                  <c:pt idx="2">
                    <c:v>12.24</c:v>
                  </c:pt>
                  <c:pt idx="3">
                    <c:v>06.25</c:v>
                  </c:pt>
                  <c:pt idx="4">
                    <c:v>12.24</c:v>
                  </c:pt>
                  <c:pt idx="5">
                    <c:v>06.25</c:v>
                  </c:pt>
                  <c:pt idx="6">
                    <c:v>12.24</c:v>
                  </c:pt>
                  <c:pt idx="7">
                    <c:v>06.25</c:v>
                  </c:pt>
                  <c:pt idx="8">
                    <c:v>12.24</c:v>
                  </c:pt>
                  <c:pt idx="9">
                    <c:v>06.25</c:v>
                  </c:pt>
                </c:lvl>
                <c:lvl>
                  <c:pt idx="0">
                    <c:v>&lt;7%</c:v>
                  </c:pt>
                  <c:pt idx="2">
                    <c:v>7-15%</c:v>
                  </c:pt>
                  <c:pt idx="4">
                    <c:v>15-30%</c:v>
                  </c:pt>
                  <c:pt idx="6">
                    <c:v>30-50%</c:v>
                  </c:pt>
                  <c:pt idx="8">
                    <c:v>&gt;50%</c:v>
                  </c:pt>
                </c:lvl>
              </c:multiLvlStrCache>
            </c:multiLvlStrRef>
          </c:cat>
          <c:val>
            <c:numRef>
              <c:f>'30'!$J$14:$S$14</c:f>
              <c:numCache>
                <c:formatCode>0</c:formatCode>
                <c:ptCount val="10"/>
                <c:pt idx="0">
                  <c:v>3</c:v>
                </c:pt>
                <c:pt idx="1">
                  <c:v>2</c:v>
                </c:pt>
                <c:pt idx="2">
                  <c:v>14</c:v>
                </c:pt>
                <c:pt idx="3">
                  <c:v>13</c:v>
                </c:pt>
                <c:pt idx="4">
                  <c:v>20</c:v>
                </c:pt>
                <c:pt idx="5">
                  <c:v>18</c:v>
                </c:pt>
                <c:pt idx="6">
                  <c:v>19</c:v>
                </c:pt>
                <c:pt idx="7">
                  <c:v>10</c:v>
                </c:pt>
                <c:pt idx="8">
                  <c:v>21</c:v>
                </c:pt>
                <c:pt idx="9">
                  <c:v>23</c:v>
                </c:pt>
              </c:numCache>
            </c:numRef>
          </c:val>
          <c:extLst>
            <c:ext xmlns:c16="http://schemas.microsoft.com/office/drawing/2014/chart" uri="{C3380CC4-5D6E-409C-BE32-E72D297353CC}">
              <c16:uniqueId val="{00000000-D8FC-44C3-A0E0-1B81D2879C03}"/>
            </c:ext>
          </c:extLst>
        </c:ser>
        <c:dLbls>
          <c:showLegendKey val="0"/>
          <c:showVal val="0"/>
          <c:showCatName val="0"/>
          <c:showSerName val="0"/>
          <c:showPercent val="0"/>
          <c:showBubbleSize val="0"/>
        </c:dLbls>
        <c:gapWidth val="34"/>
        <c:overlap val="100"/>
        <c:axId val="573959248"/>
        <c:axId val="573959576"/>
      </c:barChart>
      <c:barChart>
        <c:barDir val="col"/>
        <c:grouping val="stacked"/>
        <c:varyColors val="0"/>
        <c:ser>
          <c:idx val="1"/>
          <c:order val="1"/>
          <c:tx>
            <c:strRef>
              <c:f>'30'!$I$15</c:f>
              <c:strCache>
                <c:ptCount val="1"/>
                <c:pt idx="0">
                  <c:v>Активи КС, що залучають депозити, у заг. активах, % (п. ш.)</c:v>
                </c:pt>
              </c:strCache>
            </c:strRef>
          </c:tx>
          <c:spPr>
            <a:solidFill>
              <a:srgbClr val="91C864"/>
            </a:solidFill>
            <a:ln>
              <a:noFill/>
            </a:ln>
            <a:effectLst/>
          </c:spPr>
          <c:invertIfNegative val="0"/>
          <c:cat>
            <c:multiLvlStrRef>
              <c:f>'30'!$J$12:$S$13</c:f>
              <c:multiLvlStrCache>
                <c:ptCount val="10"/>
                <c:lvl>
                  <c:pt idx="0">
                    <c:v>12.24</c:v>
                  </c:pt>
                  <c:pt idx="1">
                    <c:v>06.25</c:v>
                  </c:pt>
                  <c:pt idx="2">
                    <c:v>12.24</c:v>
                  </c:pt>
                  <c:pt idx="3">
                    <c:v>06.25</c:v>
                  </c:pt>
                  <c:pt idx="4">
                    <c:v>12.24</c:v>
                  </c:pt>
                  <c:pt idx="5">
                    <c:v>06.25</c:v>
                  </c:pt>
                  <c:pt idx="6">
                    <c:v>12.24</c:v>
                  </c:pt>
                  <c:pt idx="7">
                    <c:v>06.25</c:v>
                  </c:pt>
                  <c:pt idx="8">
                    <c:v>12.24</c:v>
                  </c:pt>
                  <c:pt idx="9">
                    <c:v>06.25</c:v>
                  </c:pt>
                </c:lvl>
                <c:lvl>
                  <c:pt idx="0">
                    <c:v>&lt;7%</c:v>
                  </c:pt>
                  <c:pt idx="2">
                    <c:v>7-15%</c:v>
                  </c:pt>
                  <c:pt idx="4">
                    <c:v>15-30%</c:v>
                  </c:pt>
                  <c:pt idx="6">
                    <c:v>30-50%</c:v>
                  </c:pt>
                  <c:pt idx="8">
                    <c:v>&gt;50%</c:v>
                  </c:pt>
                </c:lvl>
              </c:multiLvlStrCache>
            </c:multiLvlStrRef>
          </c:cat>
          <c:val>
            <c:numRef>
              <c:f>'30'!$J$15:$S$15</c:f>
              <c:numCache>
                <c:formatCode>0.0%</c:formatCode>
                <c:ptCount val="10"/>
                <c:pt idx="0">
                  <c:v>6.5891423009129674E-3</c:v>
                </c:pt>
                <c:pt idx="1">
                  <c:v>2.5746214931500751E-3</c:v>
                </c:pt>
                <c:pt idx="2">
                  <c:v>0.15331573474404767</c:v>
                </c:pt>
                <c:pt idx="3">
                  <c:v>0.15553450148043763</c:v>
                </c:pt>
                <c:pt idx="4">
                  <c:v>0.22157457017726315</c:v>
                </c:pt>
                <c:pt idx="5">
                  <c:v>0.20613221963808975</c:v>
                </c:pt>
                <c:pt idx="6">
                  <c:v>0.27983778752366656</c:v>
                </c:pt>
                <c:pt idx="7">
                  <c:v>0.19800245899567995</c:v>
                </c:pt>
                <c:pt idx="8">
                  <c:v>0.17845590088592686</c:v>
                </c:pt>
                <c:pt idx="9">
                  <c:v>0.29373102485707708</c:v>
                </c:pt>
              </c:numCache>
            </c:numRef>
          </c:val>
          <c:extLst>
            <c:ext xmlns:c16="http://schemas.microsoft.com/office/drawing/2014/chart" uri="{C3380CC4-5D6E-409C-BE32-E72D297353CC}">
              <c16:uniqueId val="{00000001-D8FC-44C3-A0E0-1B81D2879C03}"/>
            </c:ext>
          </c:extLst>
        </c:ser>
        <c:ser>
          <c:idx val="2"/>
          <c:order val="2"/>
          <c:tx>
            <c:strRef>
              <c:f>'30'!$I$16</c:f>
              <c:strCache>
                <c:ptCount val="1"/>
                <c:pt idx="0">
                  <c:v>Активи КС, що не залучають депозити, у заг. активах, % (п. ш.)</c:v>
                </c:pt>
              </c:strCache>
            </c:strRef>
          </c:tx>
          <c:spPr>
            <a:solidFill>
              <a:srgbClr val="057D46"/>
            </a:solidFill>
            <a:ln>
              <a:noFill/>
            </a:ln>
            <a:effectLst/>
          </c:spPr>
          <c:invertIfNegative val="0"/>
          <c:cat>
            <c:multiLvlStrRef>
              <c:f>'30'!$J$12:$S$13</c:f>
              <c:multiLvlStrCache>
                <c:ptCount val="10"/>
                <c:lvl>
                  <c:pt idx="0">
                    <c:v>12.24</c:v>
                  </c:pt>
                  <c:pt idx="1">
                    <c:v>06.25</c:v>
                  </c:pt>
                  <c:pt idx="2">
                    <c:v>12.24</c:v>
                  </c:pt>
                  <c:pt idx="3">
                    <c:v>06.25</c:v>
                  </c:pt>
                  <c:pt idx="4">
                    <c:v>12.24</c:v>
                  </c:pt>
                  <c:pt idx="5">
                    <c:v>06.25</c:v>
                  </c:pt>
                  <c:pt idx="6">
                    <c:v>12.24</c:v>
                  </c:pt>
                  <c:pt idx="7">
                    <c:v>06.25</c:v>
                  </c:pt>
                  <c:pt idx="8">
                    <c:v>12.24</c:v>
                  </c:pt>
                  <c:pt idx="9">
                    <c:v>06.25</c:v>
                  </c:pt>
                </c:lvl>
                <c:lvl>
                  <c:pt idx="0">
                    <c:v>&lt;7%</c:v>
                  </c:pt>
                  <c:pt idx="2">
                    <c:v>7-15%</c:v>
                  </c:pt>
                  <c:pt idx="4">
                    <c:v>15-30%</c:v>
                  </c:pt>
                  <c:pt idx="6">
                    <c:v>30-50%</c:v>
                  </c:pt>
                  <c:pt idx="8">
                    <c:v>&gt;50%</c:v>
                  </c:pt>
                </c:lvl>
              </c:multiLvlStrCache>
            </c:multiLvlStrRef>
          </c:cat>
          <c:val>
            <c:numRef>
              <c:f>'30'!$J$16:$S$16</c:f>
              <c:numCache>
                <c:formatCode>0.0%</c:formatCode>
                <c:ptCount val="10"/>
                <c:pt idx="0">
                  <c:v>0</c:v>
                </c:pt>
                <c:pt idx="1">
                  <c:v>4.7820804577220844E-4</c:v>
                </c:pt>
                <c:pt idx="2">
                  <c:v>0</c:v>
                </c:pt>
                <c:pt idx="3">
                  <c:v>0</c:v>
                </c:pt>
                <c:pt idx="4">
                  <c:v>4.3887556164331785E-2</c:v>
                </c:pt>
                <c:pt idx="5">
                  <c:v>4.4238443466258166E-2</c:v>
                </c:pt>
                <c:pt idx="6">
                  <c:v>9.26187570065907E-3</c:v>
                </c:pt>
                <c:pt idx="7">
                  <c:v>1.7085223908362656E-3</c:v>
                </c:pt>
                <c:pt idx="8">
                  <c:v>0.10707743250319185</c:v>
                </c:pt>
                <c:pt idx="9">
                  <c:v>9.7599999632698997E-2</c:v>
                </c:pt>
              </c:numCache>
            </c:numRef>
          </c:val>
          <c:extLst>
            <c:ext xmlns:c16="http://schemas.microsoft.com/office/drawing/2014/chart" uri="{C3380CC4-5D6E-409C-BE32-E72D297353CC}">
              <c16:uniqueId val="{00000002-D8FC-44C3-A0E0-1B81D2879C03}"/>
            </c:ext>
          </c:extLst>
        </c:ser>
        <c:dLbls>
          <c:showLegendKey val="0"/>
          <c:showVal val="0"/>
          <c:showCatName val="0"/>
          <c:showSerName val="0"/>
          <c:showPercent val="0"/>
          <c:showBubbleSize val="0"/>
        </c:dLbls>
        <c:gapWidth val="150"/>
        <c:overlap val="100"/>
        <c:axId val="573924152"/>
        <c:axId val="573924808"/>
      </c:barChart>
      <c:catAx>
        <c:axId val="573959248"/>
        <c:scaling>
          <c:orientation val="minMax"/>
        </c:scaling>
        <c:delete val="0"/>
        <c:axPos val="b"/>
        <c:numFmt formatCode="General" sourceLinked="1"/>
        <c:majorTickMark val="none"/>
        <c:minorTickMark val="none"/>
        <c:tickLblPos val="nextTo"/>
        <c:spPr>
          <a:noFill/>
          <a:ln w="9525" cap="flat" cmpd="sng" algn="ctr">
            <a:solidFill>
              <a:srgbClr val="505050"/>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573959576"/>
        <c:crosses val="autoZero"/>
        <c:auto val="0"/>
        <c:lblAlgn val="ctr"/>
        <c:lblOffset val="100"/>
        <c:noMultiLvlLbl val="0"/>
      </c:catAx>
      <c:valAx>
        <c:axId val="573959576"/>
        <c:scaling>
          <c:orientation val="minMax"/>
          <c:max val="40"/>
        </c:scaling>
        <c:delete val="0"/>
        <c:axPos val="l"/>
        <c:majorGridlines>
          <c:spPr>
            <a:ln w="3175" cap="flat" cmpd="sng" algn="ctr">
              <a:solidFill>
                <a:srgbClr val="8C969B">
                  <a:alpha val="49804"/>
                </a:srgbClr>
              </a:solidFill>
              <a:round/>
            </a:ln>
            <a:effectLst/>
          </c:spPr>
        </c:majorGridlines>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573959248"/>
        <c:crosses val="autoZero"/>
        <c:crossBetween val="between"/>
        <c:majorUnit val="10"/>
      </c:valAx>
      <c:valAx>
        <c:axId val="573924808"/>
        <c:scaling>
          <c:orientation val="minMax"/>
          <c:max val="0.4"/>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573924152"/>
        <c:crosses val="max"/>
        <c:crossBetween val="between"/>
        <c:majorUnit val="0.1"/>
      </c:valAx>
      <c:catAx>
        <c:axId val="573924152"/>
        <c:scaling>
          <c:orientation val="minMax"/>
        </c:scaling>
        <c:delete val="1"/>
        <c:axPos val="b"/>
        <c:numFmt formatCode="General" sourceLinked="1"/>
        <c:majorTickMark val="out"/>
        <c:minorTickMark val="none"/>
        <c:tickLblPos val="nextTo"/>
        <c:crossAx val="573924808"/>
        <c:crosses val="autoZero"/>
        <c:auto val="1"/>
        <c:lblAlgn val="ctr"/>
        <c:lblOffset val="100"/>
        <c:noMultiLvlLbl val="0"/>
      </c:catAx>
      <c:spPr>
        <a:noFill/>
        <a:ln>
          <a:solidFill>
            <a:srgbClr val="505050"/>
          </a:solidFill>
        </a:ln>
        <a:effectLst/>
      </c:spPr>
    </c:plotArea>
    <c:legend>
      <c:legendPos val="b"/>
      <c:layout>
        <c:manualLayout>
          <c:xMode val="edge"/>
          <c:yMode val="edge"/>
          <c:x val="0"/>
          <c:y val="0.85016341966197817"/>
          <c:w val="1"/>
          <c:h val="0.1498365803380218"/>
        </c:manualLayout>
      </c:layout>
      <c:overlay val="0"/>
      <c:spPr>
        <a:noFill/>
        <a:ln>
          <a:noFill/>
        </a:ln>
        <a:effectLst/>
      </c:spPr>
      <c:txPr>
        <a:bodyPr rot="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legend>
    <c:plotVisOnly val="1"/>
    <c:dispBlanksAs val="gap"/>
    <c:showDLblsOverMax val="0"/>
  </c:chart>
  <c:spPr>
    <a:noFill/>
    <a:ln w="9525" cap="flat" cmpd="sng" algn="ctr">
      <a:noFill/>
      <a:round/>
    </a:ln>
    <a:effectLst/>
  </c:spPr>
  <c:txPr>
    <a:bodyPr/>
    <a:lstStyle/>
    <a:p>
      <a:pPr>
        <a:defRPr/>
      </a:pPr>
      <a:endParaRPr lang="uk-UA"/>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60789630713104"/>
          <c:y val="5.4669658658075139E-2"/>
          <c:w val="0.85547303139686948"/>
          <c:h val="0.66790808080808084"/>
        </c:manualLayout>
      </c:layout>
      <c:barChart>
        <c:barDir val="col"/>
        <c:grouping val="clustered"/>
        <c:varyColors val="0"/>
        <c:ser>
          <c:idx val="2"/>
          <c:order val="0"/>
          <c:tx>
            <c:strRef>
              <c:f>'3'!$J$5</c:f>
              <c:strCache>
                <c:ptCount val="1"/>
                <c:pt idx="0">
                  <c:v>January – June 2024</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Lbls>
            <c:dLbl>
              <c:idx val="2"/>
              <c:layout>
                <c:manualLayout>
                  <c:x val="-8.3006535947712425E-3"/>
                  <c:y val="1.28282828282828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51-4595-96B8-23D3FFB45772}"/>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'3'!$H$7:$H$10</c:f>
              <c:strCache>
                <c:ptCount val="4"/>
                <c:pt idx="0">
                  <c:v>Insurers</c:v>
                </c:pt>
                <c:pt idx="1">
                  <c:v>Credit unions</c:v>
                </c:pt>
                <c:pt idx="2">
                  <c:v>Finance companies</c:v>
                </c:pt>
                <c:pt idx="3">
                  <c:v>Pawnshops</c:v>
                </c:pt>
              </c:strCache>
            </c:strRef>
          </c:cat>
          <c:val>
            <c:numRef>
              <c:f>'3'!$J$7:$J$10</c:f>
              <c:numCache>
                <c:formatCode>0</c:formatCode>
                <c:ptCount val="4"/>
                <c:pt idx="0" formatCode="#,##0">
                  <c:v>2304.8170749699998</c:v>
                </c:pt>
                <c:pt idx="1">
                  <c:v>24.32</c:v>
                </c:pt>
                <c:pt idx="2" formatCode="#,##0">
                  <c:v>6367.6547335799996</c:v>
                </c:pt>
                <c:pt idx="3">
                  <c:v>76.580632910000006</c:v>
                </c:pt>
              </c:numCache>
            </c:numRef>
          </c:val>
          <c:extLst>
            <c:ext xmlns:c16="http://schemas.microsoft.com/office/drawing/2014/chart" uri="{C3380CC4-5D6E-409C-BE32-E72D297353CC}">
              <c16:uniqueId val="{00000000-AE91-45CE-845F-1E4EAC9E3B15}"/>
            </c:ext>
          </c:extLst>
        </c:ser>
        <c:ser>
          <c:idx val="3"/>
          <c:order val="1"/>
          <c:tx>
            <c:strRef>
              <c:f>'3'!$K$5</c:f>
              <c:strCache>
                <c:ptCount val="1"/>
                <c:pt idx="0">
                  <c:v>January – June 2025</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dLbls>
            <c:dLbl>
              <c:idx val="0"/>
              <c:layout>
                <c:manualLayout>
                  <c:x val="0"/>
                  <c:y val="3.1498015873015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91-45CE-845F-1E4EAC9E3B15}"/>
                </c:ext>
              </c:extLst>
            </c:dLbl>
            <c:dLbl>
              <c:idx val="2"/>
              <c:layout>
                <c:manualLayout>
                  <c:x val="-1.4477124183014144E-4"/>
                  <c:y val="2.90555555555555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91-45CE-845F-1E4EAC9E3B15}"/>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rgbClr val="000000"/>
                    </a:solidFill>
                    <a:latin typeface="Arial"/>
                    <a:ea typeface="Arial"/>
                    <a:cs typeface="Arial"/>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'3'!$H$7:$H$10</c:f>
              <c:strCache>
                <c:ptCount val="4"/>
                <c:pt idx="0">
                  <c:v>Insurers</c:v>
                </c:pt>
                <c:pt idx="1">
                  <c:v>Credit unions</c:v>
                </c:pt>
                <c:pt idx="2">
                  <c:v>Finance companies</c:v>
                </c:pt>
                <c:pt idx="3">
                  <c:v>Pawnshops</c:v>
                </c:pt>
              </c:strCache>
            </c:strRef>
          </c:cat>
          <c:val>
            <c:numRef>
              <c:f>'3'!$K$7:$K$10</c:f>
              <c:numCache>
                <c:formatCode>0</c:formatCode>
                <c:ptCount val="4"/>
                <c:pt idx="0" formatCode="#,##0">
                  <c:v>2351.9558594700006</c:v>
                </c:pt>
                <c:pt idx="1">
                  <c:v>29.2</c:v>
                </c:pt>
                <c:pt idx="2" formatCode="#,##0">
                  <c:v>6740.1184286999996</c:v>
                </c:pt>
                <c:pt idx="3">
                  <c:v>68.982468019999999</c:v>
                </c:pt>
              </c:numCache>
            </c:numRef>
          </c:val>
          <c:extLst>
            <c:ext xmlns:c16="http://schemas.microsoft.com/office/drawing/2014/chart" uri="{C3380CC4-5D6E-409C-BE32-E72D297353CC}">
              <c16:uniqueId val="{00000003-AE91-45CE-845F-1E4EAC9E3B15}"/>
            </c:ext>
          </c:extLst>
        </c:ser>
        <c:dLbls>
          <c:showLegendKey val="0"/>
          <c:showVal val="0"/>
          <c:showCatName val="0"/>
          <c:showSerName val="0"/>
          <c:showPercent val="0"/>
          <c:showBubbleSize val="0"/>
        </c:dLbls>
        <c:gapWidth val="50"/>
        <c:overlap val="-27"/>
        <c:axId val="558439888"/>
        <c:axId val="558441968"/>
      </c:barChart>
      <c:catAx>
        <c:axId val="55843988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8441968"/>
        <c:crossesAt val="0"/>
        <c:auto val="1"/>
        <c:lblAlgn val="ctr"/>
        <c:lblOffset val="100"/>
        <c:noMultiLvlLbl val="0"/>
      </c:catAx>
      <c:valAx>
        <c:axId val="5584419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58439888"/>
        <c:crosses val="autoZero"/>
        <c:crossBetween val="between"/>
        <c:majorUnit val="100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58454545454545"/>
          <c:w val="1"/>
          <c:h val="0.1041545454545454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77340152767746E-2"/>
          <c:y val="6.4259222716394199E-2"/>
          <c:w val="0.83884271962036983"/>
          <c:h val="0.56494027777777778"/>
        </c:manualLayout>
      </c:layout>
      <c:barChart>
        <c:barDir val="col"/>
        <c:grouping val="stacked"/>
        <c:varyColors val="0"/>
        <c:ser>
          <c:idx val="0"/>
          <c:order val="0"/>
          <c:tx>
            <c:strRef>
              <c:f>'30'!$H$14</c:f>
              <c:strCache>
                <c:ptCount val="1"/>
                <c:pt idx="0">
                  <c:v>Number of credit unions </c:v>
                </c:pt>
              </c:strCache>
            </c:strRef>
          </c:tx>
          <c:spPr>
            <a:solidFill>
              <a:srgbClr val="7D0532"/>
            </a:solidFill>
            <a:ln>
              <a:noFill/>
            </a:ln>
            <a:effectLst/>
          </c:spPr>
          <c:invertIfNegative val="0"/>
          <c:cat>
            <c:multiLvlStrRef>
              <c:f>'30'!$J$12:$S$13</c:f>
              <c:multiLvlStrCache>
                <c:ptCount val="10"/>
                <c:lvl>
                  <c:pt idx="0">
                    <c:v>12.24</c:v>
                  </c:pt>
                  <c:pt idx="1">
                    <c:v>06.25</c:v>
                  </c:pt>
                  <c:pt idx="2">
                    <c:v>12.24</c:v>
                  </c:pt>
                  <c:pt idx="3">
                    <c:v>06.25</c:v>
                  </c:pt>
                  <c:pt idx="4">
                    <c:v>12.24</c:v>
                  </c:pt>
                  <c:pt idx="5">
                    <c:v>06.25</c:v>
                  </c:pt>
                  <c:pt idx="6">
                    <c:v>12.24</c:v>
                  </c:pt>
                  <c:pt idx="7">
                    <c:v>06.25</c:v>
                  </c:pt>
                  <c:pt idx="8">
                    <c:v>12.24</c:v>
                  </c:pt>
                  <c:pt idx="9">
                    <c:v>06.25</c:v>
                  </c:pt>
                </c:lvl>
                <c:lvl>
                  <c:pt idx="0">
                    <c:v>&lt;7%</c:v>
                  </c:pt>
                  <c:pt idx="2">
                    <c:v>7-15%</c:v>
                  </c:pt>
                  <c:pt idx="4">
                    <c:v>15-30%</c:v>
                  </c:pt>
                  <c:pt idx="6">
                    <c:v>30-50%</c:v>
                  </c:pt>
                  <c:pt idx="8">
                    <c:v>&gt;50%</c:v>
                  </c:pt>
                </c:lvl>
              </c:multiLvlStrCache>
            </c:multiLvlStrRef>
          </c:cat>
          <c:val>
            <c:numRef>
              <c:f>'30'!$J$14:$S$14</c:f>
              <c:numCache>
                <c:formatCode>0</c:formatCode>
                <c:ptCount val="10"/>
                <c:pt idx="0">
                  <c:v>3</c:v>
                </c:pt>
                <c:pt idx="1">
                  <c:v>2</c:v>
                </c:pt>
                <c:pt idx="2">
                  <c:v>14</c:v>
                </c:pt>
                <c:pt idx="3">
                  <c:v>13</c:v>
                </c:pt>
                <c:pt idx="4">
                  <c:v>20</c:v>
                </c:pt>
                <c:pt idx="5">
                  <c:v>18</c:v>
                </c:pt>
                <c:pt idx="6">
                  <c:v>19</c:v>
                </c:pt>
                <c:pt idx="7">
                  <c:v>10</c:v>
                </c:pt>
                <c:pt idx="8">
                  <c:v>21</c:v>
                </c:pt>
                <c:pt idx="9">
                  <c:v>23</c:v>
                </c:pt>
              </c:numCache>
            </c:numRef>
          </c:val>
          <c:extLst>
            <c:ext xmlns:c16="http://schemas.microsoft.com/office/drawing/2014/chart" uri="{C3380CC4-5D6E-409C-BE32-E72D297353CC}">
              <c16:uniqueId val="{00000000-D211-4B67-A635-276A40026AA0}"/>
            </c:ext>
          </c:extLst>
        </c:ser>
        <c:dLbls>
          <c:showLegendKey val="0"/>
          <c:showVal val="0"/>
          <c:showCatName val="0"/>
          <c:showSerName val="0"/>
          <c:showPercent val="0"/>
          <c:showBubbleSize val="0"/>
        </c:dLbls>
        <c:gapWidth val="34"/>
        <c:overlap val="100"/>
        <c:axId val="573959248"/>
        <c:axId val="573959576"/>
      </c:barChart>
      <c:barChart>
        <c:barDir val="col"/>
        <c:grouping val="stacked"/>
        <c:varyColors val="0"/>
        <c:ser>
          <c:idx val="1"/>
          <c:order val="1"/>
          <c:tx>
            <c:strRef>
              <c:f>'30'!$H$15</c:f>
              <c:strCache>
                <c:ptCount val="1"/>
                <c:pt idx="0">
                  <c:v>Share of deposit-taking credit unions in total assets, % (r.h.s.)</c:v>
                </c:pt>
              </c:strCache>
            </c:strRef>
          </c:tx>
          <c:spPr>
            <a:solidFill>
              <a:srgbClr val="91C864"/>
            </a:solidFill>
            <a:ln>
              <a:noFill/>
            </a:ln>
            <a:effectLst/>
          </c:spPr>
          <c:invertIfNegative val="0"/>
          <c:cat>
            <c:multiLvlStrRef>
              <c:f>'30'!$J$12:$S$13</c:f>
              <c:multiLvlStrCache>
                <c:ptCount val="10"/>
                <c:lvl>
                  <c:pt idx="0">
                    <c:v>12.24</c:v>
                  </c:pt>
                  <c:pt idx="1">
                    <c:v>06.25</c:v>
                  </c:pt>
                  <c:pt idx="2">
                    <c:v>12.24</c:v>
                  </c:pt>
                  <c:pt idx="3">
                    <c:v>06.25</c:v>
                  </c:pt>
                  <c:pt idx="4">
                    <c:v>12.24</c:v>
                  </c:pt>
                  <c:pt idx="5">
                    <c:v>06.25</c:v>
                  </c:pt>
                  <c:pt idx="6">
                    <c:v>12.24</c:v>
                  </c:pt>
                  <c:pt idx="7">
                    <c:v>06.25</c:v>
                  </c:pt>
                  <c:pt idx="8">
                    <c:v>12.24</c:v>
                  </c:pt>
                  <c:pt idx="9">
                    <c:v>06.25</c:v>
                  </c:pt>
                </c:lvl>
                <c:lvl>
                  <c:pt idx="0">
                    <c:v>&lt;7%</c:v>
                  </c:pt>
                  <c:pt idx="2">
                    <c:v>7-15%</c:v>
                  </c:pt>
                  <c:pt idx="4">
                    <c:v>15-30%</c:v>
                  </c:pt>
                  <c:pt idx="6">
                    <c:v>30-50%</c:v>
                  </c:pt>
                  <c:pt idx="8">
                    <c:v>&gt;50%</c:v>
                  </c:pt>
                </c:lvl>
              </c:multiLvlStrCache>
            </c:multiLvlStrRef>
          </c:cat>
          <c:val>
            <c:numRef>
              <c:f>'30'!$J$15:$S$15</c:f>
              <c:numCache>
                <c:formatCode>0.0%</c:formatCode>
                <c:ptCount val="10"/>
                <c:pt idx="0">
                  <c:v>6.5891423009129674E-3</c:v>
                </c:pt>
                <c:pt idx="1">
                  <c:v>2.5746214931500751E-3</c:v>
                </c:pt>
                <c:pt idx="2">
                  <c:v>0.15331573474404767</c:v>
                </c:pt>
                <c:pt idx="3">
                  <c:v>0.15553450148043763</c:v>
                </c:pt>
                <c:pt idx="4">
                  <c:v>0.22157457017726315</c:v>
                </c:pt>
                <c:pt idx="5">
                  <c:v>0.20613221963808975</c:v>
                </c:pt>
                <c:pt idx="6">
                  <c:v>0.27983778752366656</c:v>
                </c:pt>
                <c:pt idx="7">
                  <c:v>0.19800245899567995</c:v>
                </c:pt>
                <c:pt idx="8">
                  <c:v>0.17845590088592686</c:v>
                </c:pt>
                <c:pt idx="9">
                  <c:v>0.29373102485707708</c:v>
                </c:pt>
              </c:numCache>
            </c:numRef>
          </c:val>
          <c:extLst>
            <c:ext xmlns:c16="http://schemas.microsoft.com/office/drawing/2014/chart" uri="{C3380CC4-5D6E-409C-BE32-E72D297353CC}">
              <c16:uniqueId val="{00000001-D211-4B67-A635-276A40026AA0}"/>
            </c:ext>
          </c:extLst>
        </c:ser>
        <c:ser>
          <c:idx val="2"/>
          <c:order val="2"/>
          <c:tx>
            <c:strRef>
              <c:f>'30'!$H$16</c:f>
              <c:strCache>
                <c:ptCount val="1"/>
                <c:pt idx="0">
                  <c:v>Share of non-deposit-taking credit unions in total assets, % (r.h.s.)</c:v>
                </c:pt>
              </c:strCache>
            </c:strRef>
          </c:tx>
          <c:spPr>
            <a:solidFill>
              <a:srgbClr val="057D46"/>
            </a:solidFill>
            <a:ln>
              <a:noFill/>
            </a:ln>
            <a:effectLst/>
          </c:spPr>
          <c:invertIfNegative val="0"/>
          <c:cat>
            <c:multiLvlStrRef>
              <c:f>'30'!$J$12:$S$13</c:f>
              <c:multiLvlStrCache>
                <c:ptCount val="10"/>
                <c:lvl>
                  <c:pt idx="0">
                    <c:v>12.24</c:v>
                  </c:pt>
                  <c:pt idx="1">
                    <c:v>06.25</c:v>
                  </c:pt>
                  <c:pt idx="2">
                    <c:v>12.24</c:v>
                  </c:pt>
                  <c:pt idx="3">
                    <c:v>06.25</c:v>
                  </c:pt>
                  <c:pt idx="4">
                    <c:v>12.24</c:v>
                  </c:pt>
                  <c:pt idx="5">
                    <c:v>06.25</c:v>
                  </c:pt>
                  <c:pt idx="6">
                    <c:v>12.24</c:v>
                  </c:pt>
                  <c:pt idx="7">
                    <c:v>06.25</c:v>
                  </c:pt>
                  <c:pt idx="8">
                    <c:v>12.24</c:v>
                  </c:pt>
                  <c:pt idx="9">
                    <c:v>06.25</c:v>
                  </c:pt>
                </c:lvl>
                <c:lvl>
                  <c:pt idx="0">
                    <c:v>&lt;7%</c:v>
                  </c:pt>
                  <c:pt idx="2">
                    <c:v>7-15%</c:v>
                  </c:pt>
                  <c:pt idx="4">
                    <c:v>15-30%</c:v>
                  </c:pt>
                  <c:pt idx="6">
                    <c:v>30-50%</c:v>
                  </c:pt>
                  <c:pt idx="8">
                    <c:v>&gt;50%</c:v>
                  </c:pt>
                </c:lvl>
              </c:multiLvlStrCache>
            </c:multiLvlStrRef>
          </c:cat>
          <c:val>
            <c:numRef>
              <c:f>'30'!$J$16:$S$16</c:f>
              <c:numCache>
                <c:formatCode>0.0%</c:formatCode>
                <c:ptCount val="10"/>
                <c:pt idx="0">
                  <c:v>0</c:v>
                </c:pt>
                <c:pt idx="1">
                  <c:v>4.7820804577220844E-4</c:v>
                </c:pt>
                <c:pt idx="2">
                  <c:v>0</c:v>
                </c:pt>
                <c:pt idx="3">
                  <c:v>0</c:v>
                </c:pt>
                <c:pt idx="4">
                  <c:v>4.3887556164331785E-2</c:v>
                </c:pt>
                <c:pt idx="5">
                  <c:v>4.4238443466258166E-2</c:v>
                </c:pt>
                <c:pt idx="6">
                  <c:v>9.26187570065907E-3</c:v>
                </c:pt>
                <c:pt idx="7">
                  <c:v>1.7085223908362656E-3</c:v>
                </c:pt>
                <c:pt idx="8">
                  <c:v>0.10707743250319185</c:v>
                </c:pt>
                <c:pt idx="9">
                  <c:v>9.7599999632698997E-2</c:v>
                </c:pt>
              </c:numCache>
            </c:numRef>
          </c:val>
          <c:extLst>
            <c:ext xmlns:c16="http://schemas.microsoft.com/office/drawing/2014/chart" uri="{C3380CC4-5D6E-409C-BE32-E72D297353CC}">
              <c16:uniqueId val="{00000002-D211-4B67-A635-276A40026AA0}"/>
            </c:ext>
          </c:extLst>
        </c:ser>
        <c:dLbls>
          <c:showLegendKey val="0"/>
          <c:showVal val="0"/>
          <c:showCatName val="0"/>
          <c:showSerName val="0"/>
          <c:showPercent val="0"/>
          <c:showBubbleSize val="0"/>
        </c:dLbls>
        <c:gapWidth val="150"/>
        <c:overlap val="100"/>
        <c:axId val="573924152"/>
        <c:axId val="573924808"/>
      </c:barChart>
      <c:catAx>
        <c:axId val="573959248"/>
        <c:scaling>
          <c:orientation val="minMax"/>
        </c:scaling>
        <c:delete val="0"/>
        <c:axPos val="b"/>
        <c:numFmt formatCode="General" sourceLinked="1"/>
        <c:majorTickMark val="none"/>
        <c:minorTickMark val="none"/>
        <c:tickLblPos val="nextTo"/>
        <c:spPr>
          <a:noFill/>
          <a:ln w="9525" cap="flat" cmpd="sng" algn="ctr">
            <a:solidFill>
              <a:srgbClr val="505050"/>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573959576"/>
        <c:crosses val="autoZero"/>
        <c:auto val="0"/>
        <c:lblAlgn val="ctr"/>
        <c:lblOffset val="100"/>
        <c:noMultiLvlLbl val="0"/>
      </c:catAx>
      <c:valAx>
        <c:axId val="573959576"/>
        <c:scaling>
          <c:orientation val="minMax"/>
          <c:max val="40"/>
        </c:scaling>
        <c:delete val="0"/>
        <c:axPos val="l"/>
        <c:majorGridlines>
          <c:spPr>
            <a:ln w="3175" cap="flat" cmpd="sng" algn="ctr">
              <a:solidFill>
                <a:srgbClr val="8C969B">
                  <a:alpha val="49804"/>
                </a:srgbClr>
              </a:solidFill>
              <a:round/>
            </a:ln>
            <a:effectLst/>
          </c:spPr>
        </c:majorGridlines>
        <c:numFmt formatCode="0" sourceLinked="1"/>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573959248"/>
        <c:crosses val="autoZero"/>
        <c:crossBetween val="between"/>
        <c:majorUnit val="10"/>
      </c:valAx>
      <c:valAx>
        <c:axId val="573924808"/>
        <c:scaling>
          <c:orientation val="minMax"/>
          <c:max val="0.4"/>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crossAx val="573924152"/>
        <c:crosses val="max"/>
        <c:crossBetween val="between"/>
        <c:majorUnit val="0.1"/>
      </c:valAx>
      <c:catAx>
        <c:axId val="573924152"/>
        <c:scaling>
          <c:orientation val="minMax"/>
        </c:scaling>
        <c:delete val="1"/>
        <c:axPos val="b"/>
        <c:numFmt formatCode="General" sourceLinked="1"/>
        <c:majorTickMark val="out"/>
        <c:minorTickMark val="none"/>
        <c:tickLblPos val="nextTo"/>
        <c:crossAx val="573924808"/>
        <c:crosses val="autoZero"/>
        <c:auto val="1"/>
        <c:lblAlgn val="ctr"/>
        <c:lblOffset val="100"/>
        <c:noMultiLvlLbl val="0"/>
      </c:catAx>
      <c:spPr>
        <a:noFill/>
        <a:ln>
          <a:solidFill>
            <a:srgbClr val="505050"/>
          </a:solidFill>
        </a:ln>
        <a:effectLst/>
      </c:spPr>
    </c:plotArea>
    <c:legend>
      <c:legendPos val="b"/>
      <c:layout>
        <c:manualLayout>
          <c:xMode val="edge"/>
          <c:yMode val="edge"/>
          <c:x val="0"/>
          <c:y val="0.85016341966197817"/>
          <c:w val="1"/>
          <c:h val="0.1498365803380218"/>
        </c:manualLayout>
      </c:layout>
      <c:overlay val="0"/>
      <c:spPr>
        <a:noFill/>
        <a:ln>
          <a:noFill/>
        </a:ln>
        <a:effectLst/>
      </c:spPr>
      <c:txPr>
        <a:bodyPr rot="0" spcFirstLastPara="1" vertOverflow="ellipsis" vert="horz" wrap="square" anchor="ctr" anchorCtr="1"/>
        <a:lstStyle/>
        <a:p>
          <a:pPr>
            <a:defRPr sz="7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uk-UA"/>
        </a:p>
      </c:txPr>
    </c:legend>
    <c:plotVisOnly val="1"/>
    <c:dispBlanksAs val="gap"/>
    <c:showDLblsOverMax val="0"/>
  </c:chart>
  <c:spPr>
    <a:noFill/>
    <a:ln w="9525" cap="flat" cmpd="sng" algn="ctr">
      <a:noFill/>
      <a:round/>
    </a:ln>
    <a:effectLst/>
  </c:spPr>
  <c:txPr>
    <a:bodyPr/>
    <a:lstStyle/>
    <a:p>
      <a:pPr>
        <a:defRPr/>
      </a:pPr>
      <a:endParaRPr lang="uk-UA"/>
    </a:p>
  </c:txPr>
  <c:printSettings>
    <c:headerFooter/>
    <c:pageMargins b="0.75" l="0.7" r="0.7" t="0.75" header="0.3" footer="0.3"/>
    <c:pageSetup/>
  </c:printSettings>
  <c:userShapes r:id="rId3"/>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646564991165144E-2"/>
          <c:y val="4.7341040462427743E-2"/>
          <c:w val="0.88329552394368493"/>
          <c:h val="0.65551090073278417"/>
        </c:manualLayout>
      </c:layout>
      <c:barChart>
        <c:barDir val="col"/>
        <c:grouping val="stacked"/>
        <c:varyColors val="0"/>
        <c:ser>
          <c:idx val="1"/>
          <c:order val="0"/>
          <c:tx>
            <c:strRef>
              <c:f>'31'!$I$14</c:f>
              <c:strCache>
                <c:ptCount val="1"/>
                <c:pt idx="0">
                  <c:v>Дебіторська заборгованість</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'31'!$J$14:$O$14</c:f>
              <c:numCache>
                <c:formatCode>#,##0</c:formatCode>
                <c:ptCount val="6"/>
                <c:pt idx="0">
                  <c:v>163.89381896754</c:v>
                </c:pt>
                <c:pt idx="1">
                  <c:v>160.22570645969</c:v>
                </c:pt>
                <c:pt idx="2">
                  <c:v>173.45732412589001</c:v>
                </c:pt>
                <c:pt idx="3">
                  <c:v>187.71987293666001</c:v>
                </c:pt>
                <c:pt idx="4">
                  <c:v>189.60782694286999</c:v>
                </c:pt>
                <c:pt idx="5">
                  <c:v>155.05325871509001</c:v>
                </c:pt>
              </c:numCache>
            </c:numRef>
          </c:val>
          <c:extLst>
            <c:ext xmlns:c16="http://schemas.microsoft.com/office/drawing/2014/chart" uri="{C3380CC4-5D6E-409C-BE32-E72D297353CC}">
              <c16:uniqueId val="{00000004-19A2-443F-9D22-099FA71A2575}"/>
            </c:ext>
          </c:extLst>
        </c:ser>
        <c:ser>
          <c:idx val="2"/>
          <c:order val="1"/>
          <c:tx>
            <c:strRef>
              <c:f>'31'!$I$13</c:f>
              <c:strCache>
                <c:ptCount val="1"/>
                <c:pt idx="0">
                  <c:v>Фінансові інвестиції</c:v>
                </c:pt>
              </c:strCache>
            </c:strRef>
          </c:tx>
          <c:spPr>
            <a:solidFill>
              <a:schemeClr val="accent3"/>
            </a:solidFill>
            <a:ln>
              <a:noFill/>
            </a:ln>
            <a:effec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'31'!$J$13:$O$13</c:f>
              <c:numCache>
                <c:formatCode>#,##0</c:formatCode>
                <c:ptCount val="6"/>
                <c:pt idx="0">
                  <c:v>34.912235476009997</c:v>
                </c:pt>
                <c:pt idx="1">
                  <c:v>63.458512581869996</c:v>
                </c:pt>
                <c:pt idx="2">
                  <c:v>62.867952928899996</c:v>
                </c:pt>
                <c:pt idx="3">
                  <c:v>73.161854219079999</c:v>
                </c:pt>
                <c:pt idx="4">
                  <c:v>74.768389595510001</c:v>
                </c:pt>
                <c:pt idx="5">
                  <c:v>75.50347861006</c:v>
                </c:pt>
              </c:numCache>
            </c:numRef>
          </c:val>
          <c:extLst>
            <c:ext xmlns:c16="http://schemas.microsoft.com/office/drawing/2014/chart" uri="{C3380CC4-5D6E-409C-BE32-E72D297353CC}">
              <c16:uniqueId val="{00000003-19A2-443F-9D22-099FA71A2575}"/>
            </c:ext>
          </c:extLst>
        </c:ser>
        <c:ser>
          <c:idx val="4"/>
          <c:order val="2"/>
          <c:tx>
            <c:strRef>
              <c:f>'31'!$I$12</c:f>
              <c:strCache>
                <c:ptCount val="1"/>
                <c:pt idx="0">
                  <c:v>Основні засоби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'31'!$J$12:$O$12</c:f>
              <c:numCache>
                <c:formatCode>#,##0</c:formatCode>
                <c:ptCount val="6"/>
                <c:pt idx="0">
                  <c:v>2.7871883473499999</c:v>
                </c:pt>
                <c:pt idx="1">
                  <c:v>0.86568937366999998</c:v>
                </c:pt>
                <c:pt idx="2">
                  <c:v>0.66524097946000005</c:v>
                </c:pt>
                <c:pt idx="3">
                  <c:v>6.4080559878799992</c:v>
                </c:pt>
                <c:pt idx="4">
                  <c:v>4.6322565254999999</c:v>
                </c:pt>
                <c:pt idx="5">
                  <c:v>4.5429846679199999</c:v>
                </c:pt>
              </c:numCache>
            </c:numRef>
          </c:val>
          <c:extLst>
            <c:ext xmlns:c16="http://schemas.microsoft.com/office/drawing/2014/chart" uri="{C3380CC4-5D6E-409C-BE32-E72D297353CC}">
              <c16:uniqueId val="{00000001-19A2-443F-9D22-099FA71A2575}"/>
            </c:ext>
          </c:extLst>
        </c:ser>
        <c:ser>
          <c:idx val="5"/>
          <c:order val="3"/>
          <c:tx>
            <c:strRef>
              <c:f>'31'!$I$11</c:f>
              <c:strCache>
                <c:ptCount val="1"/>
                <c:pt idx="0">
                  <c:v>Гроші (рахунки в банках)</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'31'!$J$11:$O$11</c:f>
              <c:numCache>
                <c:formatCode>#,##0</c:formatCode>
                <c:ptCount val="6"/>
                <c:pt idx="0">
                  <c:v>12.32934056673</c:v>
                </c:pt>
                <c:pt idx="1">
                  <c:v>16.504419964850001</c:v>
                </c:pt>
                <c:pt idx="2">
                  <c:v>12.261284377000001</c:v>
                </c:pt>
                <c:pt idx="3">
                  <c:v>15.104278321960001</c:v>
                </c:pt>
                <c:pt idx="4">
                  <c:v>14.16310022951</c:v>
                </c:pt>
                <c:pt idx="5">
                  <c:v>15.88028599605</c:v>
                </c:pt>
              </c:numCache>
            </c:numRef>
          </c:val>
          <c:extLst>
            <c:ext xmlns:c16="http://schemas.microsoft.com/office/drawing/2014/chart" uri="{C3380CC4-5D6E-409C-BE32-E72D297353CC}">
              <c16:uniqueId val="{00000000-19A2-443F-9D22-099FA71A2575}"/>
            </c:ext>
          </c:extLst>
        </c:ser>
        <c:ser>
          <c:idx val="0"/>
          <c:order val="4"/>
          <c:tx>
            <c:strRef>
              <c:f>'31'!$I$15</c:f>
              <c:strCache>
                <c:ptCount val="1"/>
                <c:pt idx="0">
                  <c:v>Інші активи</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'31'!$J$15:$O$15</c:f>
              <c:numCache>
                <c:formatCode>#,##0</c:formatCode>
                <c:ptCount val="6"/>
                <c:pt idx="0">
                  <c:v>2.5006582084199995</c:v>
                </c:pt>
                <c:pt idx="1">
                  <c:v>2.7929979302899999</c:v>
                </c:pt>
                <c:pt idx="2">
                  <c:v>1.4024812805</c:v>
                </c:pt>
                <c:pt idx="3">
                  <c:v>28.346766789780002</c:v>
                </c:pt>
                <c:pt idx="4">
                  <c:v>23.907767863460002</c:v>
                </c:pt>
                <c:pt idx="5">
                  <c:v>5.8034167296499994</c:v>
                </c:pt>
              </c:numCache>
            </c:numRef>
          </c:val>
          <c:extLst>
            <c:ext xmlns:c16="http://schemas.microsoft.com/office/drawing/2014/chart" uri="{C3380CC4-5D6E-409C-BE32-E72D297353CC}">
              <c16:uniqueId val="{00000005-19A2-443F-9D22-099FA71A2575}"/>
            </c:ext>
          </c:extLst>
        </c:ser>
        <c:dLbls>
          <c:showLegendKey val="0"/>
          <c:showVal val="0"/>
          <c:showCatName val="0"/>
          <c:showSerName val="0"/>
          <c:showPercent val="0"/>
          <c:showBubbleSize val="0"/>
        </c:dLbls>
        <c:gapWidth val="50"/>
        <c:overlap val="100"/>
        <c:axId val="660735280"/>
        <c:axId val="660745120"/>
      </c:barChart>
      <c:catAx>
        <c:axId val="66073528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745120"/>
        <c:crosses val="autoZero"/>
        <c:auto val="0"/>
        <c:lblAlgn val="ctr"/>
        <c:lblOffset val="100"/>
        <c:noMultiLvlLbl val="0"/>
      </c:catAx>
      <c:valAx>
        <c:axId val="66074512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73528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12716763005785"/>
          <c:w val="1"/>
          <c:h val="0.2080924855491329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46018614270942E-2"/>
          <c:y val="2.3121387283236993E-2"/>
          <c:w val="0.94725956566701142"/>
          <c:h val="0.76300578034682076"/>
        </c:manualLayout>
      </c:layout>
      <c:barChart>
        <c:barDir val="col"/>
        <c:grouping val="stacked"/>
        <c:varyColors val="0"/>
        <c:ser>
          <c:idx val="1"/>
          <c:order val="0"/>
          <c:tx>
            <c:strRef>
              <c:f>'31'!$H$14</c:f>
              <c:strCache>
                <c:ptCount val="1"/>
                <c:pt idx="0">
                  <c:v>Receivables</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'31'!$J$14:$O$14</c:f>
              <c:numCache>
                <c:formatCode>#,##0</c:formatCode>
                <c:ptCount val="6"/>
                <c:pt idx="0">
                  <c:v>163.89381896754</c:v>
                </c:pt>
                <c:pt idx="1">
                  <c:v>160.22570645969</c:v>
                </c:pt>
                <c:pt idx="2">
                  <c:v>173.45732412589001</c:v>
                </c:pt>
                <c:pt idx="3">
                  <c:v>187.71987293666001</c:v>
                </c:pt>
                <c:pt idx="4">
                  <c:v>189.60782694286999</c:v>
                </c:pt>
                <c:pt idx="5">
                  <c:v>155.05325871509001</c:v>
                </c:pt>
              </c:numCache>
            </c:numRef>
          </c:val>
          <c:extLst>
            <c:ext xmlns:c16="http://schemas.microsoft.com/office/drawing/2014/chart" uri="{C3380CC4-5D6E-409C-BE32-E72D297353CC}">
              <c16:uniqueId val="{00000000-6677-4809-84FA-071FCC6922A9}"/>
            </c:ext>
          </c:extLst>
        </c:ser>
        <c:ser>
          <c:idx val="2"/>
          <c:order val="1"/>
          <c:tx>
            <c:strRef>
              <c:f>'31'!$H$13</c:f>
              <c:strCache>
                <c:ptCount val="1"/>
                <c:pt idx="0">
                  <c:v>Financial investments</c:v>
                </c:pt>
              </c:strCache>
            </c:strRef>
          </c:tx>
          <c:spPr>
            <a:solidFill>
              <a:schemeClr val="accent3"/>
            </a:solidFill>
            <a:ln>
              <a:noFill/>
            </a:ln>
            <a:effec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'31'!$J$13:$O$13</c:f>
              <c:numCache>
                <c:formatCode>#,##0</c:formatCode>
                <c:ptCount val="6"/>
                <c:pt idx="0">
                  <c:v>34.912235476009997</c:v>
                </c:pt>
                <c:pt idx="1">
                  <c:v>63.458512581869996</c:v>
                </c:pt>
                <c:pt idx="2">
                  <c:v>62.867952928899996</c:v>
                </c:pt>
                <c:pt idx="3">
                  <c:v>73.161854219079999</c:v>
                </c:pt>
                <c:pt idx="4">
                  <c:v>74.768389595510001</c:v>
                </c:pt>
                <c:pt idx="5">
                  <c:v>75.50347861006</c:v>
                </c:pt>
              </c:numCache>
            </c:numRef>
          </c:val>
          <c:extLst>
            <c:ext xmlns:c16="http://schemas.microsoft.com/office/drawing/2014/chart" uri="{C3380CC4-5D6E-409C-BE32-E72D297353CC}">
              <c16:uniqueId val="{00000001-6677-4809-84FA-071FCC6922A9}"/>
            </c:ext>
          </c:extLst>
        </c:ser>
        <c:ser>
          <c:idx val="4"/>
          <c:order val="2"/>
          <c:tx>
            <c:strRef>
              <c:f>'31'!$H$12</c:f>
              <c:strCache>
                <c:ptCount val="1"/>
                <c:pt idx="0">
                  <c:v>Fixed assets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'31'!$J$12:$O$12</c:f>
              <c:numCache>
                <c:formatCode>#,##0</c:formatCode>
                <c:ptCount val="6"/>
                <c:pt idx="0">
                  <c:v>2.7871883473499999</c:v>
                </c:pt>
                <c:pt idx="1">
                  <c:v>0.86568937366999998</c:v>
                </c:pt>
                <c:pt idx="2">
                  <c:v>0.66524097946000005</c:v>
                </c:pt>
                <c:pt idx="3">
                  <c:v>6.4080559878799992</c:v>
                </c:pt>
                <c:pt idx="4">
                  <c:v>4.6322565254999999</c:v>
                </c:pt>
                <c:pt idx="5">
                  <c:v>4.5429846679199999</c:v>
                </c:pt>
              </c:numCache>
            </c:numRef>
          </c:val>
          <c:extLst>
            <c:ext xmlns:c16="http://schemas.microsoft.com/office/drawing/2014/chart" uri="{C3380CC4-5D6E-409C-BE32-E72D297353CC}">
              <c16:uniqueId val="{00000002-6677-4809-84FA-071FCC6922A9}"/>
            </c:ext>
          </c:extLst>
        </c:ser>
        <c:ser>
          <c:idx val="5"/>
          <c:order val="3"/>
          <c:tx>
            <c:strRef>
              <c:f>'31'!$H$11</c:f>
              <c:strCache>
                <c:ptCount val="1"/>
                <c:pt idx="0">
                  <c:v>Cash (bank accounts)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'31'!$J$11:$O$11</c:f>
              <c:numCache>
                <c:formatCode>#,##0</c:formatCode>
                <c:ptCount val="6"/>
                <c:pt idx="0">
                  <c:v>12.32934056673</c:v>
                </c:pt>
                <c:pt idx="1">
                  <c:v>16.504419964850001</c:v>
                </c:pt>
                <c:pt idx="2">
                  <c:v>12.261284377000001</c:v>
                </c:pt>
                <c:pt idx="3">
                  <c:v>15.104278321960001</c:v>
                </c:pt>
                <c:pt idx="4">
                  <c:v>14.16310022951</c:v>
                </c:pt>
                <c:pt idx="5">
                  <c:v>15.88028599605</c:v>
                </c:pt>
              </c:numCache>
            </c:numRef>
          </c:val>
          <c:extLst>
            <c:ext xmlns:c16="http://schemas.microsoft.com/office/drawing/2014/chart" uri="{C3380CC4-5D6E-409C-BE32-E72D297353CC}">
              <c16:uniqueId val="{00000003-6677-4809-84FA-071FCC6922A9}"/>
            </c:ext>
          </c:extLst>
        </c:ser>
        <c:ser>
          <c:idx val="0"/>
          <c:order val="4"/>
          <c:tx>
            <c:strRef>
              <c:f>'31'!$H$15</c:f>
              <c:strCache>
                <c:ptCount val="1"/>
                <c:pt idx="0">
                  <c:v>Other assets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numRef>
              <c:f>'31'!$J$10:$O$10</c:f>
              <c:numCache>
                <c:formatCode>m/d/yyyy</c:formatCode>
                <c:ptCount val="6"/>
                <c:pt idx="0">
                  <c:v>44561</c:v>
                </c:pt>
                <c:pt idx="1">
                  <c:v>44926</c:v>
                </c:pt>
                <c:pt idx="2">
                  <c:v>45291</c:v>
                </c:pt>
                <c:pt idx="3">
                  <c:v>45657</c:v>
                </c:pt>
                <c:pt idx="4">
                  <c:v>45747</c:v>
                </c:pt>
                <c:pt idx="5">
                  <c:v>45838</c:v>
                </c:pt>
              </c:numCache>
            </c:numRef>
          </c:cat>
          <c:val>
            <c:numRef>
              <c:f>'31'!$J$15:$O$15</c:f>
              <c:numCache>
                <c:formatCode>#,##0</c:formatCode>
                <c:ptCount val="6"/>
                <c:pt idx="0">
                  <c:v>2.5006582084199995</c:v>
                </c:pt>
                <c:pt idx="1">
                  <c:v>2.7929979302899999</c:v>
                </c:pt>
                <c:pt idx="2">
                  <c:v>1.4024812805</c:v>
                </c:pt>
                <c:pt idx="3">
                  <c:v>28.346766789780002</c:v>
                </c:pt>
                <c:pt idx="4">
                  <c:v>23.907767863460002</c:v>
                </c:pt>
                <c:pt idx="5">
                  <c:v>5.8034167296499994</c:v>
                </c:pt>
              </c:numCache>
            </c:numRef>
          </c:val>
          <c:extLst>
            <c:ext xmlns:c16="http://schemas.microsoft.com/office/drawing/2014/chart" uri="{C3380CC4-5D6E-409C-BE32-E72D297353CC}">
              <c16:uniqueId val="{00000004-6677-4809-84FA-071FCC6922A9}"/>
            </c:ext>
          </c:extLst>
        </c:ser>
        <c:dLbls>
          <c:showLegendKey val="0"/>
          <c:showVal val="0"/>
          <c:showCatName val="0"/>
          <c:showSerName val="0"/>
          <c:showPercent val="0"/>
          <c:showBubbleSize val="0"/>
        </c:dLbls>
        <c:gapWidth val="50"/>
        <c:overlap val="100"/>
        <c:axId val="660735280"/>
        <c:axId val="660745120"/>
      </c:barChart>
      <c:catAx>
        <c:axId val="660735280"/>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745120"/>
        <c:crosses val="autoZero"/>
        <c:auto val="0"/>
        <c:lblAlgn val="ctr"/>
        <c:lblOffset val="100"/>
        <c:noMultiLvlLbl val="0"/>
      </c:catAx>
      <c:valAx>
        <c:axId val="66074512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73528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12716763005785"/>
          <c:w val="1"/>
          <c:h val="0.2080924855491329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09987911262128E-2"/>
          <c:y val="5.3999990655015893E-2"/>
          <c:w val="0.8818949913418499"/>
          <c:h val="0.68260540988573559"/>
        </c:manualLayout>
      </c:layout>
      <c:barChart>
        <c:barDir val="col"/>
        <c:grouping val="stacked"/>
        <c:varyColors val="0"/>
        <c:ser>
          <c:idx val="0"/>
          <c:order val="0"/>
          <c:tx>
            <c:strRef>
              <c:f>'32'!$I$17</c:f>
              <c:strCache>
                <c:ptCount val="1"/>
                <c:pt idx="0">
                  <c:v>Капітал</c:v>
                </c:pt>
              </c:strCache>
            </c:strRef>
          </c:tx>
          <c:spPr>
            <a:solidFill>
              <a:schemeClr val="accent5"/>
            </a:solidFill>
            <a:ln>
              <a:noFill/>
            </a:ln>
            <a:effectLst/>
          </c:spPr>
          <c:invertIfNegative val="0"/>
          <c:cat>
            <c:numRef>
              <c:f>'32'!$J$10:$O$10</c:f>
              <c:numCache>
                <c:formatCode>m/d/yyyy</c:formatCode>
                <c:ptCount val="6"/>
                <c:pt idx="0">
                  <c:v>44561</c:v>
                </c:pt>
                <c:pt idx="1">
                  <c:v>44926</c:v>
                </c:pt>
                <c:pt idx="2">
                  <c:v>45291</c:v>
                </c:pt>
                <c:pt idx="3">
                  <c:v>45657</c:v>
                </c:pt>
                <c:pt idx="4">
                  <c:v>45747</c:v>
                </c:pt>
                <c:pt idx="5">
                  <c:v>45838</c:v>
                </c:pt>
              </c:numCache>
            </c:numRef>
          </c:cat>
          <c:val>
            <c:numRef>
              <c:f>'32'!$J$17:$O$17</c:f>
              <c:numCache>
                <c:formatCode>0</c:formatCode>
                <c:ptCount val="6"/>
                <c:pt idx="0">
                  <c:v>44.150208572179999</c:v>
                </c:pt>
                <c:pt idx="1">
                  <c:v>69.426317795529997</c:v>
                </c:pt>
                <c:pt idx="2">
                  <c:v>73.935818385969995</c:v>
                </c:pt>
                <c:pt idx="3">
                  <c:v>105.93398431403</c:v>
                </c:pt>
                <c:pt idx="4">
                  <c:v>106.68036201658001</c:v>
                </c:pt>
                <c:pt idx="5">
                  <c:v>107.83938001004999</c:v>
                </c:pt>
              </c:numCache>
            </c:numRef>
          </c:val>
          <c:extLst>
            <c:ext xmlns:c16="http://schemas.microsoft.com/office/drawing/2014/chart" uri="{C3380CC4-5D6E-409C-BE32-E72D297353CC}">
              <c16:uniqueId val="{00000004-922A-40B0-B666-3B4F7D67BDBC}"/>
            </c:ext>
          </c:extLst>
        </c:ser>
        <c:ser>
          <c:idx val="4"/>
          <c:order val="1"/>
          <c:tx>
            <c:strRef>
              <c:f>'32'!$I$13</c:f>
              <c:strCache>
                <c:ptCount val="1"/>
                <c:pt idx="0">
                  <c:v>Залучені кошти</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7-1DF9-4D53-917A-37C6A8DB6246}"/>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6-1DF9-4D53-917A-37C6A8DB6246}"/>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0-1DF9-4D53-917A-37C6A8DB6246}"/>
              </c:ext>
            </c:extLst>
          </c:dPt>
          <c:cat>
            <c:numRef>
              <c:f>'32'!$J$10:$O$10</c:f>
              <c:numCache>
                <c:formatCode>m/d/yyyy</c:formatCode>
                <c:ptCount val="6"/>
                <c:pt idx="0">
                  <c:v>44561</c:v>
                </c:pt>
                <c:pt idx="1">
                  <c:v>44926</c:v>
                </c:pt>
                <c:pt idx="2">
                  <c:v>45291</c:v>
                </c:pt>
                <c:pt idx="3">
                  <c:v>45657</c:v>
                </c:pt>
                <c:pt idx="4">
                  <c:v>45747</c:v>
                </c:pt>
                <c:pt idx="5">
                  <c:v>45838</c:v>
                </c:pt>
              </c:numCache>
            </c:numRef>
          </c:cat>
          <c:val>
            <c:numRef>
              <c:f>'32'!$J$13:$O$13</c:f>
              <c:numCache>
                <c:formatCode>0</c:formatCode>
                <c:ptCount val="6"/>
                <c:pt idx="3">
                  <c:v>63.60117984763</c:v>
                </c:pt>
                <c:pt idx="4">
                  <c:v>65.609424850750003</c:v>
                </c:pt>
                <c:pt idx="5">
                  <c:v>75.59250535084</c:v>
                </c:pt>
              </c:numCache>
            </c:numRef>
          </c:val>
          <c:extLst>
            <c:ext xmlns:c16="http://schemas.microsoft.com/office/drawing/2014/chart" uri="{C3380CC4-5D6E-409C-BE32-E72D297353CC}">
              <c16:uniqueId val="{00000000-922A-40B0-B666-3B4F7D67BDBC}"/>
            </c:ext>
          </c:extLst>
        </c:ser>
        <c:ser>
          <c:idx val="2"/>
          <c:order val="2"/>
          <c:tx>
            <c:strRef>
              <c:f>'32'!$I$15</c:f>
              <c:strCache>
                <c:ptCount val="1"/>
                <c:pt idx="0">
                  <c:v>Забезпечення</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4-1DF9-4D53-917A-37C6A8DB6246}"/>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5-1DF9-4D53-917A-37C6A8DB6246}"/>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1DF9-4D53-917A-37C6A8DB6246}"/>
              </c:ext>
            </c:extLst>
          </c:dPt>
          <c:cat>
            <c:numRef>
              <c:f>'32'!$J$10:$O$10</c:f>
              <c:numCache>
                <c:formatCode>m/d/yyyy</c:formatCode>
                <c:ptCount val="6"/>
                <c:pt idx="0">
                  <c:v>44561</c:v>
                </c:pt>
                <c:pt idx="1">
                  <c:v>44926</c:v>
                </c:pt>
                <c:pt idx="2">
                  <c:v>45291</c:v>
                </c:pt>
                <c:pt idx="3">
                  <c:v>45657</c:v>
                </c:pt>
                <c:pt idx="4">
                  <c:v>45747</c:v>
                </c:pt>
                <c:pt idx="5">
                  <c:v>45838</c:v>
                </c:pt>
              </c:numCache>
            </c:numRef>
          </c:cat>
          <c:val>
            <c:numRef>
              <c:f>'32'!$J$15:$O$15</c:f>
              <c:numCache>
                <c:formatCode>0</c:formatCode>
                <c:ptCount val="6"/>
                <c:pt idx="3">
                  <c:v>60.743928120270006</c:v>
                </c:pt>
                <c:pt idx="4">
                  <c:v>60.745887801209996</c:v>
                </c:pt>
                <c:pt idx="5">
                  <c:v>0.66370724885999999</c:v>
                </c:pt>
              </c:numCache>
            </c:numRef>
          </c:val>
          <c:extLst>
            <c:ext xmlns:c16="http://schemas.microsoft.com/office/drawing/2014/chart" uri="{C3380CC4-5D6E-409C-BE32-E72D297353CC}">
              <c16:uniqueId val="{00000002-922A-40B0-B666-3B4F7D67BDBC}"/>
            </c:ext>
          </c:extLst>
        </c:ser>
        <c:ser>
          <c:idx val="3"/>
          <c:order val="3"/>
          <c:tx>
            <c:strRef>
              <c:f>'32'!$I$14</c:f>
              <c:strCache>
                <c:ptCount val="1"/>
                <c:pt idx="0">
                  <c:v>Кредиторська заборг.</c:v>
                </c:pt>
              </c:strCache>
            </c:strRef>
          </c:tx>
          <c:spPr>
            <a:solidFill>
              <a:schemeClr val="accent3"/>
            </a:solidFill>
            <a:ln>
              <a:noFill/>
            </a:ln>
            <a:effectLst/>
            <a:extLst>
              <a:ext uri="{91240B29-F687-4F45-9708-019B960494DF}">
                <a14:hiddenLine xmlns:a14="http://schemas.microsoft.com/office/drawing/2010/main">
                  <a:noFill/>
                </a14:hiddenLine>
              </a:ext>
            </a:extLst>
          </c:spPr>
          <c:invertIfNegative val="0"/>
          <c:cat>
            <c:numRef>
              <c:f>'32'!$J$10:$O$10</c:f>
              <c:numCache>
                <c:formatCode>m/d/yyyy</c:formatCode>
                <c:ptCount val="6"/>
                <c:pt idx="0">
                  <c:v>44561</c:v>
                </c:pt>
                <c:pt idx="1">
                  <c:v>44926</c:v>
                </c:pt>
                <c:pt idx="2">
                  <c:v>45291</c:v>
                </c:pt>
                <c:pt idx="3">
                  <c:v>45657</c:v>
                </c:pt>
                <c:pt idx="4">
                  <c:v>45747</c:v>
                </c:pt>
                <c:pt idx="5">
                  <c:v>45838</c:v>
                </c:pt>
              </c:numCache>
            </c:numRef>
          </c:cat>
          <c:val>
            <c:numRef>
              <c:f>'32'!$J$14:$O$14</c:f>
              <c:numCache>
                <c:formatCode>0</c:formatCode>
                <c:ptCount val="6"/>
                <c:pt idx="3">
                  <c:v>45.816919681420003</c:v>
                </c:pt>
                <c:pt idx="4">
                  <c:v>40.70852091994</c:v>
                </c:pt>
                <c:pt idx="5">
                  <c:v>45.904087755969996</c:v>
                </c:pt>
              </c:numCache>
            </c:numRef>
          </c:val>
          <c:extLst>
            <c:ext xmlns:c16="http://schemas.microsoft.com/office/drawing/2014/chart" uri="{C3380CC4-5D6E-409C-BE32-E72D297353CC}">
              <c16:uniqueId val="{00000001-922A-40B0-B666-3B4F7D67BDBC}"/>
            </c:ext>
          </c:extLst>
        </c:ser>
        <c:ser>
          <c:idx val="1"/>
          <c:order val="4"/>
          <c:tx>
            <c:strRef>
              <c:f>'32'!$I$16</c:f>
              <c:strCache>
                <c:ptCount val="1"/>
                <c:pt idx="0">
                  <c:v>Інші зобов’язання</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accent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3-1DF9-4D53-917A-37C6A8DB6246}"/>
              </c:ext>
            </c:extLst>
          </c:dPt>
          <c:dPt>
            <c:idx val="1"/>
            <c:invertIfNegative val="0"/>
            <c:bubble3D val="0"/>
            <c:spPr>
              <a:solidFill>
                <a:schemeClr val="accent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2-1DF9-4D53-917A-37C6A8DB6246}"/>
              </c:ext>
            </c:extLst>
          </c:dPt>
          <c:dPt>
            <c:idx val="2"/>
            <c:invertIfNegative val="0"/>
            <c:bubble3D val="0"/>
            <c:spPr>
              <a:solidFill>
                <a:schemeClr val="accent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E-1DF9-4D53-917A-37C6A8DB6246}"/>
              </c:ext>
            </c:extLst>
          </c:dPt>
          <c:cat>
            <c:numRef>
              <c:f>'32'!$J$10:$O$10</c:f>
              <c:numCache>
                <c:formatCode>m/d/yyyy</c:formatCode>
                <c:ptCount val="6"/>
                <c:pt idx="0">
                  <c:v>44561</c:v>
                </c:pt>
                <c:pt idx="1">
                  <c:v>44926</c:v>
                </c:pt>
                <c:pt idx="2">
                  <c:v>45291</c:v>
                </c:pt>
                <c:pt idx="3">
                  <c:v>45657</c:v>
                </c:pt>
                <c:pt idx="4">
                  <c:v>45747</c:v>
                </c:pt>
                <c:pt idx="5">
                  <c:v>45838</c:v>
                </c:pt>
              </c:numCache>
            </c:numRef>
          </c:cat>
          <c:val>
            <c:numRef>
              <c:f>'32'!$J$16:$O$16</c:f>
              <c:numCache>
                <c:formatCode>0</c:formatCode>
                <c:ptCount val="6"/>
                <c:pt idx="3">
                  <c:v>17.658289783170002</c:v>
                </c:pt>
                <c:pt idx="4">
                  <c:v>17.221913605929998</c:v>
                </c:pt>
                <c:pt idx="5">
                  <c:v>10.127382802790001</c:v>
                </c:pt>
              </c:numCache>
            </c:numRef>
          </c:val>
          <c:extLst>
            <c:ext xmlns:c16="http://schemas.microsoft.com/office/drawing/2014/chart" uri="{C3380CC4-5D6E-409C-BE32-E72D297353CC}">
              <c16:uniqueId val="{00000003-922A-40B0-B666-3B4F7D67BDBC}"/>
            </c:ext>
          </c:extLst>
        </c:ser>
        <c:ser>
          <c:idx val="5"/>
          <c:order val="5"/>
          <c:tx>
            <c:strRef>
              <c:f>'32'!$I$12</c:f>
              <c:strCache>
                <c:ptCount val="1"/>
                <c:pt idx="0">
                  <c:v>Субординований борг</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9-1DF9-4D53-917A-37C6A8DB6246}"/>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8-1DF9-4D53-917A-37C6A8DB6246}"/>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1-1DF9-4D53-917A-37C6A8DB6246}"/>
              </c:ext>
            </c:extLst>
          </c:dPt>
          <c:cat>
            <c:numRef>
              <c:f>'32'!$J$10:$O$10</c:f>
              <c:numCache>
                <c:formatCode>m/d/yyyy</c:formatCode>
                <c:ptCount val="6"/>
                <c:pt idx="0">
                  <c:v>44561</c:v>
                </c:pt>
                <c:pt idx="1">
                  <c:v>44926</c:v>
                </c:pt>
                <c:pt idx="2">
                  <c:v>45291</c:v>
                </c:pt>
                <c:pt idx="3">
                  <c:v>45657</c:v>
                </c:pt>
                <c:pt idx="4">
                  <c:v>45747</c:v>
                </c:pt>
                <c:pt idx="5">
                  <c:v>45838</c:v>
                </c:pt>
              </c:numCache>
            </c:numRef>
          </c:cat>
          <c:val>
            <c:numRef>
              <c:f>'32'!$J$12:$O$12</c:f>
              <c:numCache>
                <c:formatCode>0</c:formatCode>
                <c:ptCount val="6"/>
                <c:pt idx="3">
                  <c:v>16.986526508840001</c:v>
                </c:pt>
                <c:pt idx="4">
                  <c:v>16.11323196244</c:v>
                </c:pt>
                <c:pt idx="5">
                  <c:v>16.656361550260002</c:v>
                </c:pt>
              </c:numCache>
            </c:numRef>
          </c:val>
          <c:extLst>
            <c:ext xmlns:c16="http://schemas.microsoft.com/office/drawing/2014/chart" uri="{C3380CC4-5D6E-409C-BE32-E72D297353CC}">
              <c16:uniqueId val="{00000000-1DF9-4D53-917A-37C6A8DB6246}"/>
            </c:ext>
          </c:extLst>
        </c:ser>
        <c:ser>
          <c:idx val="6"/>
          <c:order val="6"/>
          <c:tx>
            <c:strRef>
              <c:f>'32'!$I$11</c:f>
              <c:strCache>
                <c:ptCount val="1"/>
                <c:pt idx="0">
                  <c:v>Зобов’язання до 01.01.2024</c:v>
                </c:pt>
              </c:strCache>
            </c:strRef>
          </c:tx>
          <c:spPr>
            <a:solidFill>
              <a:schemeClr val="bg2"/>
            </a:solidFill>
            <a:ln>
              <a:noFill/>
            </a:ln>
            <a:effectLst/>
          </c:spPr>
          <c:invertIfNegative val="0"/>
          <c:cat>
            <c:numRef>
              <c:f>'32'!$J$10:$O$10</c:f>
              <c:numCache>
                <c:formatCode>m/d/yyyy</c:formatCode>
                <c:ptCount val="6"/>
                <c:pt idx="0">
                  <c:v>44561</c:v>
                </c:pt>
                <c:pt idx="1">
                  <c:v>44926</c:v>
                </c:pt>
                <c:pt idx="2">
                  <c:v>45291</c:v>
                </c:pt>
                <c:pt idx="3">
                  <c:v>45657</c:v>
                </c:pt>
                <c:pt idx="4">
                  <c:v>45747</c:v>
                </c:pt>
                <c:pt idx="5">
                  <c:v>45838</c:v>
                </c:pt>
              </c:numCache>
            </c:numRef>
          </c:cat>
          <c:val>
            <c:numRef>
              <c:f>'32'!$J$11:$O$11</c:f>
              <c:numCache>
                <c:formatCode>0</c:formatCode>
                <c:ptCount val="6"/>
                <c:pt idx="0">
                  <c:v>172.25569169387001</c:v>
                </c:pt>
                <c:pt idx="1">
                  <c:v>174.40694151484001</c:v>
                </c:pt>
                <c:pt idx="2">
                  <c:v>176.69564730578</c:v>
                </c:pt>
              </c:numCache>
            </c:numRef>
          </c:val>
          <c:extLst>
            <c:ext xmlns:c16="http://schemas.microsoft.com/office/drawing/2014/chart" uri="{C3380CC4-5D6E-409C-BE32-E72D297353CC}">
              <c16:uniqueId val="{00000020-7D85-4153-BF0A-1F1037B17EA0}"/>
            </c:ext>
          </c:extLst>
        </c:ser>
        <c:dLbls>
          <c:showLegendKey val="0"/>
          <c:showVal val="0"/>
          <c:showCatName val="0"/>
          <c:showSerName val="0"/>
          <c:showPercent val="0"/>
          <c:showBubbleSize val="0"/>
        </c:dLbls>
        <c:gapWidth val="50"/>
        <c:overlap val="100"/>
        <c:axId val="1882629024"/>
        <c:axId val="1882634432"/>
      </c:barChart>
      <c:catAx>
        <c:axId val="188262902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34432"/>
        <c:crosses val="autoZero"/>
        <c:auto val="0"/>
        <c:lblAlgn val="ctr"/>
        <c:lblOffset val="100"/>
        <c:noMultiLvlLbl val="0"/>
      </c:catAx>
      <c:valAx>
        <c:axId val="188263443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29024"/>
        <c:crosses val="autoZero"/>
        <c:crossBetween val="between"/>
        <c:majorUnit val="5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144032772351264"/>
          <c:w val="1"/>
          <c:h val="0.185596722764873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909987911262128E-2"/>
          <c:y val="5.3999990655015893E-2"/>
          <c:w val="0.8818949913418499"/>
          <c:h val="0.68260540988573559"/>
        </c:manualLayout>
      </c:layout>
      <c:barChart>
        <c:barDir val="col"/>
        <c:grouping val="stacked"/>
        <c:varyColors val="0"/>
        <c:ser>
          <c:idx val="0"/>
          <c:order val="0"/>
          <c:tx>
            <c:strRef>
              <c:f>'32'!$H$17</c:f>
              <c:strCache>
                <c:ptCount val="1"/>
                <c:pt idx="0">
                  <c:v>Equity</c:v>
                </c:pt>
              </c:strCache>
            </c:strRef>
          </c:tx>
          <c:spPr>
            <a:solidFill>
              <a:schemeClr val="accent5"/>
            </a:solidFill>
            <a:ln>
              <a:noFill/>
            </a:ln>
            <a:effectLst/>
          </c:spPr>
          <c:invertIfNegative val="0"/>
          <c:cat>
            <c:numRef>
              <c:f>'32'!$J$10:$O$10</c:f>
              <c:numCache>
                <c:formatCode>m/d/yyyy</c:formatCode>
                <c:ptCount val="6"/>
                <c:pt idx="0">
                  <c:v>44561</c:v>
                </c:pt>
                <c:pt idx="1">
                  <c:v>44926</c:v>
                </c:pt>
                <c:pt idx="2">
                  <c:v>45291</c:v>
                </c:pt>
                <c:pt idx="3">
                  <c:v>45657</c:v>
                </c:pt>
                <c:pt idx="4">
                  <c:v>45747</c:v>
                </c:pt>
                <c:pt idx="5">
                  <c:v>45838</c:v>
                </c:pt>
              </c:numCache>
            </c:numRef>
          </c:cat>
          <c:val>
            <c:numRef>
              <c:f>'32'!$J$17:$O$17</c:f>
              <c:numCache>
                <c:formatCode>0</c:formatCode>
                <c:ptCount val="6"/>
                <c:pt idx="0">
                  <c:v>44.150208572179999</c:v>
                </c:pt>
                <c:pt idx="1">
                  <c:v>69.426317795529997</c:v>
                </c:pt>
                <c:pt idx="2">
                  <c:v>73.935818385969995</c:v>
                </c:pt>
                <c:pt idx="3">
                  <c:v>105.93398431403</c:v>
                </c:pt>
                <c:pt idx="4">
                  <c:v>106.68036201658001</c:v>
                </c:pt>
                <c:pt idx="5">
                  <c:v>107.83938001004999</c:v>
                </c:pt>
              </c:numCache>
            </c:numRef>
          </c:val>
          <c:extLst>
            <c:ext xmlns:c16="http://schemas.microsoft.com/office/drawing/2014/chart" uri="{C3380CC4-5D6E-409C-BE32-E72D297353CC}">
              <c16:uniqueId val="{00000000-611F-4849-A0E3-B024A357B545}"/>
            </c:ext>
          </c:extLst>
        </c:ser>
        <c:ser>
          <c:idx val="4"/>
          <c:order val="1"/>
          <c:tx>
            <c:strRef>
              <c:f>'32'!$H$13</c:f>
              <c:strCache>
                <c:ptCount val="1"/>
                <c:pt idx="0">
                  <c:v>Deposits taken</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611F-4849-A0E3-B024A357B545}"/>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611F-4849-A0E3-B024A357B545}"/>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6-611F-4849-A0E3-B024A357B545}"/>
              </c:ext>
            </c:extLst>
          </c:dPt>
          <c:cat>
            <c:numRef>
              <c:f>'32'!$J$10:$O$10</c:f>
              <c:numCache>
                <c:formatCode>m/d/yyyy</c:formatCode>
                <c:ptCount val="6"/>
                <c:pt idx="0">
                  <c:v>44561</c:v>
                </c:pt>
                <c:pt idx="1">
                  <c:v>44926</c:v>
                </c:pt>
                <c:pt idx="2">
                  <c:v>45291</c:v>
                </c:pt>
                <c:pt idx="3">
                  <c:v>45657</c:v>
                </c:pt>
                <c:pt idx="4">
                  <c:v>45747</c:v>
                </c:pt>
                <c:pt idx="5">
                  <c:v>45838</c:v>
                </c:pt>
              </c:numCache>
            </c:numRef>
          </c:cat>
          <c:val>
            <c:numRef>
              <c:f>'32'!$J$13:$O$13</c:f>
              <c:numCache>
                <c:formatCode>0</c:formatCode>
                <c:ptCount val="6"/>
                <c:pt idx="3">
                  <c:v>63.60117984763</c:v>
                </c:pt>
                <c:pt idx="4">
                  <c:v>65.609424850750003</c:v>
                </c:pt>
                <c:pt idx="5">
                  <c:v>75.59250535084</c:v>
                </c:pt>
              </c:numCache>
            </c:numRef>
          </c:val>
          <c:extLst>
            <c:ext xmlns:c16="http://schemas.microsoft.com/office/drawing/2014/chart" uri="{C3380CC4-5D6E-409C-BE32-E72D297353CC}">
              <c16:uniqueId val="{00000009-611F-4849-A0E3-B024A357B545}"/>
            </c:ext>
          </c:extLst>
        </c:ser>
        <c:ser>
          <c:idx val="2"/>
          <c:order val="2"/>
          <c:tx>
            <c:strRef>
              <c:f>'32'!$H$15</c:f>
              <c:strCache>
                <c:ptCount val="1"/>
                <c:pt idx="0">
                  <c:v>Provisions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B-611F-4849-A0E3-B024A357B545}"/>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611F-4849-A0E3-B024A357B545}"/>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611F-4849-A0E3-B024A357B545}"/>
              </c:ext>
            </c:extLst>
          </c:dPt>
          <c:cat>
            <c:numRef>
              <c:f>'32'!$J$10:$O$10</c:f>
              <c:numCache>
                <c:formatCode>m/d/yyyy</c:formatCode>
                <c:ptCount val="6"/>
                <c:pt idx="0">
                  <c:v>44561</c:v>
                </c:pt>
                <c:pt idx="1">
                  <c:v>44926</c:v>
                </c:pt>
                <c:pt idx="2">
                  <c:v>45291</c:v>
                </c:pt>
                <c:pt idx="3">
                  <c:v>45657</c:v>
                </c:pt>
                <c:pt idx="4">
                  <c:v>45747</c:v>
                </c:pt>
                <c:pt idx="5">
                  <c:v>45838</c:v>
                </c:pt>
              </c:numCache>
            </c:numRef>
          </c:cat>
          <c:val>
            <c:numRef>
              <c:f>'32'!$J$15:$O$15</c:f>
              <c:numCache>
                <c:formatCode>0</c:formatCode>
                <c:ptCount val="6"/>
                <c:pt idx="3">
                  <c:v>60.743928120270006</c:v>
                </c:pt>
                <c:pt idx="4">
                  <c:v>60.745887801209996</c:v>
                </c:pt>
                <c:pt idx="5">
                  <c:v>0.66370724885999999</c:v>
                </c:pt>
              </c:numCache>
            </c:numRef>
          </c:val>
          <c:extLst>
            <c:ext xmlns:c16="http://schemas.microsoft.com/office/drawing/2014/chart" uri="{C3380CC4-5D6E-409C-BE32-E72D297353CC}">
              <c16:uniqueId val="{00000012-611F-4849-A0E3-B024A357B545}"/>
            </c:ext>
          </c:extLst>
        </c:ser>
        <c:ser>
          <c:idx val="3"/>
          <c:order val="3"/>
          <c:tx>
            <c:strRef>
              <c:f>'32'!$H$14</c:f>
              <c:strCache>
                <c:ptCount val="1"/>
                <c:pt idx="0">
                  <c:v>Accounts payable</c:v>
                </c:pt>
              </c:strCache>
            </c:strRef>
          </c:tx>
          <c:spPr>
            <a:solidFill>
              <a:schemeClr val="accent3"/>
            </a:solidFill>
            <a:ln>
              <a:noFill/>
            </a:ln>
            <a:effectLst/>
            <a:extLst>
              <a:ext uri="{91240B29-F687-4F45-9708-019B960494DF}">
                <a14:hiddenLine xmlns:a14="http://schemas.microsoft.com/office/drawing/2010/main">
                  <a:noFill/>
                </a14:hiddenLine>
              </a:ext>
            </a:extLst>
          </c:spPr>
          <c:invertIfNegative val="0"/>
          <c:cat>
            <c:numRef>
              <c:f>'32'!$J$10:$O$10</c:f>
              <c:numCache>
                <c:formatCode>m/d/yyyy</c:formatCode>
                <c:ptCount val="6"/>
                <c:pt idx="0">
                  <c:v>44561</c:v>
                </c:pt>
                <c:pt idx="1">
                  <c:v>44926</c:v>
                </c:pt>
                <c:pt idx="2">
                  <c:v>45291</c:v>
                </c:pt>
                <c:pt idx="3">
                  <c:v>45657</c:v>
                </c:pt>
                <c:pt idx="4">
                  <c:v>45747</c:v>
                </c:pt>
                <c:pt idx="5">
                  <c:v>45838</c:v>
                </c:pt>
              </c:numCache>
            </c:numRef>
          </c:cat>
          <c:val>
            <c:numRef>
              <c:f>'32'!$J$14:$O$14</c:f>
              <c:numCache>
                <c:formatCode>0</c:formatCode>
                <c:ptCount val="6"/>
                <c:pt idx="3">
                  <c:v>45.816919681420003</c:v>
                </c:pt>
                <c:pt idx="4">
                  <c:v>40.70852091994</c:v>
                </c:pt>
                <c:pt idx="5">
                  <c:v>45.904087755969996</c:v>
                </c:pt>
              </c:numCache>
            </c:numRef>
          </c:val>
          <c:extLst>
            <c:ext xmlns:c16="http://schemas.microsoft.com/office/drawing/2014/chart" uri="{C3380CC4-5D6E-409C-BE32-E72D297353CC}">
              <c16:uniqueId val="{00000013-611F-4849-A0E3-B024A357B545}"/>
            </c:ext>
          </c:extLst>
        </c:ser>
        <c:ser>
          <c:idx val="1"/>
          <c:order val="4"/>
          <c:tx>
            <c:strRef>
              <c:f>'32'!$H$16</c:f>
              <c:strCache>
                <c:ptCount val="1"/>
                <c:pt idx="0">
                  <c:v>Other liabilities</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accent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5-611F-4849-A0E3-B024A357B545}"/>
              </c:ext>
            </c:extLst>
          </c:dPt>
          <c:dPt>
            <c:idx val="1"/>
            <c:invertIfNegative val="0"/>
            <c:bubble3D val="0"/>
            <c:spPr>
              <a:solidFill>
                <a:schemeClr val="accent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7-611F-4849-A0E3-B024A357B545}"/>
              </c:ext>
            </c:extLst>
          </c:dPt>
          <c:dPt>
            <c:idx val="2"/>
            <c:invertIfNegative val="0"/>
            <c:bubble3D val="0"/>
            <c:spPr>
              <a:solidFill>
                <a:schemeClr val="accent4"/>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9-611F-4849-A0E3-B024A357B545}"/>
              </c:ext>
            </c:extLst>
          </c:dPt>
          <c:cat>
            <c:numRef>
              <c:f>'32'!$J$10:$O$10</c:f>
              <c:numCache>
                <c:formatCode>m/d/yyyy</c:formatCode>
                <c:ptCount val="6"/>
                <c:pt idx="0">
                  <c:v>44561</c:v>
                </c:pt>
                <c:pt idx="1">
                  <c:v>44926</c:v>
                </c:pt>
                <c:pt idx="2">
                  <c:v>45291</c:v>
                </c:pt>
                <c:pt idx="3">
                  <c:v>45657</c:v>
                </c:pt>
                <c:pt idx="4">
                  <c:v>45747</c:v>
                </c:pt>
                <c:pt idx="5">
                  <c:v>45838</c:v>
                </c:pt>
              </c:numCache>
            </c:numRef>
          </c:cat>
          <c:val>
            <c:numRef>
              <c:f>'32'!$J$16:$O$16</c:f>
              <c:numCache>
                <c:formatCode>0</c:formatCode>
                <c:ptCount val="6"/>
                <c:pt idx="3">
                  <c:v>17.658289783170002</c:v>
                </c:pt>
                <c:pt idx="4">
                  <c:v>17.221913605929998</c:v>
                </c:pt>
                <c:pt idx="5">
                  <c:v>10.127382802790001</c:v>
                </c:pt>
              </c:numCache>
            </c:numRef>
          </c:val>
          <c:extLst>
            <c:ext xmlns:c16="http://schemas.microsoft.com/office/drawing/2014/chart" uri="{C3380CC4-5D6E-409C-BE32-E72D297353CC}">
              <c16:uniqueId val="{0000001C-611F-4849-A0E3-B024A357B545}"/>
            </c:ext>
          </c:extLst>
        </c:ser>
        <c:ser>
          <c:idx val="5"/>
          <c:order val="5"/>
          <c:tx>
            <c:strRef>
              <c:f>'32'!$H$12</c:f>
              <c:strCache>
                <c:ptCount val="1"/>
                <c:pt idx="0">
                  <c:v>Subordinated debt</c:v>
                </c:pt>
              </c:strCache>
            </c:strRef>
          </c:tx>
          <c:spPr>
            <a:solidFill>
              <a:schemeClr val="accent6"/>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E-611F-4849-A0E3-B024A357B545}"/>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0-611F-4849-A0E3-B024A357B545}"/>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22-611F-4849-A0E3-B024A357B545}"/>
              </c:ext>
            </c:extLst>
          </c:dPt>
          <c:cat>
            <c:numRef>
              <c:f>'32'!$J$10:$O$10</c:f>
              <c:numCache>
                <c:formatCode>m/d/yyyy</c:formatCode>
                <c:ptCount val="6"/>
                <c:pt idx="0">
                  <c:v>44561</c:v>
                </c:pt>
                <c:pt idx="1">
                  <c:v>44926</c:v>
                </c:pt>
                <c:pt idx="2">
                  <c:v>45291</c:v>
                </c:pt>
                <c:pt idx="3">
                  <c:v>45657</c:v>
                </c:pt>
                <c:pt idx="4">
                  <c:v>45747</c:v>
                </c:pt>
                <c:pt idx="5">
                  <c:v>45838</c:v>
                </c:pt>
              </c:numCache>
            </c:numRef>
          </c:cat>
          <c:val>
            <c:numRef>
              <c:f>'32'!$J$12:$O$12</c:f>
              <c:numCache>
                <c:formatCode>0</c:formatCode>
                <c:ptCount val="6"/>
                <c:pt idx="3">
                  <c:v>16.986526508840001</c:v>
                </c:pt>
                <c:pt idx="4">
                  <c:v>16.11323196244</c:v>
                </c:pt>
                <c:pt idx="5">
                  <c:v>16.656361550260002</c:v>
                </c:pt>
              </c:numCache>
            </c:numRef>
          </c:val>
          <c:extLst>
            <c:ext xmlns:c16="http://schemas.microsoft.com/office/drawing/2014/chart" uri="{C3380CC4-5D6E-409C-BE32-E72D297353CC}">
              <c16:uniqueId val="{00000025-611F-4849-A0E3-B024A357B545}"/>
            </c:ext>
          </c:extLst>
        </c:ser>
        <c:ser>
          <c:idx val="6"/>
          <c:order val="6"/>
          <c:tx>
            <c:strRef>
              <c:f>'32'!$H$11</c:f>
              <c:strCache>
                <c:ptCount val="1"/>
                <c:pt idx="0">
                  <c:v>Liabilities until 1 Jan 2024</c:v>
                </c:pt>
              </c:strCache>
            </c:strRef>
          </c:tx>
          <c:spPr>
            <a:solidFill>
              <a:schemeClr val="bg2"/>
            </a:solidFill>
            <a:ln>
              <a:noFill/>
            </a:ln>
            <a:effectLst/>
          </c:spPr>
          <c:invertIfNegative val="0"/>
          <c:cat>
            <c:numRef>
              <c:f>'32'!$J$10:$O$10</c:f>
              <c:numCache>
                <c:formatCode>m/d/yyyy</c:formatCode>
                <c:ptCount val="6"/>
                <c:pt idx="0">
                  <c:v>44561</c:v>
                </c:pt>
                <c:pt idx="1">
                  <c:v>44926</c:v>
                </c:pt>
                <c:pt idx="2">
                  <c:v>45291</c:v>
                </c:pt>
                <c:pt idx="3">
                  <c:v>45657</c:v>
                </c:pt>
                <c:pt idx="4">
                  <c:v>45747</c:v>
                </c:pt>
                <c:pt idx="5">
                  <c:v>45838</c:v>
                </c:pt>
              </c:numCache>
            </c:numRef>
          </c:cat>
          <c:val>
            <c:numRef>
              <c:f>'32'!$J$11:$O$11</c:f>
              <c:numCache>
                <c:formatCode>0</c:formatCode>
                <c:ptCount val="6"/>
                <c:pt idx="0">
                  <c:v>172.25569169387001</c:v>
                </c:pt>
                <c:pt idx="1">
                  <c:v>174.40694151484001</c:v>
                </c:pt>
                <c:pt idx="2">
                  <c:v>176.69564730578</c:v>
                </c:pt>
              </c:numCache>
            </c:numRef>
          </c:val>
          <c:extLst>
            <c:ext xmlns:c16="http://schemas.microsoft.com/office/drawing/2014/chart" uri="{C3380CC4-5D6E-409C-BE32-E72D297353CC}">
              <c16:uniqueId val="{00000026-611F-4849-A0E3-B024A357B545}"/>
            </c:ext>
          </c:extLst>
        </c:ser>
        <c:dLbls>
          <c:showLegendKey val="0"/>
          <c:showVal val="0"/>
          <c:showCatName val="0"/>
          <c:showSerName val="0"/>
          <c:showPercent val="0"/>
          <c:showBubbleSize val="0"/>
        </c:dLbls>
        <c:gapWidth val="50"/>
        <c:overlap val="100"/>
        <c:axId val="1882629024"/>
        <c:axId val="1882634432"/>
      </c:barChart>
      <c:catAx>
        <c:axId val="188262902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34432"/>
        <c:crosses val="autoZero"/>
        <c:auto val="0"/>
        <c:lblAlgn val="ctr"/>
        <c:lblOffset val="100"/>
        <c:noMultiLvlLbl val="0"/>
      </c:catAx>
      <c:valAx>
        <c:axId val="188263443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882629024"/>
        <c:crosses val="autoZero"/>
        <c:crossBetween val="between"/>
        <c:majorUnit val="50"/>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144032772351264"/>
          <c:w val="1"/>
          <c:h val="0.185596722764873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7115847486735143"/>
          <c:h val="0.75097485733262259"/>
        </c:manualLayout>
      </c:layout>
      <c:barChart>
        <c:barDir val="col"/>
        <c:grouping val="stacked"/>
        <c:varyColors val="0"/>
        <c:ser>
          <c:idx val="1"/>
          <c:order val="0"/>
          <c:tx>
            <c:strRef>
              <c:f>'33'!$I$11</c:f>
              <c:strCache>
                <c:ptCount val="1"/>
                <c:pt idx="0">
                  <c:v>Гарантії</c:v>
                </c:pt>
              </c:strCache>
            </c:strRef>
          </c:tx>
          <c:spPr>
            <a:solidFill>
              <a:schemeClr val="accent4"/>
            </a:solidFill>
            <a:ln>
              <a:noFill/>
            </a:ln>
            <a:effectLst/>
          </c:spPr>
          <c:invertIfNegative val="0"/>
          <c:cat>
            <c:strRef>
              <c:f>'33'!$J$10:$W$10</c:f>
              <c:strCache>
                <c:ptCount val="14"/>
                <c:pt idx="0">
                  <c:v>І.22</c:v>
                </c:pt>
                <c:pt idx="3">
                  <c:v>IV.22</c:v>
                </c:pt>
                <c:pt idx="5">
                  <c:v>ІІ.23</c:v>
                </c:pt>
                <c:pt idx="7">
                  <c:v>IV.23</c:v>
                </c:pt>
                <c:pt idx="9">
                  <c:v>ІІ.24</c:v>
                </c:pt>
                <c:pt idx="11">
                  <c:v>IV.24</c:v>
                </c:pt>
                <c:pt idx="13">
                  <c:v>ІІ.25</c:v>
                </c:pt>
              </c:strCache>
            </c:strRef>
          </c:cat>
          <c:val>
            <c:numRef>
              <c:f>'33'!$J$11:$W$11</c:f>
              <c:numCache>
                <c:formatCode>0.0</c:formatCode>
                <c:ptCount val="14"/>
                <c:pt idx="0">
                  <c:v>1.5278915680000001E-2</c:v>
                </c:pt>
                <c:pt idx="1">
                  <c:v>5.3495983999999998E-3</c:v>
                </c:pt>
                <c:pt idx="2">
                  <c:v>0.63661565779999996</c:v>
                </c:pt>
                <c:pt idx="3">
                  <c:v>0.74958464813000003</c:v>
                </c:pt>
                <c:pt idx="4">
                  <c:v>2.07E-2</c:v>
                </c:pt>
                <c:pt idx="5">
                  <c:v>0.20311315699999999</c:v>
                </c:pt>
                <c:pt idx="6">
                  <c:v>0.26696572000000002</c:v>
                </c:pt>
                <c:pt idx="7">
                  <c:v>0.25671869392000002</c:v>
                </c:pt>
                <c:pt idx="8">
                  <c:v>1.50085762968</c:v>
                </c:pt>
                <c:pt idx="9">
                  <c:v>5.0157119999999997</c:v>
                </c:pt>
                <c:pt idx="10">
                  <c:v>1.261809</c:v>
                </c:pt>
                <c:pt idx="11">
                  <c:v>0.52674996299999999</c:v>
                </c:pt>
                <c:pt idx="12">
                  <c:v>7.61562224556</c:v>
                </c:pt>
                <c:pt idx="13">
                  <c:v>7.10942139402</c:v>
                </c:pt>
              </c:numCache>
            </c:numRef>
          </c:val>
          <c:extLst>
            <c:ext xmlns:c16="http://schemas.microsoft.com/office/drawing/2014/chart" uri="{C3380CC4-5D6E-409C-BE32-E72D297353CC}">
              <c16:uniqueId val="{00000001-ED4C-4A48-9366-41E9A8624CC1}"/>
            </c:ext>
          </c:extLst>
        </c:ser>
        <c:ser>
          <c:idx val="2"/>
          <c:order val="1"/>
          <c:tx>
            <c:strRef>
              <c:f>'33'!$I$12</c:f>
              <c:strCache>
                <c:ptCount val="1"/>
                <c:pt idx="0">
                  <c:v>Кредити</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'33'!$J$10:$W$10</c:f>
              <c:strCache>
                <c:ptCount val="14"/>
                <c:pt idx="0">
                  <c:v>І.22</c:v>
                </c:pt>
                <c:pt idx="3">
                  <c:v>IV.22</c:v>
                </c:pt>
                <c:pt idx="5">
                  <c:v>ІІ.23</c:v>
                </c:pt>
                <c:pt idx="7">
                  <c:v>IV.23</c:v>
                </c:pt>
                <c:pt idx="9">
                  <c:v>ІІ.24</c:v>
                </c:pt>
                <c:pt idx="11">
                  <c:v>IV.24</c:v>
                </c:pt>
                <c:pt idx="13">
                  <c:v>ІІ.25</c:v>
                </c:pt>
              </c:strCache>
            </c:strRef>
          </c:cat>
          <c:val>
            <c:numRef>
              <c:f>'33'!$J$12:$W$12</c:f>
              <c:numCache>
                <c:formatCode>0.0</c:formatCode>
                <c:ptCount val="14"/>
                <c:pt idx="0">
                  <c:v>20.24904189578</c:v>
                </c:pt>
                <c:pt idx="1">
                  <c:v>8.3954653689400001</c:v>
                </c:pt>
                <c:pt idx="2">
                  <c:v>13.62639606748</c:v>
                </c:pt>
                <c:pt idx="3">
                  <c:v>18.809634073190001</c:v>
                </c:pt>
                <c:pt idx="4">
                  <c:v>25.038042186329999</c:v>
                </c:pt>
                <c:pt idx="5">
                  <c:v>23.74329326945</c:v>
                </c:pt>
                <c:pt idx="6">
                  <c:v>29.278451066959999</c:v>
                </c:pt>
                <c:pt idx="7">
                  <c:v>32.421684355879997</c:v>
                </c:pt>
                <c:pt idx="8">
                  <c:v>30.88524136106</c:v>
                </c:pt>
                <c:pt idx="9">
                  <c:v>31.109639757619998</c:v>
                </c:pt>
                <c:pt idx="10">
                  <c:v>35.23944745819</c:v>
                </c:pt>
                <c:pt idx="11">
                  <c:v>29.062810718929999</c:v>
                </c:pt>
                <c:pt idx="12">
                  <c:v>22.462325828689998</c:v>
                </c:pt>
                <c:pt idx="13">
                  <c:v>25.52581180064</c:v>
                </c:pt>
              </c:numCache>
            </c:numRef>
          </c:val>
          <c:extLst>
            <c:ext xmlns:c16="http://schemas.microsoft.com/office/drawing/2014/chart" uri="{C3380CC4-5D6E-409C-BE32-E72D297353CC}">
              <c16:uniqueId val="{00000002-ED4C-4A48-9366-41E9A8624CC1}"/>
            </c:ext>
          </c:extLst>
        </c:ser>
        <c:ser>
          <c:idx val="3"/>
          <c:order val="2"/>
          <c:tx>
            <c:strRef>
              <c:f>'33'!$I$13</c:f>
              <c:strCache>
                <c:ptCount val="1"/>
                <c:pt idx="0">
                  <c:v>Факторинг</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'33'!$J$10:$W$10</c:f>
              <c:strCache>
                <c:ptCount val="14"/>
                <c:pt idx="0">
                  <c:v>І.22</c:v>
                </c:pt>
                <c:pt idx="3">
                  <c:v>IV.22</c:v>
                </c:pt>
                <c:pt idx="5">
                  <c:v>ІІ.23</c:v>
                </c:pt>
                <c:pt idx="7">
                  <c:v>IV.23</c:v>
                </c:pt>
                <c:pt idx="9">
                  <c:v>ІІ.24</c:v>
                </c:pt>
                <c:pt idx="11">
                  <c:v>IV.24</c:v>
                </c:pt>
                <c:pt idx="13">
                  <c:v>ІІ.25</c:v>
                </c:pt>
              </c:strCache>
            </c:strRef>
          </c:cat>
          <c:val>
            <c:numRef>
              <c:f>'33'!$J$13:$W$13</c:f>
              <c:numCache>
                <c:formatCode>0.0</c:formatCode>
                <c:ptCount val="14"/>
                <c:pt idx="0">
                  <c:v>10.14598050939</c:v>
                </c:pt>
                <c:pt idx="1">
                  <c:v>9.1891959219199997</c:v>
                </c:pt>
                <c:pt idx="2">
                  <c:v>11.545227561620001</c:v>
                </c:pt>
                <c:pt idx="3">
                  <c:v>15.056334840550001</c:v>
                </c:pt>
                <c:pt idx="4">
                  <c:v>20.950408439029999</c:v>
                </c:pt>
                <c:pt idx="5">
                  <c:v>15.75221381974</c:v>
                </c:pt>
                <c:pt idx="6">
                  <c:v>15.66851052086</c:v>
                </c:pt>
                <c:pt idx="7">
                  <c:v>15.497085658710001</c:v>
                </c:pt>
                <c:pt idx="8">
                  <c:v>13.18701942108</c:v>
                </c:pt>
                <c:pt idx="9">
                  <c:v>17.049570140530001</c:v>
                </c:pt>
                <c:pt idx="10">
                  <c:v>13.469469344049999</c:v>
                </c:pt>
                <c:pt idx="11">
                  <c:v>15.545517545119999</c:v>
                </c:pt>
                <c:pt idx="12">
                  <c:v>17.755690283890001</c:v>
                </c:pt>
                <c:pt idx="13">
                  <c:v>17.481834842760001</c:v>
                </c:pt>
              </c:numCache>
            </c:numRef>
          </c:val>
          <c:extLst>
            <c:ext xmlns:c16="http://schemas.microsoft.com/office/drawing/2014/chart" uri="{C3380CC4-5D6E-409C-BE32-E72D297353CC}">
              <c16:uniqueId val="{00000003-ED4C-4A48-9366-41E9A8624CC1}"/>
            </c:ext>
          </c:extLst>
        </c:ser>
        <c:ser>
          <c:idx val="4"/>
          <c:order val="3"/>
          <c:tx>
            <c:strRef>
              <c:f>'33'!$I$14</c:f>
              <c:strCache>
                <c:ptCount val="1"/>
                <c:pt idx="0">
                  <c:v>Фінансовий лізинг*</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'33'!$J$10:$W$10</c:f>
              <c:strCache>
                <c:ptCount val="14"/>
                <c:pt idx="0">
                  <c:v>І.22</c:v>
                </c:pt>
                <c:pt idx="3">
                  <c:v>IV.22</c:v>
                </c:pt>
                <c:pt idx="5">
                  <c:v>ІІ.23</c:v>
                </c:pt>
                <c:pt idx="7">
                  <c:v>IV.23</c:v>
                </c:pt>
                <c:pt idx="9">
                  <c:v>ІІ.24</c:v>
                </c:pt>
                <c:pt idx="11">
                  <c:v>IV.24</c:v>
                </c:pt>
                <c:pt idx="13">
                  <c:v>ІІ.25</c:v>
                </c:pt>
              </c:strCache>
            </c:strRef>
          </c:cat>
          <c:val>
            <c:numRef>
              <c:f>'33'!$J$14:$W$14</c:f>
              <c:numCache>
                <c:formatCode>0.0</c:formatCode>
                <c:ptCount val="14"/>
                <c:pt idx="0">
                  <c:v>4.5406227530900001</c:v>
                </c:pt>
                <c:pt idx="1">
                  <c:v>1.5664818203199999</c:v>
                </c:pt>
                <c:pt idx="2">
                  <c:v>2.8738696602599996</c:v>
                </c:pt>
                <c:pt idx="3">
                  <c:v>3.35488854394</c:v>
                </c:pt>
                <c:pt idx="4">
                  <c:v>4.6056548351600002</c:v>
                </c:pt>
                <c:pt idx="5">
                  <c:v>5.5710128178400007</c:v>
                </c:pt>
                <c:pt idx="6">
                  <c:v>5.8894609533499995</c:v>
                </c:pt>
                <c:pt idx="7">
                  <c:v>4.8482479031099999</c:v>
                </c:pt>
                <c:pt idx="8">
                  <c:v>4.5387732316199996</c:v>
                </c:pt>
                <c:pt idx="9">
                  <c:v>5.8906006388599996</c:v>
                </c:pt>
                <c:pt idx="10">
                  <c:v>6.1131399680899996</c:v>
                </c:pt>
                <c:pt idx="11">
                  <c:v>7.0356397165400004</c:v>
                </c:pt>
                <c:pt idx="12">
                  <c:v>6.70724930061</c:v>
                </c:pt>
                <c:pt idx="13">
                  <c:v>8.6503426043499996</c:v>
                </c:pt>
              </c:numCache>
            </c:numRef>
          </c:val>
          <c:extLst>
            <c:ext xmlns:c16="http://schemas.microsoft.com/office/drawing/2014/chart" uri="{C3380CC4-5D6E-409C-BE32-E72D297353CC}">
              <c16:uniqueId val="{00000004-ED4C-4A48-9366-41E9A8624CC1}"/>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MarkSkip val="1"/>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7745811740236146"/>
          <c:w val="1"/>
          <c:h val="0.1225418825976386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7115847486735143"/>
          <c:h val="0.75097485733262259"/>
        </c:manualLayout>
      </c:layout>
      <c:barChart>
        <c:barDir val="col"/>
        <c:grouping val="stacked"/>
        <c:varyColors val="0"/>
        <c:ser>
          <c:idx val="1"/>
          <c:order val="0"/>
          <c:tx>
            <c:strRef>
              <c:f>'33'!$H$11</c:f>
              <c:strCache>
                <c:ptCount val="1"/>
                <c:pt idx="0">
                  <c:v>Guarantees</c:v>
                </c:pt>
              </c:strCache>
            </c:strRef>
          </c:tx>
          <c:spPr>
            <a:solidFill>
              <a:schemeClr val="accent4"/>
            </a:solidFill>
            <a:ln>
              <a:noFill/>
            </a:ln>
            <a:effectLst/>
          </c:spPr>
          <c:invertIfNegative val="0"/>
          <c:cat>
            <c:strRef>
              <c:f>'33'!$J$9:$W$9</c:f>
              <c:strCache>
                <c:ptCount val="14"/>
                <c:pt idx="0">
                  <c:v>Q1.22</c:v>
                </c:pt>
                <c:pt idx="3">
                  <c:v>Q4.22</c:v>
                </c:pt>
                <c:pt idx="5">
                  <c:v>Q2.23</c:v>
                </c:pt>
                <c:pt idx="7">
                  <c:v>Q4.23</c:v>
                </c:pt>
                <c:pt idx="9">
                  <c:v>Q2.24</c:v>
                </c:pt>
                <c:pt idx="11">
                  <c:v>Q4.24</c:v>
                </c:pt>
                <c:pt idx="13">
                  <c:v>Q2.25</c:v>
                </c:pt>
              </c:strCache>
            </c:strRef>
          </c:cat>
          <c:val>
            <c:numRef>
              <c:f>'33'!$J$11:$W$11</c:f>
              <c:numCache>
                <c:formatCode>0.0</c:formatCode>
                <c:ptCount val="14"/>
                <c:pt idx="0">
                  <c:v>1.5278915680000001E-2</c:v>
                </c:pt>
                <c:pt idx="1">
                  <c:v>5.3495983999999998E-3</c:v>
                </c:pt>
                <c:pt idx="2">
                  <c:v>0.63661565779999996</c:v>
                </c:pt>
                <c:pt idx="3">
                  <c:v>0.74958464813000003</c:v>
                </c:pt>
                <c:pt idx="4">
                  <c:v>2.07E-2</c:v>
                </c:pt>
                <c:pt idx="5">
                  <c:v>0.20311315699999999</c:v>
                </c:pt>
                <c:pt idx="6">
                  <c:v>0.26696572000000002</c:v>
                </c:pt>
                <c:pt idx="7">
                  <c:v>0.25671869392000002</c:v>
                </c:pt>
                <c:pt idx="8">
                  <c:v>1.50085762968</c:v>
                </c:pt>
                <c:pt idx="9">
                  <c:v>5.0157119999999997</c:v>
                </c:pt>
                <c:pt idx="10">
                  <c:v>1.261809</c:v>
                </c:pt>
                <c:pt idx="11">
                  <c:v>0.52674996299999999</c:v>
                </c:pt>
                <c:pt idx="12">
                  <c:v>7.61562224556</c:v>
                </c:pt>
                <c:pt idx="13">
                  <c:v>7.10942139402</c:v>
                </c:pt>
              </c:numCache>
            </c:numRef>
          </c:val>
          <c:extLst>
            <c:ext xmlns:c16="http://schemas.microsoft.com/office/drawing/2014/chart" uri="{C3380CC4-5D6E-409C-BE32-E72D297353CC}">
              <c16:uniqueId val="{00000000-F2CB-4C97-ABBE-FCFD9CFE3FA7}"/>
            </c:ext>
          </c:extLst>
        </c:ser>
        <c:ser>
          <c:idx val="2"/>
          <c:order val="1"/>
          <c:tx>
            <c:strRef>
              <c:f>'33'!$H$12</c:f>
              <c:strCache>
                <c:ptCount val="1"/>
                <c:pt idx="0">
                  <c:v>Loans</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'33'!$J$9:$W$9</c:f>
              <c:strCache>
                <c:ptCount val="14"/>
                <c:pt idx="0">
                  <c:v>Q1.22</c:v>
                </c:pt>
                <c:pt idx="3">
                  <c:v>Q4.22</c:v>
                </c:pt>
                <c:pt idx="5">
                  <c:v>Q2.23</c:v>
                </c:pt>
                <c:pt idx="7">
                  <c:v>Q4.23</c:v>
                </c:pt>
                <c:pt idx="9">
                  <c:v>Q2.24</c:v>
                </c:pt>
                <c:pt idx="11">
                  <c:v>Q4.24</c:v>
                </c:pt>
                <c:pt idx="13">
                  <c:v>Q2.25</c:v>
                </c:pt>
              </c:strCache>
            </c:strRef>
          </c:cat>
          <c:val>
            <c:numRef>
              <c:f>'33'!$J$12:$W$12</c:f>
              <c:numCache>
                <c:formatCode>0.0</c:formatCode>
                <c:ptCount val="14"/>
                <c:pt idx="0">
                  <c:v>20.24904189578</c:v>
                </c:pt>
                <c:pt idx="1">
                  <c:v>8.3954653689400001</c:v>
                </c:pt>
                <c:pt idx="2">
                  <c:v>13.62639606748</c:v>
                </c:pt>
                <c:pt idx="3">
                  <c:v>18.809634073190001</c:v>
                </c:pt>
                <c:pt idx="4">
                  <c:v>25.038042186329999</c:v>
                </c:pt>
                <c:pt idx="5">
                  <c:v>23.74329326945</c:v>
                </c:pt>
                <c:pt idx="6">
                  <c:v>29.278451066959999</c:v>
                </c:pt>
                <c:pt idx="7">
                  <c:v>32.421684355879997</c:v>
                </c:pt>
                <c:pt idx="8">
                  <c:v>30.88524136106</c:v>
                </c:pt>
                <c:pt idx="9">
                  <c:v>31.109639757619998</c:v>
                </c:pt>
                <c:pt idx="10">
                  <c:v>35.23944745819</c:v>
                </c:pt>
                <c:pt idx="11">
                  <c:v>29.062810718929999</c:v>
                </c:pt>
                <c:pt idx="12">
                  <c:v>22.462325828689998</c:v>
                </c:pt>
                <c:pt idx="13">
                  <c:v>25.52581180064</c:v>
                </c:pt>
              </c:numCache>
            </c:numRef>
          </c:val>
          <c:extLst>
            <c:ext xmlns:c16="http://schemas.microsoft.com/office/drawing/2014/chart" uri="{C3380CC4-5D6E-409C-BE32-E72D297353CC}">
              <c16:uniqueId val="{00000001-F2CB-4C97-ABBE-FCFD9CFE3FA7}"/>
            </c:ext>
          </c:extLst>
        </c:ser>
        <c:ser>
          <c:idx val="3"/>
          <c:order val="2"/>
          <c:tx>
            <c:strRef>
              <c:f>'33'!$H$13</c:f>
              <c:strCache>
                <c:ptCount val="1"/>
                <c:pt idx="0">
                  <c:v>Factoring</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'33'!$J$9:$W$9</c:f>
              <c:strCache>
                <c:ptCount val="14"/>
                <c:pt idx="0">
                  <c:v>Q1.22</c:v>
                </c:pt>
                <c:pt idx="3">
                  <c:v>Q4.22</c:v>
                </c:pt>
                <c:pt idx="5">
                  <c:v>Q2.23</c:v>
                </c:pt>
                <c:pt idx="7">
                  <c:v>Q4.23</c:v>
                </c:pt>
                <c:pt idx="9">
                  <c:v>Q2.24</c:v>
                </c:pt>
                <c:pt idx="11">
                  <c:v>Q4.24</c:v>
                </c:pt>
                <c:pt idx="13">
                  <c:v>Q2.25</c:v>
                </c:pt>
              </c:strCache>
            </c:strRef>
          </c:cat>
          <c:val>
            <c:numRef>
              <c:f>'33'!$J$13:$W$13</c:f>
              <c:numCache>
                <c:formatCode>0.0</c:formatCode>
                <c:ptCount val="14"/>
                <c:pt idx="0">
                  <c:v>10.14598050939</c:v>
                </c:pt>
                <c:pt idx="1">
                  <c:v>9.1891959219199997</c:v>
                </c:pt>
                <c:pt idx="2">
                  <c:v>11.545227561620001</c:v>
                </c:pt>
                <c:pt idx="3">
                  <c:v>15.056334840550001</c:v>
                </c:pt>
                <c:pt idx="4">
                  <c:v>20.950408439029999</c:v>
                </c:pt>
                <c:pt idx="5">
                  <c:v>15.75221381974</c:v>
                </c:pt>
                <c:pt idx="6">
                  <c:v>15.66851052086</c:v>
                </c:pt>
                <c:pt idx="7">
                  <c:v>15.497085658710001</c:v>
                </c:pt>
                <c:pt idx="8">
                  <c:v>13.18701942108</c:v>
                </c:pt>
                <c:pt idx="9">
                  <c:v>17.049570140530001</c:v>
                </c:pt>
                <c:pt idx="10">
                  <c:v>13.469469344049999</c:v>
                </c:pt>
                <c:pt idx="11">
                  <c:v>15.545517545119999</c:v>
                </c:pt>
                <c:pt idx="12">
                  <c:v>17.755690283890001</c:v>
                </c:pt>
                <c:pt idx="13">
                  <c:v>17.481834842760001</c:v>
                </c:pt>
              </c:numCache>
            </c:numRef>
          </c:val>
          <c:extLst>
            <c:ext xmlns:c16="http://schemas.microsoft.com/office/drawing/2014/chart" uri="{C3380CC4-5D6E-409C-BE32-E72D297353CC}">
              <c16:uniqueId val="{00000002-F2CB-4C97-ABBE-FCFD9CFE3FA7}"/>
            </c:ext>
          </c:extLst>
        </c:ser>
        <c:ser>
          <c:idx val="4"/>
          <c:order val="3"/>
          <c:tx>
            <c:strRef>
              <c:f>'33'!$H$14</c:f>
              <c:strCache>
                <c:ptCount val="1"/>
                <c:pt idx="0">
                  <c:v>Leasing*</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'33'!$J$9:$W$9</c:f>
              <c:strCache>
                <c:ptCount val="14"/>
                <c:pt idx="0">
                  <c:v>Q1.22</c:v>
                </c:pt>
                <c:pt idx="3">
                  <c:v>Q4.22</c:v>
                </c:pt>
                <c:pt idx="5">
                  <c:v>Q2.23</c:v>
                </c:pt>
                <c:pt idx="7">
                  <c:v>Q4.23</c:v>
                </c:pt>
                <c:pt idx="9">
                  <c:v>Q2.24</c:v>
                </c:pt>
                <c:pt idx="11">
                  <c:v>Q4.24</c:v>
                </c:pt>
                <c:pt idx="13">
                  <c:v>Q2.25</c:v>
                </c:pt>
              </c:strCache>
            </c:strRef>
          </c:cat>
          <c:val>
            <c:numRef>
              <c:f>'33'!$J$14:$W$14</c:f>
              <c:numCache>
                <c:formatCode>0.0</c:formatCode>
                <c:ptCount val="14"/>
                <c:pt idx="0">
                  <c:v>4.5406227530900001</c:v>
                </c:pt>
                <c:pt idx="1">
                  <c:v>1.5664818203199999</c:v>
                </c:pt>
                <c:pt idx="2">
                  <c:v>2.8738696602599996</c:v>
                </c:pt>
                <c:pt idx="3">
                  <c:v>3.35488854394</c:v>
                </c:pt>
                <c:pt idx="4">
                  <c:v>4.6056548351600002</c:v>
                </c:pt>
                <c:pt idx="5">
                  <c:v>5.5710128178400007</c:v>
                </c:pt>
                <c:pt idx="6">
                  <c:v>5.8894609533499995</c:v>
                </c:pt>
                <c:pt idx="7">
                  <c:v>4.8482479031099999</c:v>
                </c:pt>
                <c:pt idx="8">
                  <c:v>4.5387732316199996</c:v>
                </c:pt>
                <c:pt idx="9">
                  <c:v>5.8906006388599996</c:v>
                </c:pt>
                <c:pt idx="10">
                  <c:v>6.1131399680899996</c:v>
                </c:pt>
                <c:pt idx="11">
                  <c:v>7.0356397165400004</c:v>
                </c:pt>
                <c:pt idx="12">
                  <c:v>6.70724930061</c:v>
                </c:pt>
                <c:pt idx="13">
                  <c:v>8.6503426043499996</c:v>
                </c:pt>
              </c:numCache>
            </c:numRef>
          </c:val>
          <c:extLst>
            <c:ext xmlns:c16="http://schemas.microsoft.com/office/drawing/2014/chart" uri="{C3380CC4-5D6E-409C-BE32-E72D297353CC}">
              <c16:uniqueId val="{00000003-F2CB-4C97-ABBE-FCFD9CFE3FA7}"/>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tickMarkSkip val="1"/>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7745811740236146"/>
          <c:w val="1"/>
          <c:h val="0.12254188259763867"/>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58633645897997"/>
          <c:y val="5.9132739016252496E-2"/>
          <c:w val="0.86251739798085403"/>
          <c:h val="0.67640776595364416"/>
        </c:manualLayout>
      </c:layout>
      <c:lineChart>
        <c:grouping val="standard"/>
        <c:varyColors val="0"/>
        <c:ser>
          <c:idx val="0"/>
          <c:order val="0"/>
          <c:tx>
            <c:strRef>
              <c:f>'34'!$I$11</c:f>
              <c:strCache>
                <c:ptCount val="1"/>
                <c:pt idx="0">
                  <c:v>Гарантії</c:v>
                </c:pt>
              </c:strCache>
            </c:strRef>
          </c:tx>
          <c:spPr>
            <a:ln w="25400" cap="rnd">
              <a:solidFill>
                <a:schemeClr val="accent4"/>
              </a:solidFill>
              <a:round/>
            </a:ln>
            <a:effectLst/>
            <a:extLst/>
          </c:spPr>
          <c:marker>
            <c:symbol val="none"/>
          </c:marker>
          <c:cat>
            <c:strRef>
              <c:f>'34'!$J$10:$X$10</c:f>
              <c:strCache>
                <c:ptCount val="15"/>
                <c:pt idx="0">
                  <c:v>IV.21</c:v>
                </c:pt>
                <c:pt idx="1">
                  <c:v>І.22</c:v>
                </c:pt>
                <c:pt idx="2">
                  <c:v>IІ.22</c:v>
                </c:pt>
                <c:pt idx="3">
                  <c:v>IIІ.22</c:v>
                </c:pt>
                <c:pt idx="4">
                  <c:v>IV.22</c:v>
                </c:pt>
                <c:pt idx="5">
                  <c:v>І.23</c:v>
                </c:pt>
                <c:pt idx="6">
                  <c:v>IІ.23</c:v>
                </c:pt>
                <c:pt idx="7">
                  <c:v>IIІ.23</c:v>
                </c:pt>
                <c:pt idx="8">
                  <c:v>IV.23</c:v>
                </c:pt>
                <c:pt idx="9">
                  <c:v>І.24</c:v>
                </c:pt>
                <c:pt idx="10">
                  <c:v>IІ.24</c:v>
                </c:pt>
                <c:pt idx="11">
                  <c:v>IIІ.24</c:v>
                </c:pt>
                <c:pt idx="12">
                  <c:v>IV.24</c:v>
                </c:pt>
                <c:pt idx="13">
                  <c:v>І.25</c:v>
                </c:pt>
                <c:pt idx="14">
                  <c:v>IІ.25</c:v>
                </c:pt>
              </c:strCache>
            </c:strRef>
          </c:cat>
          <c:val>
            <c:numRef>
              <c:f>'34'!$J$11:$X$11</c:f>
              <c:numCache>
                <c:formatCode>0%</c:formatCode>
                <c:ptCount val="15"/>
                <c:pt idx="0">
                  <c:v>1</c:v>
                </c:pt>
                <c:pt idx="1">
                  <c:v>1.0712438843942114E-3</c:v>
                </c:pt>
                <c:pt idx="2">
                  <c:v>3.7507403601071891E-4</c:v>
                </c:pt>
                <c:pt idx="3">
                  <c:v>4.4634753172997942E-2</c:v>
                </c:pt>
                <c:pt idx="4">
                  <c:v>5.2555298226833948E-2</c:v>
                </c:pt>
                <c:pt idx="5">
                  <c:v>1.4513299812228674E-3</c:v>
                </c:pt>
                <c:pt idx="6">
                  <c:v>1.4240783301204219E-2</c:v>
                </c:pt>
                <c:pt idx="7">
                  <c:v>1.871764992245166E-2</c:v>
                </c:pt>
                <c:pt idx="8">
                  <c:v>1.7999204696931049E-2</c:v>
                </c:pt>
                <c:pt idx="9">
                  <c:v>0.10522896983099864</c:v>
                </c:pt>
                <c:pt idx="10">
                  <c:v>0.35166440593136766</c:v>
                </c:pt>
                <c:pt idx="11">
                  <c:v>8.8468658564098801E-2</c:v>
                </c:pt>
                <c:pt idx="12">
                  <c:v>3.6931788111591118E-2</c:v>
                </c:pt>
                <c:pt idx="13">
                  <c:v>0.53395076766420513</c:v>
                </c:pt>
                <c:pt idx="14">
                  <c:v>0.49845973035210139</c:v>
                </c:pt>
              </c:numCache>
            </c:numRef>
          </c:val>
          <c:smooth val="0"/>
          <c:extLst>
            <c:ext xmlns:c16="http://schemas.microsoft.com/office/drawing/2014/chart" uri="{C3380CC4-5D6E-409C-BE32-E72D297353CC}">
              <c16:uniqueId val="{00000000-3FDF-454D-B335-923FA3F86F1F}"/>
            </c:ext>
          </c:extLst>
        </c:ser>
        <c:ser>
          <c:idx val="1"/>
          <c:order val="1"/>
          <c:tx>
            <c:strRef>
              <c:f>'34'!$I$12</c:f>
              <c:strCache>
                <c:ptCount val="1"/>
                <c:pt idx="0">
                  <c:v>Кредити</c:v>
                </c:pt>
              </c:strCache>
            </c:strRef>
          </c:tx>
          <c:spPr>
            <a:ln w="25400" cap="rnd">
              <a:solidFill>
                <a:schemeClr val="accent1"/>
              </a:solidFill>
              <a:round/>
            </a:ln>
            <a:effectLst/>
            <a:extLst/>
          </c:spPr>
          <c:marker>
            <c:symbol val="none"/>
          </c:marker>
          <c:cat>
            <c:strRef>
              <c:f>'34'!$J$10:$X$10</c:f>
              <c:strCache>
                <c:ptCount val="15"/>
                <c:pt idx="0">
                  <c:v>IV.21</c:v>
                </c:pt>
                <c:pt idx="1">
                  <c:v>І.22</c:v>
                </c:pt>
                <c:pt idx="2">
                  <c:v>IІ.22</c:v>
                </c:pt>
                <c:pt idx="3">
                  <c:v>IIІ.22</c:v>
                </c:pt>
                <c:pt idx="4">
                  <c:v>IV.22</c:v>
                </c:pt>
                <c:pt idx="5">
                  <c:v>І.23</c:v>
                </c:pt>
                <c:pt idx="6">
                  <c:v>IІ.23</c:v>
                </c:pt>
                <c:pt idx="7">
                  <c:v>IIІ.23</c:v>
                </c:pt>
                <c:pt idx="8">
                  <c:v>IV.23</c:v>
                </c:pt>
                <c:pt idx="9">
                  <c:v>І.24</c:v>
                </c:pt>
                <c:pt idx="10">
                  <c:v>IІ.24</c:v>
                </c:pt>
                <c:pt idx="11">
                  <c:v>IIІ.24</c:v>
                </c:pt>
                <c:pt idx="12">
                  <c:v>IV.24</c:v>
                </c:pt>
                <c:pt idx="13">
                  <c:v>І.25</c:v>
                </c:pt>
                <c:pt idx="14">
                  <c:v>IІ.25</c:v>
                </c:pt>
              </c:strCache>
            </c:strRef>
          </c:cat>
          <c:val>
            <c:numRef>
              <c:f>'34'!$J$12:$X$12</c:f>
              <c:numCache>
                <c:formatCode>0%</c:formatCode>
                <c:ptCount val="15"/>
                <c:pt idx="0">
                  <c:v>1</c:v>
                </c:pt>
                <c:pt idx="1">
                  <c:v>0.48168521687849558</c:v>
                </c:pt>
                <c:pt idx="2">
                  <c:v>0.1997117482322236</c:v>
                </c:pt>
                <c:pt idx="3">
                  <c:v>0.32414538815311933</c:v>
                </c:pt>
                <c:pt idx="4">
                  <c:v>0.44744451192221013</c:v>
                </c:pt>
                <c:pt idx="5">
                  <c:v>0.59560619424905958</c:v>
                </c:pt>
                <c:pt idx="6">
                  <c:v>0.56480664254481261</c:v>
                </c:pt>
                <c:pt idx="7">
                  <c:v>0.69647725184440368</c:v>
                </c:pt>
                <c:pt idx="8">
                  <c:v>0.77124864183242436</c:v>
                </c:pt>
                <c:pt idx="9">
                  <c:v>0.73469965936745396</c:v>
                </c:pt>
                <c:pt idx="10">
                  <c:v>0.74003765959830514</c:v>
                </c:pt>
                <c:pt idx="11">
                  <c:v>0.83827773081521118</c:v>
                </c:pt>
                <c:pt idx="12">
                  <c:v>0.6913475885080741</c:v>
                </c:pt>
                <c:pt idx="13">
                  <c:v>0.5343349252807299</c:v>
                </c:pt>
                <c:pt idx="14">
                  <c:v>0.60720928212180569</c:v>
                </c:pt>
              </c:numCache>
            </c:numRef>
          </c:val>
          <c:smooth val="0"/>
          <c:extLst>
            <c:ext xmlns:c16="http://schemas.microsoft.com/office/drawing/2014/chart" uri="{C3380CC4-5D6E-409C-BE32-E72D297353CC}">
              <c16:uniqueId val="{00000001-3FDF-454D-B335-923FA3F86F1F}"/>
            </c:ext>
          </c:extLst>
        </c:ser>
        <c:ser>
          <c:idx val="2"/>
          <c:order val="2"/>
          <c:tx>
            <c:strRef>
              <c:f>'34'!$I$13</c:f>
              <c:strCache>
                <c:ptCount val="1"/>
                <c:pt idx="0">
                  <c:v>Факторинг</c:v>
                </c:pt>
              </c:strCache>
            </c:strRef>
          </c:tx>
          <c:spPr>
            <a:ln w="25400" cap="rnd">
              <a:solidFill>
                <a:schemeClr val="accent2"/>
              </a:solidFill>
              <a:round/>
            </a:ln>
            <a:effectLst/>
            <a:extLst/>
          </c:spPr>
          <c:marker>
            <c:symbol val="none"/>
          </c:marker>
          <c:cat>
            <c:strRef>
              <c:f>'34'!$J$10:$X$10</c:f>
              <c:strCache>
                <c:ptCount val="15"/>
                <c:pt idx="0">
                  <c:v>IV.21</c:v>
                </c:pt>
                <c:pt idx="1">
                  <c:v>І.22</c:v>
                </c:pt>
                <c:pt idx="2">
                  <c:v>IІ.22</c:v>
                </c:pt>
                <c:pt idx="3">
                  <c:v>IIІ.22</c:v>
                </c:pt>
                <c:pt idx="4">
                  <c:v>IV.22</c:v>
                </c:pt>
                <c:pt idx="5">
                  <c:v>І.23</c:v>
                </c:pt>
                <c:pt idx="6">
                  <c:v>IІ.23</c:v>
                </c:pt>
                <c:pt idx="7">
                  <c:v>IIІ.23</c:v>
                </c:pt>
                <c:pt idx="8">
                  <c:v>IV.23</c:v>
                </c:pt>
                <c:pt idx="9">
                  <c:v>І.24</c:v>
                </c:pt>
                <c:pt idx="10">
                  <c:v>IІ.24</c:v>
                </c:pt>
                <c:pt idx="11">
                  <c:v>IIІ.24</c:v>
                </c:pt>
                <c:pt idx="12">
                  <c:v>IV.24</c:v>
                </c:pt>
                <c:pt idx="13">
                  <c:v>І.25</c:v>
                </c:pt>
                <c:pt idx="14">
                  <c:v>IІ.25</c:v>
                </c:pt>
              </c:strCache>
            </c:strRef>
          </c:cat>
          <c:val>
            <c:numRef>
              <c:f>'34'!$J$13:$X$13</c:f>
              <c:numCache>
                <c:formatCode>0%</c:formatCode>
                <c:ptCount val="15"/>
                <c:pt idx="0">
                  <c:v>1</c:v>
                </c:pt>
                <c:pt idx="1">
                  <c:v>0.3456049541755945</c:v>
                </c:pt>
                <c:pt idx="2">
                  <c:v>0.31301377255421714</c:v>
                </c:pt>
                <c:pt idx="3">
                  <c:v>0.39326784027307227</c:v>
                </c:pt>
                <c:pt idx="4">
                  <c:v>0.51286752500705712</c:v>
                </c:pt>
                <c:pt idx="5">
                  <c:v>0.71363875988425995</c:v>
                </c:pt>
                <c:pt idx="6">
                  <c:v>0.53657141666071639</c:v>
                </c:pt>
                <c:pt idx="7">
                  <c:v>0.53372021122552005</c:v>
                </c:pt>
                <c:pt idx="8">
                  <c:v>0.52788092525674879</c:v>
                </c:pt>
                <c:pt idx="9">
                  <c:v>0.44919258799256612</c:v>
                </c:pt>
                <c:pt idx="10">
                  <c:v>0.58076357446952376</c:v>
                </c:pt>
                <c:pt idx="11">
                  <c:v>0.45881374709045752</c:v>
                </c:pt>
                <c:pt idx="12">
                  <c:v>0.52953067215581628</c:v>
                </c:pt>
                <c:pt idx="13">
                  <c:v>0.60481631334109376</c:v>
                </c:pt>
                <c:pt idx="14">
                  <c:v>0.59548791012812907</c:v>
                </c:pt>
              </c:numCache>
            </c:numRef>
          </c:val>
          <c:smooth val="0"/>
          <c:extLst>
            <c:ext xmlns:c16="http://schemas.microsoft.com/office/drawing/2014/chart" uri="{C3380CC4-5D6E-409C-BE32-E72D297353CC}">
              <c16:uniqueId val="{00000002-3FDF-454D-B335-923FA3F86F1F}"/>
            </c:ext>
          </c:extLst>
        </c:ser>
        <c:ser>
          <c:idx val="3"/>
          <c:order val="3"/>
          <c:tx>
            <c:strRef>
              <c:f>'34'!$I$14</c:f>
              <c:strCache>
                <c:ptCount val="1"/>
                <c:pt idx="0">
                  <c:v>Фінансовий лізинг*</c:v>
                </c:pt>
              </c:strCache>
            </c:strRef>
          </c:tx>
          <c:spPr>
            <a:ln w="25400" cap="rnd">
              <a:solidFill>
                <a:schemeClr val="accent5"/>
              </a:solidFill>
              <a:round/>
            </a:ln>
            <a:effectLst/>
            <a:extLst/>
          </c:spPr>
          <c:marker>
            <c:symbol val="none"/>
          </c:marker>
          <c:cat>
            <c:strRef>
              <c:f>'34'!$J$10:$X$10</c:f>
              <c:strCache>
                <c:ptCount val="15"/>
                <c:pt idx="0">
                  <c:v>IV.21</c:v>
                </c:pt>
                <c:pt idx="1">
                  <c:v>І.22</c:v>
                </c:pt>
                <c:pt idx="2">
                  <c:v>IІ.22</c:v>
                </c:pt>
                <c:pt idx="3">
                  <c:v>IIІ.22</c:v>
                </c:pt>
                <c:pt idx="4">
                  <c:v>IV.22</c:v>
                </c:pt>
                <c:pt idx="5">
                  <c:v>І.23</c:v>
                </c:pt>
                <c:pt idx="6">
                  <c:v>IІ.23</c:v>
                </c:pt>
                <c:pt idx="7">
                  <c:v>IIІ.23</c:v>
                </c:pt>
                <c:pt idx="8">
                  <c:v>IV.23</c:v>
                </c:pt>
                <c:pt idx="9">
                  <c:v>І.24</c:v>
                </c:pt>
                <c:pt idx="10">
                  <c:v>IІ.24</c:v>
                </c:pt>
                <c:pt idx="11">
                  <c:v>IIІ.24</c:v>
                </c:pt>
                <c:pt idx="12">
                  <c:v>IV.24</c:v>
                </c:pt>
                <c:pt idx="13">
                  <c:v>І.25</c:v>
                </c:pt>
                <c:pt idx="14">
                  <c:v>IІ.25</c:v>
                </c:pt>
              </c:strCache>
            </c:strRef>
          </c:cat>
          <c:val>
            <c:numRef>
              <c:f>'34'!$J$14:$X$14</c:f>
              <c:numCache>
                <c:formatCode>0%</c:formatCode>
                <c:ptCount val="15"/>
                <c:pt idx="0">
                  <c:v>1</c:v>
                </c:pt>
                <c:pt idx="1">
                  <c:v>0.42778463649156545</c:v>
                </c:pt>
                <c:pt idx="2">
                  <c:v>0.14758258778935263</c:v>
                </c:pt>
                <c:pt idx="3">
                  <c:v>0.27075521460174795</c:v>
                </c:pt>
                <c:pt idx="4">
                  <c:v>0.31607333493239964</c:v>
                </c:pt>
                <c:pt idx="5">
                  <c:v>0.43391148893040166</c:v>
                </c:pt>
                <c:pt idx="6">
                  <c:v>0.52486053626624618</c:v>
                </c:pt>
                <c:pt idx="7">
                  <c:v>0.55486241647042212</c:v>
                </c:pt>
                <c:pt idx="8">
                  <c:v>0.45676685327832978</c:v>
                </c:pt>
                <c:pt idx="9">
                  <c:v>0.42761038795502077</c:v>
                </c:pt>
                <c:pt idx="10">
                  <c:v>0.55496978939658692</c:v>
                </c:pt>
                <c:pt idx="11">
                  <c:v>0.5759358355176718</c:v>
                </c:pt>
                <c:pt idx="12">
                  <c:v>0.66284708998947051</c:v>
                </c:pt>
                <c:pt idx="13">
                  <c:v>0.63190852003002407</c:v>
                </c:pt>
                <c:pt idx="14">
                  <c:v>0.81497271800681981</c:v>
                </c:pt>
              </c:numCache>
            </c:numRef>
          </c:val>
          <c:smooth val="0"/>
          <c:extLst>
            <c:ext xmlns:c16="http://schemas.microsoft.com/office/drawing/2014/chart" uri="{C3380CC4-5D6E-409C-BE32-E72D297353CC}">
              <c16:uniqueId val="{00000003-3FDF-454D-B335-923FA3F86F1F}"/>
            </c:ext>
          </c:extLst>
        </c:ser>
        <c:dLbls>
          <c:showLegendKey val="0"/>
          <c:showVal val="0"/>
          <c:showCatName val="0"/>
          <c:showSerName val="0"/>
          <c:showPercent val="0"/>
          <c:showBubbleSize val="0"/>
        </c:dLbls>
        <c:smooth val="0"/>
        <c:axId val="429862752"/>
        <c:axId val="392765136"/>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9664857532418876"/>
          <c:w val="1"/>
          <c:h val="0.2033514246758112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6251739798085403"/>
          <c:h val="0.67640776595364416"/>
        </c:manualLayout>
      </c:layout>
      <c:lineChart>
        <c:grouping val="standard"/>
        <c:varyColors val="0"/>
        <c:ser>
          <c:idx val="0"/>
          <c:order val="0"/>
          <c:tx>
            <c:strRef>
              <c:f>'34'!$H$11</c:f>
              <c:strCache>
                <c:ptCount val="1"/>
                <c:pt idx="0">
                  <c:v>Guarantees</c:v>
                </c:pt>
              </c:strCache>
            </c:strRef>
          </c:tx>
          <c:spPr>
            <a:ln w="25400" cap="rnd">
              <a:solidFill>
                <a:schemeClr val="accent4"/>
              </a:solidFill>
              <a:round/>
            </a:ln>
            <a:effectLst/>
            <a:extLst/>
          </c:spPr>
          <c:marker>
            <c:symbol val="none"/>
          </c:marker>
          <c:cat>
            <c:strRef>
              <c:f>'34'!$J$9:$X$9</c:f>
              <c:strCache>
                <c:ptCount val="15"/>
                <c:pt idx="0">
                  <c:v>Q4.21</c:v>
                </c:pt>
                <c:pt idx="1">
                  <c:v>Q1.22</c:v>
                </c:pt>
                <c:pt idx="2">
                  <c:v>Q2.22</c:v>
                </c:pt>
                <c:pt idx="3">
                  <c:v>Q3.22</c:v>
                </c:pt>
                <c:pt idx="4">
                  <c:v>Q4.22</c:v>
                </c:pt>
                <c:pt idx="5">
                  <c:v>Q1.23</c:v>
                </c:pt>
                <c:pt idx="6">
                  <c:v>Q2.23</c:v>
                </c:pt>
                <c:pt idx="7">
                  <c:v>Q3.23</c:v>
                </c:pt>
                <c:pt idx="8">
                  <c:v>Q4.23</c:v>
                </c:pt>
                <c:pt idx="9">
                  <c:v>Q1.24</c:v>
                </c:pt>
                <c:pt idx="10">
                  <c:v>Q2.24</c:v>
                </c:pt>
                <c:pt idx="11">
                  <c:v>Q3.24</c:v>
                </c:pt>
                <c:pt idx="12">
                  <c:v>Q4.24</c:v>
                </c:pt>
                <c:pt idx="13">
                  <c:v>Q1.25</c:v>
                </c:pt>
                <c:pt idx="14">
                  <c:v>Q2.25</c:v>
                </c:pt>
              </c:strCache>
            </c:strRef>
          </c:cat>
          <c:val>
            <c:numRef>
              <c:f>'34'!$J$11:$X$11</c:f>
              <c:numCache>
                <c:formatCode>0%</c:formatCode>
                <c:ptCount val="15"/>
                <c:pt idx="0">
                  <c:v>1</c:v>
                </c:pt>
                <c:pt idx="1">
                  <c:v>1.0712438843942114E-3</c:v>
                </c:pt>
                <c:pt idx="2">
                  <c:v>3.7507403601071891E-4</c:v>
                </c:pt>
                <c:pt idx="3">
                  <c:v>4.4634753172997942E-2</c:v>
                </c:pt>
                <c:pt idx="4">
                  <c:v>5.2555298226833948E-2</c:v>
                </c:pt>
                <c:pt idx="5">
                  <c:v>1.4513299812228674E-3</c:v>
                </c:pt>
                <c:pt idx="6">
                  <c:v>1.4240783301204219E-2</c:v>
                </c:pt>
                <c:pt idx="7">
                  <c:v>1.871764992245166E-2</c:v>
                </c:pt>
                <c:pt idx="8">
                  <c:v>1.7999204696931049E-2</c:v>
                </c:pt>
                <c:pt idx="9">
                  <c:v>0.10522896983099864</c:v>
                </c:pt>
                <c:pt idx="10">
                  <c:v>0.35166440593136766</c:v>
                </c:pt>
                <c:pt idx="11">
                  <c:v>8.8468658564098801E-2</c:v>
                </c:pt>
                <c:pt idx="12">
                  <c:v>3.6931788111591118E-2</c:v>
                </c:pt>
                <c:pt idx="13">
                  <c:v>0.53395076766420513</c:v>
                </c:pt>
                <c:pt idx="14">
                  <c:v>0.49845973035210139</c:v>
                </c:pt>
              </c:numCache>
            </c:numRef>
          </c:val>
          <c:smooth val="0"/>
          <c:extLst>
            <c:ext xmlns:c16="http://schemas.microsoft.com/office/drawing/2014/chart" uri="{C3380CC4-5D6E-409C-BE32-E72D297353CC}">
              <c16:uniqueId val="{00000000-5DBD-4B00-9FB8-8E548E3601C1}"/>
            </c:ext>
          </c:extLst>
        </c:ser>
        <c:ser>
          <c:idx val="1"/>
          <c:order val="1"/>
          <c:tx>
            <c:strRef>
              <c:f>'34'!$H$12</c:f>
              <c:strCache>
                <c:ptCount val="1"/>
                <c:pt idx="0">
                  <c:v>Loans</c:v>
                </c:pt>
              </c:strCache>
            </c:strRef>
          </c:tx>
          <c:spPr>
            <a:ln w="25400" cap="rnd">
              <a:solidFill>
                <a:schemeClr val="accent1"/>
              </a:solidFill>
              <a:round/>
            </a:ln>
            <a:effectLst/>
            <a:extLst/>
          </c:spPr>
          <c:marker>
            <c:symbol val="none"/>
          </c:marker>
          <c:cat>
            <c:strRef>
              <c:f>'34'!$J$9:$X$9</c:f>
              <c:strCache>
                <c:ptCount val="15"/>
                <c:pt idx="0">
                  <c:v>Q4.21</c:v>
                </c:pt>
                <c:pt idx="1">
                  <c:v>Q1.22</c:v>
                </c:pt>
                <c:pt idx="2">
                  <c:v>Q2.22</c:v>
                </c:pt>
                <c:pt idx="3">
                  <c:v>Q3.22</c:v>
                </c:pt>
                <c:pt idx="4">
                  <c:v>Q4.22</c:v>
                </c:pt>
                <c:pt idx="5">
                  <c:v>Q1.23</c:v>
                </c:pt>
                <c:pt idx="6">
                  <c:v>Q2.23</c:v>
                </c:pt>
                <c:pt idx="7">
                  <c:v>Q3.23</c:v>
                </c:pt>
                <c:pt idx="8">
                  <c:v>Q4.23</c:v>
                </c:pt>
                <c:pt idx="9">
                  <c:v>Q1.24</c:v>
                </c:pt>
                <c:pt idx="10">
                  <c:v>Q2.24</c:v>
                </c:pt>
                <c:pt idx="11">
                  <c:v>Q3.24</c:v>
                </c:pt>
                <c:pt idx="12">
                  <c:v>Q4.24</c:v>
                </c:pt>
                <c:pt idx="13">
                  <c:v>Q1.25</c:v>
                </c:pt>
                <c:pt idx="14">
                  <c:v>Q2.25</c:v>
                </c:pt>
              </c:strCache>
            </c:strRef>
          </c:cat>
          <c:val>
            <c:numRef>
              <c:f>'34'!$J$12:$X$12</c:f>
              <c:numCache>
                <c:formatCode>0%</c:formatCode>
                <c:ptCount val="15"/>
                <c:pt idx="0">
                  <c:v>1</c:v>
                </c:pt>
                <c:pt idx="1">
                  <c:v>0.48168521687849558</c:v>
                </c:pt>
                <c:pt idx="2">
                  <c:v>0.1997117482322236</c:v>
                </c:pt>
                <c:pt idx="3">
                  <c:v>0.32414538815311933</c:v>
                </c:pt>
                <c:pt idx="4">
                  <c:v>0.44744451192221013</c:v>
                </c:pt>
                <c:pt idx="5">
                  <c:v>0.59560619424905958</c:v>
                </c:pt>
                <c:pt idx="6">
                  <c:v>0.56480664254481261</c:v>
                </c:pt>
                <c:pt idx="7">
                  <c:v>0.69647725184440368</c:v>
                </c:pt>
                <c:pt idx="8">
                  <c:v>0.77124864183242436</c:v>
                </c:pt>
                <c:pt idx="9">
                  <c:v>0.73469965936745396</c:v>
                </c:pt>
                <c:pt idx="10">
                  <c:v>0.74003765959830514</c:v>
                </c:pt>
                <c:pt idx="11">
                  <c:v>0.83827773081521118</c:v>
                </c:pt>
                <c:pt idx="12">
                  <c:v>0.6913475885080741</c:v>
                </c:pt>
                <c:pt idx="13">
                  <c:v>0.5343349252807299</c:v>
                </c:pt>
                <c:pt idx="14">
                  <c:v>0.60720928212180569</c:v>
                </c:pt>
              </c:numCache>
            </c:numRef>
          </c:val>
          <c:smooth val="0"/>
          <c:extLst>
            <c:ext xmlns:c16="http://schemas.microsoft.com/office/drawing/2014/chart" uri="{C3380CC4-5D6E-409C-BE32-E72D297353CC}">
              <c16:uniqueId val="{00000001-5DBD-4B00-9FB8-8E548E3601C1}"/>
            </c:ext>
          </c:extLst>
        </c:ser>
        <c:ser>
          <c:idx val="2"/>
          <c:order val="2"/>
          <c:tx>
            <c:strRef>
              <c:f>'34'!$H$13</c:f>
              <c:strCache>
                <c:ptCount val="1"/>
                <c:pt idx="0">
                  <c:v>Factoring</c:v>
                </c:pt>
              </c:strCache>
            </c:strRef>
          </c:tx>
          <c:spPr>
            <a:ln w="25400" cap="rnd">
              <a:solidFill>
                <a:schemeClr val="accent2"/>
              </a:solidFill>
              <a:round/>
            </a:ln>
            <a:effectLst/>
            <a:extLst/>
          </c:spPr>
          <c:marker>
            <c:symbol val="none"/>
          </c:marker>
          <c:cat>
            <c:strRef>
              <c:f>'34'!$J$9:$X$9</c:f>
              <c:strCache>
                <c:ptCount val="15"/>
                <c:pt idx="0">
                  <c:v>Q4.21</c:v>
                </c:pt>
                <c:pt idx="1">
                  <c:v>Q1.22</c:v>
                </c:pt>
                <c:pt idx="2">
                  <c:v>Q2.22</c:v>
                </c:pt>
                <c:pt idx="3">
                  <c:v>Q3.22</c:v>
                </c:pt>
                <c:pt idx="4">
                  <c:v>Q4.22</c:v>
                </c:pt>
                <c:pt idx="5">
                  <c:v>Q1.23</c:v>
                </c:pt>
                <c:pt idx="6">
                  <c:v>Q2.23</c:v>
                </c:pt>
                <c:pt idx="7">
                  <c:v>Q3.23</c:v>
                </c:pt>
                <c:pt idx="8">
                  <c:v>Q4.23</c:v>
                </c:pt>
                <c:pt idx="9">
                  <c:v>Q1.24</c:v>
                </c:pt>
                <c:pt idx="10">
                  <c:v>Q2.24</c:v>
                </c:pt>
                <c:pt idx="11">
                  <c:v>Q3.24</c:v>
                </c:pt>
                <c:pt idx="12">
                  <c:v>Q4.24</c:v>
                </c:pt>
                <c:pt idx="13">
                  <c:v>Q1.25</c:v>
                </c:pt>
                <c:pt idx="14">
                  <c:v>Q2.25</c:v>
                </c:pt>
              </c:strCache>
            </c:strRef>
          </c:cat>
          <c:val>
            <c:numRef>
              <c:f>'34'!$J$13:$X$13</c:f>
              <c:numCache>
                <c:formatCode>0%</c:formatCode>
                <c:ptCount val="15"/>
                <c:pt idx="0">
                  <c:v>1</c:v>
                </c:pt>
                <c:pt idx="1">
                  <c:v>0.3456049541755945</c:v>
                </c:pt>
                <c:pt idx="2">
                  <c:v>0.31301377255421714</c:v>
                </c:pt>
                <c:pt idx="3">
                  <c:v>0.39326784027307227</c:v>
                </c:pt>
                <c:pt idx="4">
                  <c:v>0.51286752500705712</c:v>
                </c:pt>
                <c:pt idx="5">
                  <c:v>0.71363875988425995</c:v>
                </c:pt>
                <c:pt idx="6">
                  <c:v>0.53657141666071639</c:v>
                </c:pt>
                <c:pt idx="7">
                  <c:v>0.53372021122552005</c:v>
                </c:pt>
                <c:pt idx="8">
                  <c:v>0.52788092525674879</c:v>
                </c:pt>
                <c:pt idx="9">
                  <c:v>0.44919258799256612</c:v>
                </c:pt>
                <c:pt idx="10">
                  <c:v>0.58076357446952376</c:v>
                </c:pt>
                <c:pt idx="11">
                  <c:v>0.45881374709045752</c:v>
                </c:pt>
                <c:pt idx="12">
                  <c:v>0.52953067215581628</c:v>
                </c:pt>
                <c:pt idx="13">
                  <c:v>0.60481631334109376</c:v>
                </c:pt>
                <c:pt idx="14">
                  <c:v>0.59548791012812907</c:v>
                </c:pt>
              </c:numCache>
            </c:numRef>
          </c:val>
          <c:smooth val="0"/>
          <c:extLst>
            <c:ext xmlns:c16="http://schemas.microsoft.com/office/drawing/2014/chart" uri="{C3380CC4-5D6E-409C-BE32-E72D297353CC}">
              <c16:uniqueId val="{00000002-5DBD-4B00-9FB8-8E548E3601C1}"/>
            </c:ext>
          </c:extLst>
        </c:ser>
        <c:ser>
          <c:idx val="3"/>
          <c:order val="3"/>
          <c:tx>
            <c:strRef>
              <c:f>'34'!$H$14</c:f>
              <c:strCache>
                <c:ptCount val="1"/>
                <c:pt idx="0">
                  <c:v>Leasing*</c:v>
                </c:pt>
              </c:strCache>
            </c:strRef>
          </c:tx>
          <c:spPr>
            <a:ln w="25400" cap="rnd">
              <a:solidFill>
                <a:schemeClr val="accent5"/>
              </a:solidFill>
              <a:round/>
            </a:ln>
            <a:effectLst/>
            <a:extLst/>
          </c:spPr>
          <c:marker>
            <c:symbol val="none"/>
          </c:marker>
          <c:cat>
            <c:strRef>
              <c:f>'34'!$J$9:$X$9</c:f>
              <c:strCache>
                <c:ptCount val="15"/>
                <c:pt idx="0">
                  <c:v>Q4.21</c:v>
                </c:pt>
                <c:pt idx="1">
                  <c:v>Q1.22</c:v>
                </c:pt>
                <c:pt idx="2">
                  <c:v>Q2.22</c:v>
                </c:pt>
                <c:pt idx="3">
                  <c:v>Q3.22</c:v>
                </c:pt>
                <c:pt idx="4">
                  <c:v>Q4.22</c:v>
                </c:pt>
                <c:pt idx="5">
                  <c:v>Q1.23</c:v>
                </c:pt>
                <c:pt idx="6">
                  <c:v>Q2.23</c:v>
                </c:pt>
                <c:pt idx="7">
                  <c:v>Q3.23</c:v>
                </c:pt>
                <c:pt idx="8">
                  <c:v>Q4.23</c:v>
                </c:pt>
                <c:pt idx="9">
                  <c:v>Q1.24</c:v>
                </c:pt>
                <c:pt idx="10">
                  <c:v>Q2.24</c:v>
                </c:pt>
                <c:pt idx="11">
                  <c:v>Q3.24</c:v>
                </c:pt>
                <c:pt idx="12">
                  <c:v>Q4.24</c:v>
                </c:pt>
                <c:pt idx="13">
                  <c:v>Q1.25</c:v>
                </c:pt>
                <c:pt idx="14">
                  <c:v>Q2.25</c:v>
                </c:pt>
              </c:strCache>
            </c:strRef>
          </c:cat>
          <c:val>
            <c:numRef>
              <c:f>'34'!$J$14:$X$14</c:f>
              <c:numCache>
                <c:formatCode>0%</c:formatCode>
                <c:ptCount val="15"/>
                <c:pt idx="0">
                  <c:v>1</c:v>
                </c:pt>
                <c:pt idx="1">
                  <c:v>0.42778463649156545</c:v>
                </c:pt>
                <c:pt idx="2">
                  <c:v>0.14758258778935263</c:v>
                </c:pt>
                <c:pt idx="3">
                  <c:v>0.27075521460174795</c:v>
                </c:pt>
                <c:pt idx="4">
                  <c:v>0.31607333493239964</c:v>
                </c:pt>
                <c:pt idx="5">
                  <c:v>0.43391148893040166</c:v>
                </c:pt>
                <c:pt idx="6">
                  <c:v>0.52486053626624618</c:v>
                </c:pt>
                <c:pt idx="7">
                  <c:v>0.55486241647042212</c:v>
                </c:pt>
                <c:pt idx="8">
                  <c:v>0.45676685327832978</c:v>
                </c:pt>
                <c:pt idx="9">
                  <c:v>0.42761038795502077</c:v>
                </c:pt>
                <c:pt idx="10">
                  <c:v>0.55496978939658692</c:v>
                </c:pt>
                <c:pt idx="11">
                  <c:v>0.5759358355176718</c:v>
                </c:pt>
                <c:pt idx="12">
                  <c:v>0.66284708998947051</c:v>
                </c:pt>
                <c:pt idx="13">
                  <c:v>0.63190852003002407</c:v>
                </c:pt>
                <c:pt idx="14">
                  <c:v>0.81497271800681981</c:v>
                </c:pt>
              </c:numCache>
            </c:numRef>
          </c:val>
          <c:smooth val="0"/>
          <c:extLst>
            <c:ext xmlns:c16="http://schemas.microsoft.com/office/drawing/2014/chart" uri="{C3380CC4-5D6E-409C-BE32-E72D297353CC}">
              <c16:uniqueId val="{00000003-5DBD-4B00-9FB8-8E548E3601C1}"/>
            </c:ext>
          </c:extLst>
        </c:ser>
        <c:dLbls>
          <c:showLegendKey val="0"/>
          <c:showVal val="0"/>
          <c:showCatName val="0"/>
          <c:showSerName val="0"/>
          <c:showPercent val="0"/>
          <c:showBubbleSize val="0"/>
        </c:dLbls>
        <c:smooth val="0"/>
        <c:axId val="429862752"/>
        <c:axId val="392765136"/>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9664857532418876"/>
          <c:w val="1"/>
          <c:h val="0.2033514246758112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5.5137740294826883E-2"/>
          <c:w val="0.8888166105792793"/>
          <c:h val="0.74266405833185134"/>
        </c:manualLayout>
      </c:layout>
      <c:barChart>
        <c:barDir val="col"/>
        <c:grouping val="stacked"/>
        <c:varyColors val="0"/>
        <c:ser>
          <c:idx val="0"/>
          <c:order val="0"/>
          <c:tx>
            <c:strRef>
              <c:f>'35'!$H$11</c:f>
              <c:strCache>
                <c:ptCount val="1"/>
                <c:pt idx="0">
                  <c:v>Юридичні особи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'35'!$I$10:$W$10</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'35'!$I$11:$W$11</c:f>
              <c:numCache>
                <c:formatCode>0.0</c:formatCode>
                <c:ptCount val="15"/>
                <c:pt idx="0">
                  <c:v>62.945665546779999</c:v>
                </c:pt>
                <c:pt idx="1">
                  <c:v>64.877224999269998</c:v>
                </c:pt>
                <c:pt idx="2">
                  <c:v>67.435945294980002</c:v>
                </c:pt>
                <c:pt idx="3">
                  <c:v>71.537987317749995</c:v>
                </c:pt>
                <c:pt idx="4">
                  <c:v>69.395328776170004</c:v>
                </c:pt>
                <c:pt idx="5">
                  <c:v>74.545585108309993</c:v>
                </c:pt>
                <c:pt idx="6">
                  <c:v>75.471101994430001</c:v>
                </c:pt>
                <c:pt idx="7">
                  <c:v>85.402782772669994</c:v>
                </c:pt>
                <c:pt idx="8">
                  <c:v>89.666038374340005</c:v>
                </c:pt>
                <c:pt idx="9">
                  <c:v>66.270041377509997</c:v>
                </c:pt>
                <c:pt idx="10">
                  <c:v>72.790985756810002</c:v>
                </c:pt>
                <c:pt idx="11">
                  <c:v>72.179468212339998</c:v>
                </c:pt>
                <c:pt idx="12">
                  <c:v>70.085225156289994</c:v>
                </c:pt>
                <c:pt idx="13">
                  <c:v>80.027558064869993</c:v>
                </c:pt>
                <c:pt idx="14">
                  <c:v>87.508909259879999</c:v>
                </c:pt>
              </c:numCache>
            </c:numRef>
          </c:val>
          <c:extLst>
            <c:ext xmlns:c16="http://schemas.microsoft.com/office/drawing/2014/chart" uri="{C3380CC4-5D6E-409C-BE32-E72D297353CC}">
              <c16:uniqueId val="{00000000-759A-471F-B193-88F7E6AAAB65}"/>
            </c:ext>
          </c:extLst>
        </c:ser>
        <c:ser>
          <c:idx val="1"/>
          <c:order val="1"/>
          <c:tx>
            <c:strRef>
              <c:f>'35'!$H$12</c:f>
              <c:strCache>
                <c:ptCount val="1"/>
                <c:pt idx="0">
                  <c:v>Фізичні особи*</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'35'!$I$10:$W$10</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'35'!$I$12:$W$12</c:f>
              <c:numCache>
                <c:formatCode>0.0</c:formatCode>
                <c:ptCount val="15"/>
                <c:pt idx="0">
                  <c:v>12.63067784187</c:v>
                </c:pt>
                <c:pt idx="1">
                  <c:v>10.89204385092</c:v>
                </c:pt>
                <c:pt idx="2">
                  <c:v>9.5962502983199993</c:v>
                </c:pt>
                <c:pt idx="3">
                  <c:v>9.8556478595999994</c:v>
                </c:pt>
                <c:pt idx="4">
                  <c:v>8.5052544838799999</c:v>
                </c:pt>
                <c:pt idx="5">
                  <c:v>9.2225413358400008</c:v>
                </c:pt>
                <c:pt idx="6">
                  <c:v>9.3501464701600003</c:v>
                </c:pt>
                <c:pt idx="7">
                  <c:v>9.8567382087500004</c:v>
                </c:pt>
                <c:pt idx="8">
                  <c:v>10.22720633248</c:v>
                </c:pt>
                <c:pt idx="9">
                  <c:v>12.09847296615</c:v>
                </c:pt>
                <c:pt idx="10">
                  <c:v>15.66678617887</c:v>
                </c:pt>
                <c:pt idx="11">
                  <c:v>19.533272769419998</c:v>
                </c:pt>
                <c:pt idx="12">
                  <c:v>20.739052770379999</c:v>
                </c:pt>
                <c:pt idx="13">
                  <c:v>24.48432969525</c:v>
                </c:pt>
                <c:pt idx="14">
                  <c:v>25.406535493130001</c:v>
                </c:pt>
              </c:numCache>
            </c:numRef>
          </c:val>
          <c:extLst>
            <c:ext xmlns:c16="http://schemas.microsoft.com/office/drawing/2014/chart" uri="{C3380CC4-5D6E-409C-BE32-E72D297353CC}">
              <c16:uniqueId val="{00000001-759A-471F-B193-88F7E6AAAB65}"/>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noMultiLvlLbl val="0"/>
      </c:catAx>
      <c:valAx>
        <c:axId val="169558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8983803494873137"/>
          <c:w val="1"/>
          <c:h val="0.1101619650512684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4057472845215"/>
          <c:y val="5.1274109826802E-2"/>
          <c:w val="0.8500778219858246"/>
          <c:h val="0.7231332645816223"/>
        </c:manualLayout>
      </c:layout>
      <c:lineChart>
        <c:grouping val="standard"/>
        <c:varyColors val="0"/>
        <c:ser>
          <c:idx val="0"/>
          <c:order val="0"/>
          <c:tx>
            <c:strRef>
              <c:f>'4'!$I$12</c:f>
              <c:strCache>
                <c:ptCount val="1"/>
                <c:pt idx="0">
                  <c:v>Страховики*</c:v>
                </c:pt>
              </c:strCache>
            </c:strRef>
          </c:tx>
          <c:spPr>
            <a:ln w="25400" cap="rnd">
              <a:solidFill>
                <a:schemeClr val="accent3"/>
              </a:solidFill>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'4'!$J$12:$X$12</c:f>
              <c:numCache>
                <c:formatCode>0%</c:formatCode>
                <c:ptCount val="15"/>
                <c:pt idx="0">
                  <c:v>0.49059758713852419</c:v>
                </c:pt>
                <c:pt idx="1">
                  <c:v>0.50126553098213866</c:v>
                </c:pt>
                <c:pt idx="2">
                  <c:v>0.51447911136658708</c:v>
                </c:pt>
                <c:pt idx="3">
                  <c:v>0.52045609743106891</c:v>
                </c:pt>
                <c:pt idx="4">
                  <c:v>0.54244418406086503</c:v>
                </c:pt>
                <c:pt idx="5">
                  <c:v>0.56954047966029675</c:v>
                </c:pt>
                <c:pt idx="6">
                  <c:v>0.57844461093950694</c:v>
                </c:pt>
                <c:pt idx="7" formatCode="0.0%">
                  <c:v>0.60688363023839564</c:v>
                </c:pt>
                <c:pt idx="8" formatCode="0.0%">
                  <c:v>0.62215574904414028</c:v>
                </c:pt>
                <c:pt idx="9" formatCode="0.0%">
                  <c:v>0.61709035068468066</c:v>
                </c:pt>
                <c:pt idx="10" formatCode="0.0%">
                  <c:v>0.62220922242457555</c:v>
                </c:pt>
                <c:pt idx="11" formatCode="0.0%">
                  <c:v>0.62019129475924362</c:v>
                </c:pt>
                <c:pt idx="12" formatCode="0.0%">
                  <c:v>0.62294038169307453</c:v>
                </c:pt>
                <c:pt idx="13" formatCode="0.0%">
                  <c:v>0.62720692777214881</c:v>
                </c:pt>
                <c:pt idx="14" formatCode="0.0%">
                  <c:v>0.62614268475538026</c:v>
                </c:pt>
              </c:numCache>
            </c:numRef>
          </c:val>
          <c:smooth val="0"/>
          <c:extLst>
            <c:ext xmlns:c16="http://schemas.microsoft.com/office/drawing/2014/chart" uri="{C3380CC4-5D6E-409C-BE32-E72D297353CC}">
              <c16:uniqueId val="{00000000-D6FD-46D0-A099-945824F518EA}"/>
            </c:ext>
          </c:extLst>
        </c:ser>
        <c:ser>
          <c:idx val="1"/>
          <c:order val="1"/>
          <c:tx>
            <c:strRef>
              <c:f>'4'!$I$13</c:f>
              <c:strCache>
                <c:ptCount val="1"/>
                <c:pt idx="0">
                  <c:v>Фінансові компанії</c:v>
                </c:pt>
              </c:strCache>
            </c:strRef>
          </c:tx>
          <c:spPr>
            <a:ln w="25400" cap="rnd" cmpd="sng">
              <a:solidFill>
                <a:schemeClr val="accent6"/>
              </a:solidFill>
              <a:prstDash val="solid"/>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'4'!$J$13:$X$13</c:f>
              <c:numCache>
                <c:formatCode>0%</c:formatCode>
                <c:ptCount val="15"/>
                <c:pt idx="0">
                  <c:v>0.32936794662503793</c:v>
                </c:pt>
                <c:pt idx="1">
                  <c:v>0.33194357461340768</c:v>
                </c:pt>
                <c:pt idx="2">
                  <c:v>0.33832270010807447</c:v>
                </c:pt>
                <c:pt idx="3">
                  <c:v>0.349526705984886</c:v>
                </c:pt>
                <c:pt idx="4">
                  <c:v>0.47307462522969773</c:v>
                </c:pt>
                <c:pt idx="5">
                  <c:v>0.44586567065481697</c:v>
                </c:pt>
                <c:pt idx="6">
                  <c:v>0.46945208202016947</c:v>
                </c:pt>
                <c:pt idx="7" formatCode="0.0%">
                  <c:v>0.46580487776984686</c:v>
                </c:pt>
                <c:pt idx="8" formatCode="0.0%">
                  <c:v>0.47948102077663385</c:v>
                </c:pt>
                <c:pt idx="9" formatCode="0.0%">
                  <c:v>0.52775849330990043</c:v>
                </c:pt>
                <c:pt idx="10" formatCode="0.0%">
                  <c:v>0.57652354696812036</c:v>
                </c:pt>
                <c:pt idx="11" formatCode="0.0%">
                  <c:v>0.63145717204436103</c:v>
                </c:pt>
                <c:pt idx="12" formatCode="0.0%">
                  <c:v>0.70472958748832426</c:v>
                </c:pt>
                <c:pt idx="13" formatCode="0.0%">
                  <c:v>0.71370903299295751</c:v>
                </c:pt>
                <c:pt idx="14" formatCode="0.0%">
                  <c:v>0.64316427421001565</c:v>
                </c:pt>
              </c:numCache>
            </c:numRef>
          </c:val>
          <c:smooth val="0"/>
          <c:extLst>
            <c:ext xmlns:c16="http://schemas.microsoft.com/office/drawing/2014/chart" uri="{C3380CC4-5D6E-409C-BE32-E72D297353CC}">
              <c16:uniqueId val="{00000001-D6FD-46D0-A099-945824F518EA}"/>
            </c:ext>
          </c:extLst>
        </c:ser>
        <c:ser>
          <c:idx val="2"/>
          <c:order val="2"/>
          <c:tx>
            <c:strRef>
              <c:f>'4'!$I$14</c:f>
              <c:strCache>
                <c:ptCount val="1"/>
                <c:pt idx="0">
                  <c:v>Кредитні спілки</c:v>
                </c:pt>
              </c:strCache>
            </c:strRef>
          </c:tx>
          <c:spPr>
            <a:ln w="25400" cap="rnd" cmpd="sng">
              <a:solidFill>
                <a:srgbClr val="91C864"/>
              </a:solidFill>
              <a:prstDash val="solid"/>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'4'!$J$14:$X$14</c:f>
              <c:numCache>
                <c:formatCode>0%</c:formatCode>
                <c:ptCount val="15"/>
                <c:pt idx="0">
                  <c:v>0.41440002156716016</c:v>
                </c:pt>
                <c:pt idx="1">
                  <c:v>0.41738506019704269</c:v>
                </c:pt>
                <c:pt idx="2">
                  <c:v>0.43055177516084514</c:v>
                </c:pt>
                <c:pt idx="3">
                  <c:v>0.44605502111363687</c:v>
                </c:pt>
                <c:pt idx="4">
                  <c:v>0.49756832855471789</c:v>
                </c:pt>
                <c:pt idx="5">
                  <c:v>0.51443108442099927</c:v>
                </c:pt>
                <c:pt idx="6">
                  <c:v>0.52750044156803766</c:v>
                </c:pt>
                <c:pt idx="7" formatCode="0.0%">
                  <c:v>0.53247729455219206</c:v>
                </c:pt>
                <c:pt idx="8" formatCode="0.0%">
                  <c:v>0.55281827833542041</c:v>
                </c:pt>
                <c:pt idx="9" formatCode="0.0%">
                  <c:v>0.55879999999999996</c:v>
                </c:pt>
                <c:pt idx="10" formatCode="0.0%">
                  <c:v>0.57479999999999998</c:v>
                </c:pt>
                <c:pt idx="11" formatCode="0.0%">
                  <c:v>0.5766</c:v>
                </c:pt>
                <c:pt idx="12" formatCode="0.0%">
                  <c:v>0.58599999999999997</c:v>
                </c:pt>
                <c:pt idx="13" formatCode="0.0%">
                  <c:v>0.59899999999999998</c:v>
                </c:pt>
                <c:pt idx="14" formatCode="0.0%">
                  <c:v>0.61299999999999999</c:v>
                </c:pt>
              </c:numCache>
            </c:numRef>
          </c:val>
          <c:smooth val="0"/>
          <c:extLst>
            <c:ext xmlns:c16="http://schemas.microsoft.com/office/drawing/2014/chart" uri="{C3380CC4-5D6E-409C-BE32-E72D297353CC}">
              <c16:uniqueId val="{00000002-D6FD-46D0-A099-945824F518EA}"/>
            </c:ext>
          </c:extLst>
        </c:ser>
        <c:ser>
          <c:idx val="4"/>
          <c:order val="3"/>
          <c:tx>
            <c:strRef>
              <c:f>'4'!$I$15</c:f>
              <c:strCache>
                <c:ptCount val="1"/>
                <c:pt idx="0">
                  <c:v>Ломбарди</c:v>
                </c:pt>
              </c:strCache>
            </c:strRef>
          </c:tx>
          <c:spPr>
            <a:ln w="25400" cap="rnd">
              <a:solidFill>
                <a:schemeClr val="accent4"/>
              </a:solidFill>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'4'!$J$15:$X$15</c:f>
              <c:numCache>
                <c:formatCode>0%</c:formatCode>
                <c:ptCount val="15"/>
                <c:pt idx="0">
                  <c:v>0.56775941301906196</c:v>
                </c:pt>
                <c:pt idx="1">
                  <c:v>0.57362767716180119</c:v>
                </c:pt>
                <c:pt idx="2">
                  <c:v>0.58413346218100504</c:v>
                </c:pt>
                <c:pt idx="3">
                  <c:v>0.59504516610379365</c:v>
                </c:pt>
                <c:pt idx="4">
                  <c:v>0.62555861028211479</c:v>
                </c:pt>
                <c:pt idx="5">
                  <c:v>0.63496509074108165</c:v>
                </c:pt>
                <c:pt idx="6">
                  <c:v>0.65027623056640793</c:v>
                </c:pt>
                <c:pt idx="7" formatCode="0.0%">
                  <c:v>0.64852956381235272</c:v>
                </c:pt>
                <c:pt idx="8" formatCode="0.0%">
                  <c:v>0.66276949754992076</c:v>
                </c:pt>
                <c:pt idx="9" formatCode="0.0%">
                  <c:v>0.66288255227230308</c:v>
                </c:pt>
                <c:pt idx="10" formatCode="0.0%">
                  <c:v>0.67597350063227712</c:v>
                </c:pt>
                <c:pt idx="11" formatCode="0.0%">
                  <c:v>0.68734025947263699</c:v>
                </c:pt>
                <c:pt idx="12" formatCode="0.0%">
                  <c:v>0.66778262537287847</c:v>
                </c:pt>
                <c:pt idx="13" formatCode="0.0%">
                  <c:v>0.68037856569314836</c:v>
                </c:pt>
                <c:pt idx="14" formatCode="0.0%">
                  <c:v>0.67781890791000732</c:v>
                </c:pt>
              </c:numCache>
            </c:numRef>
          </c:val>
          <c:smooth val="0"/>
          <c:extLst>
            <c:ext xmlns:c16="http://schemas.microsoft.com/office/drawing/2014/chart" uri="{C3380CC4-5D6E-409C-BE32-E72D297353CC}">
              <c16:uniqueId val="{00000003-D6FD-46D0-A099-945824F518EA}"/>
            </c:ext>
          </c:extLst>
        </c:ser>
        <c:ser>
          <c:idx val="3"/>
          <c:order val="4"/>
          <c:tx>
            <c:strRef>
              <c:f>'4'!$I$16</c:f>
              <c:strCache>
                <c:ptCount val="1"/>
                <c:pt idx="0">
                  <c:v>Банки</c:v>
                </c:pt>
              </c:strCache>
            </c:strRef>
          </c:tx>
          <c:spPr>
            <a:ln w="25400" cap="rnd" cmpd="sng">
              <a:solidFill>
                <a:schemeClr val="accent1"/>
              </a:solidFill>
              <a:prstDash val="solid"/>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'4'!$J$16:$X$16</c:f>
              <c:numCache>
                <c:formatCode>0%</c:formatCode>
                <c:ptCount val="15"/>
                <c:pt idx="0">
                  <c:v>0.76254005964082738</c:v>
                </c:pt>
                <c:pt idx="1">
                  <c:v>0.768404325333361</c:v>
                </c:pt>
                <c:pt idx="2">
                  <c:v>0.78441392616912731</c:v>
                </c:pt>
                <c:pt idx="3">
                  <c:v>0.7820209214604561</c:v>
                </c:pt>
                <c:pt idx="4">
                  <c:v>0.78358400821801832</c:v>
                </c:pt>
                <c:pt idx="5">
                  <c:v>0.78326456430562663</c:v>
                </c:pt>
                <c:pt idx="6">
                  <c:v>0.77914767552586539</c:v>
                </c:pt>
                <c:pt idx="7" formatCode="0.0%">
                  <c:v>0.77817905002755905</c:v>
                </c:pt>
                <c:pt idx="8" formatCode="0.0%">
                  <c:v>0.77627423623296654</c:v>
                </c:pt>
                <c:pt idx="9" formatCode="0.0%">
                  <c:v>0.78119702125501611</c:v>
                </c:pt>
                <c:pt idx="10" formatCode="0.0%">
                  <c:v>0.78117793654022838</c:v>
                </c:pt>
                <c:pt idx="11" formatCode="0.0%">
                  <c:v>0.78332648226824297</c:v>
                </c:pt>
                <c:pt idx="12" formatCode="0.0%">
                  <c:v>0.77819893272939777</c:v>
                </c:pt>
                <c:pt idx="13" formatCode="0.0%">
                  <c:v>0.77978847377058447</c:v>
                </c:pt>
                <c:pt idx="14" formatCode="0.0%">
                  <c:v>0.7746458922192806</c:v>
                </c:pt>
              </c:numCache>
            </c:numRef>
          </c:val>
          <c:smooth val="0"/>
          <c:extLst>
            <c:ext xmlns:c16="http://schemas.microsoft.com/office/drawing/2014/chart" uri="{C3380CC4-5D6E-409C-BE32-E72D297353CC}">
              <c16:uniqueId val="{00000004-D6FD-46D0-A099-945824F518EA}"/>
            </c:ext>
          </c:extLst>
        </c:ser>
        <c:dLbls>
          <c:showLegendKey val="0"/>
          <c:showVal val="0"/>
          <c:showCatName val="0"/>
          <c:showSerName val="0"/>
          <c:showPercent val="0"/>
          <c:showBubbleSize val="0"/>
        </c:dLbls>
        <c:smooth val="0"/>
        <c:axId val="1080065279"/>
        <c:axId val="1080066111"/>
      </c:lineChart>
      <c:catAx>
        <c:axId val="1080065279"/>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80066111"/>
        <c:crosses val="autoZero"/>
        <c:auto val="0"/>
        <c:lblAlgn val="ctr"/>
        <c:lblOffset val="100"/>
        <c:noMultiLvlLbl val="0"/>
      </c:catAx>
      <c:valAx>
        <c:axId val="1080066111"/>
        <c:scaling>
          <c:orientation val="minMax"/>
          <c:max val="0.9"/>
          <c:min val="0.30000000000000004"/>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80065279"/>
        <c:crosses val="autoZero"/>
        <c:crossBetween val="between"/>
        <c:majorUnit val="0.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39201360272154"/>
          <c:w val="1"/>
          <c:h val="0.1496079863972783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80210409383475"/>
          <c:y val="5.5137740294826883E-2"/>
          <c:w val="0.85977096742575232"/>
          <c:h val="0.74266405833185134"/>
        </c:manualLayout>
      </c:layout>
      <c:barChart>
        <c:barDir val="col"/>
        <c:grouping val="stacked"/>
        <c:varyColors val="0"/>
        <c:ser>
          <c:idx val="0"/>
          <c:order val="0"/>
          <c:tx>
            <c:strRef>
              <c:f>'35'!$G$11</c:f>
              <c:strCache>
                <c:ptCount val="1"/>
                <c:pt idx="0">
                  <c:v>Corporates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'35'!$I$10:$W$10</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'35'!$I$11:$W$11</c:f>
              <c:numCache>
                <c:formatCode>0.0</c:formatCode>
                <c:ptCount val="15"/>
                <c:pt idx="0">
                  <c:v>62.945665546779999</c:v>
                </c:pt>
                <c:pt idx="1">
                  <c:v>64.877224999269998</c:v>
                </c:pt>
                <c:pt idx="2">
                  <c:v>67.435945294980002</c:v>
                </c:pt>
                <c:pt idx="3">
                  <c:v>71.537987317749995</c:v>
                </c:pt>
                <c:pt idx="4">
                  <c:v>69.395328776170004</c:v>
                </c:pt>
                <c:pt idx="5">
                  <c:v>74.545585108309993</c:v>
                </c:pt>
                <c:pt idx="6">
                  <c:v>75.471101994430001</c:v>
                </c:pt>
                <c:pt idx="7">
                  <c:v>85.402782772669994</c:v>
                </c:pt>
                <c:pt idx="8">
                  <c:v>89.666038374340005</c:v>
                </c:pt>
                <c:pt idx="9">
                  <c:v>66.270041377509997</c:v>
                </c:pt>
                <c:pt idx="10">
                  <c:v>72.790985756810002</c:v>
                </c:pt>
                <c:pt idx="11">
                  <c:v>72.179468212339998</c:v>
                </c:pt>
                <c:pt idx="12">
                  <c:v>70.085225156289994</c:v>
                </c:pt>
                <c:pt idx="13">
                  <c:v>80.027558064869993</c:v>
                </c:pt>
                <c:pt idx="14">
                  <c:v>87.508909259879999</c:v>
                </c:pt>
              </c:numCache>
            </c:numRef>
          </c:val>
          <c:extLst>
            <c:ext xmlns:c16="http://schemas.microsoft.com/office/drawing/2014/chart" uri="{C3380CC4-5D6E-409C-BE32-E72D297353CC}">
              <c16:uniqueId val="{00000000-3BF9-4CFD-A997-DFB76C4F9B33}"/>
            </c:ext>
          </c:extLst>
        </c:ser>
        <c:ser>
          <c:idx val="1"/>
          <c:order val="1"/>
          <c:tx>
            <c:strRef>
              <c:f>'35'!$G$12</c:f>
              <c:strCache>
                <c:ptCount val="1"/>
                <c:pt idx="0">
                  <c:v>Individuals*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'35'!$I$10:$W$10</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'35'!$I$12:$W$12</c:f>
              <c:numCache>
                <c:formatCode>0.0</c:formatCode>
                <c:ptCount val="15"/>
                <c:pt idx="0">
                  <c:v>12.63067784187</c:v>
                </c:pt>
                <c:pt idx="1">
                  <c:v>10.89204385092</c:v>
                </c:pt>
                <c:pt idx="2">
                  <c:v>9.5962502983199993</c:v>
                </c:pt>
                <c:pt idx="3">
                  <c:v>9.8556478595999994</c:v>
                </c:pt>
                <c:pt idx="4">
                  <c:v>8.5052544838799999</c:v>
                </c:pt>
                <c:pt idx="5">
                  <c:v>9.2225413358400008</c:v>
                </c:pt>
                <c:pt idx="6">
                  <c:v>9.3501464701600003</c:v>
                </c:pt>
                <c:pt idx="7">
                  <c:v>9.8567382087500004</c:v>
                </c:pt>
                <c:pt idx="8">
                  <c:v>10.22720633248</c:v>
                </c:pt>
                <c:pt idx="9">
                  <c:v>12.09847296615</c:v>
                </c:pt>
                <c:pt idx="10">
                  <c:v>15.66678617887</c:v>
                </c:pt>
                <c:pt idx="11">
                  <c:v>19.533272769419998</c:v>
                </c:pt>
                <c:pt idx="12">
                  <c:v>20.739052770379999</c:v>
                </c:pt>
                <c:pt idx="13">
                  <c:v>24.48432969525</c:v>
                </c:pt>
                <c:pt idx="14">
                  <c:v>25.406535493130001</c:v>
                </c:pt>
              </c:numCache>
            </c:numRef>
          </c:val>
          <c:extLst>
            <c:ext xmlns:c16="http://schemas.microsoft.com/office/drawing/2014/chart" uri="{C3380CC4-5D6E-409C-BE32-E72D297353CC}">
              <c16:uniqueId val="{00000001-3BF9-4CFD-A997-DFB76C4F9B33}"/>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noMultiLvlLbl val="0"/>
      </c:catAx>
      <c:valAx>
        <c:axId val="1695585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90356800959152239"/>
          <c:w val="1"/>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7747128060263648"/>
        </c:manualLayout>
      </c:layout>
      <c:barChart>
        <c:barDir val="col"/>
        <c:grouping val="stacked"/>
        <c:varyColors val="0"/>
        <c:ser>
          <c:idx val="0"/>
          <c:order val="0"/>
          <c:tx>
            <c:strRef>
              <c:f>'36'!$I$11</c:f>
              <c:strCache>
                <c:ptCount val="1"/>
                <c:pt idx="0">
                  <c:v>Юридичні особи</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'36'!$J$10:$W$10</c:f>
              <c:strCache>
                <c:ptCount val="14"/>
                <c:pt idx="0">
                  <c:v>І.22</c:v>
                </c:pt>
                <c:pt idx="3">
                  <c:v>IV.22</c:v>
                </c:pt>
                <c:pt idx="5">
                  <c:v>ІІ.23</c:v>
                </c:pt>
                <c:pt idx="7">
                  <c:v>IV.23</c:v>
                </c:pt>
                <c:pt idx="9">
                  <c:v>ІІ.24</c:v>
                </c:pt>
                <c:pt idx="11">
                  <c:v>IV.24</c:v>
                </c:pt>
                <c:pt idx="13">
                  <c:v>ІІ.25</c:v>
                </c:pt>
              </c:strCache>
            </c:strRef>
          </c:cat>
          <c:val>
            <c:numRef>
              <c:f>'36'!$J$11:$W$11</c:f>
              <c:numCache>
                <c:formatCode>0.0</c:formatCode>
                <c:ptCount val="14"/>
                <c:pt idx="0">
                  <c:v>8.5677266223000004</c:v>
                </c:pt>
                <c:pt idx="1">
                  <c:v>7.0304089565599996</c:v>
                </c:pt>
                <c:pt idx="2">
                  <c:v>8.8343530350599995</c:v>
                </c:pt>
                <c:pt idx="3">
                  <c:v>12.001154871750002</c:v>
                </c:pt>
                <c:pt idx="4">
                  <c:v>15.67347226407</c:v>
                </c:pt>
                <c:pt idx="5">
                  <c:v>14.3857757623</c:v>
                </c:pt>
                <c:pt idx="6">
                  <c:v>18.255686707959999</c:v>
                </c:pt>
                <c:pt idx="7">
                  <c:v>20.173105963979999</c:v>
                </c:pt>
                <c:pt idx="8">
                  <c:v>18.788858842709999</c:v>
                </c:pt>
                <c:pt idx="9">
                  <c:v>18.42116519727</c:v>
                </c:pt>
                <c:pt idx="10">
                  <c:v>20.927794523509998</c:v>
                </c:pt>
                <c:pt idx="11">
                  <c:v>15.4197447803</c:v>
                </c:pt>
                <c:pt idx="12">
                  <c:v>9.4689598256499998</c:v>
                </c:pt>
                <c:pt idx="13">
                  <c:v>11.28904689246</c:v>
                </c:pt>
              </c:numCache>
            </c:numRef>
          </c:val>
          <c:extLst>
            <c:ext xmlns:c16="http://schemas.microsoft.com/office/drawing/2014/chart" uri="{C3380CC4-5D6E-409C-BE32-E72D297353CC}">
              <c16:uniqueId val="{00000000-2810-4211-9AA5-3239520DFBF9}"/>
            </c:ext>
          </c:extLst>
        </c:ser>
        <c:ser>
          <c:idx val="1"/>
          <c:order val="1"/>
          <c:tx>
            <c:strRef>
              <c:f>'36'!$I$12</c:f>
              <c:strCache>
                <c:ptCount val="1"/>
                <c:pt idx="0">
                  <c:v>Фізичні особи*</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'36'!$J$10:$W$10</c:f>
              <c:strCache>
                <c:ptCount val="14"/>
                <c:pt idx="0">
                  <c:v>І.22</c:v>
                </c:pt>
                <c:pt idx="3">
                  <c:v>IV.22</c:v>
                </c:pt>
                <c:pt idx="5">
                  <c:v>ІІ.23</c:v>
                </c:pt>
                <c:pt idx="7">
                  <c:v>IV.23</c:v>
                </c:pt>
                <c:pt idx="9">
                  <c:v>ІІ.24</c:v>
                </c:pt>
                <c:pt idx="11">
                  <c:v>IV.24</c:v>
                </c:pt>
                <c:pt idx="13">
                  <c:v>ІІ.25</c:v>
                </c:pt>
              </c:strCache>
            </c:strRef>
          </c:cat>
          <c:val>
            <c:numRef>
              <c:f>'36'!$J$12:$W$12</c:f>
              <c:numCache>
                <c:formatCode>0.0</c:formatCode>
                <c:ptCount val="14"/>
                <c:pt idx="0">
                  <c:v>11.681315273480001</c:v>
                </c:pt>
                <c:pt idx="1">
                  <c:v>1.36505641238</c:v>
                </c:pt>
                <c:pt idx="2">
                  <c:v>4.7920430324199996</c:v>
                </c:pt>
                <c:pt idx="3">
                  <c:v>6.80847920144</c:v>
                </c:pt>
                <c:pt idx="4">
                  <c:v>9.3645699222599994</c:v>
                </c:pt>
                <c:pt idx="5">
                  <c:v>9.3575175071499999</c:v>
                </c:pt>
                <c:pt idx="6">
                  <c:v>11.022764359</c:v>
                </c:pt>
                <c:pt idx="7">
                  <c:v>12.248578391900001</c:v>
                </c:pt>
                <c:pt idx="8">
                  <c:v>12.09638251835</c:v>
                </c:pt>
                <c:pt idx="9">
                  <c:v>12.68847456035</c:v>
                </c:pt>
                <c:pt idx="10">
                  <c:v>14.31165293468</c:v>
                </c:pt>
                <c:pt idx="11">
                  <c:v>13.64306593863</c:v>
                </c:pt>
                <c:pt idx="12">
                  <c:v>12.99336600304</c:v>
                </c:pt>
                <c:pt idx="13">
                  <c:v>14.23676490818</c:v>
                </c:pt>
              </c:numCache>
            </c:numRef>
          </c:val>
          <c:extLst>
            <c:ext xmlns:c16="http://schemas.microsoft.com/office/drawing/2014/chart" uri="{C3380CC4-5D6E-409C-BE32-E72D297353CC}">
              <c16:uniqueId val="{00000001-2810-4211-9AA5-3239520DFBF9}"/>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77747128060263648"/>
        </c:manualLayout>
      </c:layout>
      <c:barChart>
        <c:barDir val="col"/>
        <c:grouping val="stacked"/>
        <c:varyColors val="0"/>
        <c:ser>
          <c:idx val="0"/>
          <c:order val="0"/>
          <c:tx>
            <c:strRef>
              <c:f>'36'!$H$11</c:f>
              <c:strCache>
                <c:ptCount val="1"/>
                <c:pt idx="0">
                  <c:v>Corporates</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cat>
            <c:strRef>
              <c:f>'36'!$J$9:$W$9</c:f>
              <c:strCache>
                <c:ptCount val="14"/>
                <c:pt idx="0">
                  <c:v>Q1.22</c:v>
                </c:pt>
                <c:pt idx="3">
                  <c:v>Q4.22</c:v>
                </c:pt>
                <c:pt idx="5">
                  <c:v>Q2.23</c:v>
                </c:pt>
                <c:pt idx="7">
                  <c:v>Q4.23</c:v>
                </c:pt>
                <c:pt idx="9">
                  <c:v>Q2.24</c:v>
                </c:pt>
                <c:pt idx="11">
                  <c:v>Q4.24</c:v>
                </c:pt>
                <c:pt idx="13">
                  <c:v>Q2.25</c:v>
                </c:pt>
              </c:strCache>
            </c:strRef>
          </c:cat>
          <c:val>
            <c:numRef>
              <c:f>'36'!$J$11:$W$11</c:f>
              <c:numCache>
                <c:formatCode>0.0</c:formatCode>
                <c:ptCount val="14"/>
                <c:pt idx="0">
                  <c:v>8.5677266223000004</c:v>
                </c:pt>
                <c:pt idx="1">
                  <c:v>7.0304089565599996</c:v>
                </c:pt>
                <c:pt idx="2">
                  <c:v>8.8343530350599995</c:v>
                </c:pt>
                <c:pt idx="3">
                  <c:v>12.001154871750002</c:v>
                </c:pt>
                <c:pt idx="4">
                  <c:v>15.67347226407</c:v>
                </c:pt>
                <c:pt idx="5">
                  <c:v>14.3857757623</c:v>
                </c:pt>
                <c:pt idx="6">
                  <c:v>18.255686707959999</c:v>
                </c:pt>
                <c:pt idx="7">
                  <c:v>20.173105963979999</c:v>
                </c:pt>
                <c:pt idx="8">
                  <c:v>18.788858842709999</c:v>
                </c:pt>
                <c:pt idx="9">
                  <c:v>18.42116519727</c:v>
                </c:pt>
                <c:pt idx="10">
                  <c:v>20.927794523509998</c:v>
                </c:pt>
                <c:pt idx="11">
                  <c:v>15.4197447803</c:v>
                </c:pt>
                <c:pt idx="12">
                  <c:v>9.4689598256499998</c:v>
                </c:pt>
                <c:pt idx="13">
                  <c:v>11.28904689246</c:v>
                </c:pt>
              </c:numCache>
            </c:numRef>
          </c:val>
          <c:extLst>
            <c:ext xmlns:c16="http://schemas.microsoft.com/office/drawing/2014/chart" uri="{C3380CC4-5D6E-409C-BE32-E72D297353CC}">
              <c16:uniqueId val="{00000000-9A41-4A5E-947A-01E91C57D619}"/>
            </c:ext>
          </c:extLst>
        </c:ser>
        <c:ser>
          <c:idx val="1"/>
          <c:order val="1"/>
          <c:tx>
            <c:strRef>
              <c:f>'36'!$H$12</c:f>
              <c:strCache>
                <c:ptCount val="1"/>
                <c:pt idx="0">
                  <c:v>Individuals*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'36'!$J$9:$W$9</c:f>
              <c:strCache>
                <c:ptCount val="14"/>
                <c:pt idx="0">
                  <c:v>Q1.22</c:v>
                </c:pt>
                <c:pt idx="3">
                  <c:v>Q4.22</c:v>
                </c:pt>
                <c:pt idx="5">
                  <c:v>Q2.23</c:v>
                </c:pt>
                <c:pt idx="7">
                  <c:v>Q4.23</c:v>
                </c:pt>
                <c:pt idx="9">
                  <c:v>Q2.24</c:v>
                </c:pt>
                <c:pt idx="11">
                  <c:v>Q4.24</c:v>
                </c:pt>
                <c:pt idx="13">
                  <c:v>Q2.25</c:v>
                </c:pt>
              </c:strCache>
            </c:strRef>
          </c:cat>
          <c:val>
            <c:numRef>
              <c:f>'36'!$J$12:$W$12</c:f>
              <c:numCache>
                <c:formatCode>0.0</c:formatCode>
                <c:ptCount val="14"/>
                <c:pt idx="0">
                  <c:v>11.681315273480001</c:v>
                </c:pt>
                <c:pt idx="1">
                  <c:v>1.36505641238</c:v>
                </c:pt>
                <c:pt idx="2">
                  <c:v>4.7920430324199996</c:v>
                </c:pt>
                <c:pt idx="3">
                  <c:v>6.80847920144</c:v>
                </c:pt>
                <c:pt idx="4">
                  <c:v>9.3645699222599994</c:v>
                </c:pt>
                <c:pt idx="5">
                  <c:v>9.3575175071499999</c:v>
                </c:pt>
                <c:pt idx="6">
                  <c:v>11.022764359</c:v>
                </c:pt>
                <c:pt idx="7">
                  <c:v>12.248578391900001</c:v>
                </c:pt>
                <c:pt idx="8">
                  <c:v>12.09638251835</c:v>
                </c:pt>
                <c:pt idx="9">
                  <c:v>12.68847456035</c:v>
                </c:pt>
                <c:pt idx="10">
                  <c:v>14.31165293468</c:v>
                </c:pt>
                <c:pt idx="11">
                  <c:v>13.64306593863</c:v>
                </c:pt>
                <c:pt idx="12">
                  <c:v>12.99336600304</c:v>
                </c:pt>
                <c:pt idx="13">
                  <c:v>14.23676490818</c:v>
                </c:pt>
              </c:numCache>
            </c:numRef>
          </c:val>
          <c:extLst>
            <c:ext xmlns:c16="http://schemas.microsoft.com/office/drawing/2014/chart" uri="{C3380CC4-5D6E-409C-BE32-E72D297353CC}">
              <c16:uniqueId val="{00000001-9A41-4A5E-947A-01E91C57D619}"/>
            </c:ext>
          </c:extLst>
        </c:ser>
        <c:dLbls>
          <c:showLegendKey val="0"/>
          <c:showVal val="0"/>
          <c:showCatName val="0"/>
          <c:showSerName val="0"/>
          <c:showPercent val="0"/>
          <c:showBubbleSize val="0"/>
        </c:dLbls>
        <c:gapWidth val="50"/>
        <c:overlap val="100"/>
        <c:axId val="429862752"/>
        <c:axId val="392765136"/>
      </c:bar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19694237219097"/>
          <c:y val="4.85010101010101E-2"/>
          <c:w val="0.85885145145342434"/>
          <c:h val="0.55822864293277785"/>
        </c:manualLayout>
      </c:layout>
      <c:barChart>
        <c:barDir val="col"/>
        <c:grouping val="percentStacked"/>
        <c:varyColors val="0"/>
        <c:ser>
          <c:idx val="0"/>
          <c:order val="0"/>
          <c:tx>
            <c:strRef>
              <c:f>'37'!$I$10</c:f>
              <c:strCache>
                <c:ptCount val="1"/>
                <c:pt idx="0">
                  <c:v>Паперова форма</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multiLvlStrRef>
              <c:f>'37'!$J$8:$U$9</c:f>
              <c:multiLvlStrCache>
                <c:ptCount val="12"/>
                <c:lvl>
                  <c:pt idx="0">
                    <c:v>I.24</c:v>
                  </c:pt>
                  <c:pt idx="1">
                    <c:v>ІІ.24</c:v>
                  </c:pt>
                  <c:pt idx="2">
                    <c:v>III.24</c:v>
                  </c:pt>
                  <c:pt idx="3">
                    <c:v>IV.24</c:v>
                  </c:pt>
                  <c:pt idx="4">
                    <c:v>I.25</c:v>
                  </c:pt>
                  <c:pt idx="5">
                    <c:v>ІІ.25</c:v>
                  </c:pt>
                  <c:pt idx="6">
                    <c:v>I.24</c:v>
                  </c:pt>
                  <c:pt idx="7">
                    <c:v>ІІ.24</c:v>
                  </c:pt>
                  <c:pt idx="8">
                    <c:v>III.24</c:v>
                  </c:pt>
                  <c:pt idx="9">
                    <c:v>IV.24</c:v>
                  </c:pt>
                  <c:pt idx="10">
                    <c:v>I.25</c:v>
                  </c:pt>
                  <c:pt idx="11">
                    <c:v>ІІ.25</c:v>
                  </c:pt>
                </c:lvl>
                <c:lvl>
                  <c:pt idx="0">
                    <c:v>За кількістю</c:v>
                  </c:pt>
                  <c:pt idx="6">
                    <c:v>За сумами</c:v>
                  </c:pt>
                </c:lvl>
              </c:multiLvlStrCache>
            </c:multiLvlStrRef>
          </c:cat>
          <c:val>
            <c:numRef>
              <c:f>'37'!$J$10:$U$10</c:f>
              <c:numCache>
                <c:formatCode>#,##0</c:formatCode>
                <c:ptCount val="12"/>
                <c:pt idx="0">
                  <c:v>47335</c:v>
                </c:pt>
                <c:pt idx="1">
                  <c:v>45545</c:v>
                </c:pt>
                <c:pt idx="2">
                  <c:v>38906</c:v>
                </c:pt>
                <c:pt idx="3">
                  <c:v>33855</c:v>
                </c:pt>
                <c:pt idx="4">
                  <c:v>35725</c:v>
                </c:pt>
                <c:pt idx="5">
                  <c:v>38075</c:v>
                </c:pt>
                <c:pt idx="6" formatCode="0.0">
                  <c:v>18.854989356179999</c:v>
                </c:pt>
                <c:pt idx="7" formatCode="0.0">
                  <c:v>18.865965484349999</c:v>
                </c:pt>
                <c:pt idx="8" formatCode="0.0">
                  <c:v>21.70972097408</c:v>
                </c:pt>
                <c:pt idx="9" formatCode="0.0">
                  <c:v>16.561321152480001</c:v>
                </c:pt>
                <c:pt idx="10" formatCode="0.0">
                  <c:v>10.51142294704</c:v>
                </c:pt>
                <c:pt idx="11" formatCode="0.0">
                  <c:v>12.804840313390001</c:v>
                </c:pt>
              </c:numCache>
            </c:numRef>
          </c:val>
          <c:extLst>
            <c:ext xmlns:c16="http://schemas.microsoft.com/office/drawing/2014/chart" uri="{C3380CC4-5D6E-409C-BE32-E72D297353CC}">
              <c16:uniqueId val="{00000000-5EB3-45BF-A2B4-33C169BBB35F}"/>
            </c:ext>
          </c:extLst>
        </c:ser>
        <c:ser>
          <c:idx val="1"/>
          <c:order val="1"/>
          <c:tx>
            <c:strRef>
              <c:f>'37'!$I$11</c:f>
              <c:strCache>
                <c:ptCount val="1"/>
                <c:pt idx="0">
                  <c:v>Форма електронного документа</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multiLvlStrRef>
              <c:f>'37'!$J$8:$U$9</c:f>
              <c:multiLvlStrCache>
                <c:ptCount val="12"/>
                <c:lvl>
                  <c:pt idx="0">
                    <c:v>I.24</c:v>
                  </c:pt>
                  <c:pt idx="1">
                    <c:v>ІІ.24</c:v>
                  </c:pt>
                  <c:pt idx="2">
                    <c:v>III.24</c:v>
                  </c:pt>
                  <c:pt idx="3">
                    <c:v>IV.24</c:v>
                  </c:pt>
                  <c:pt idx="4">
                    <c:v>I.25</c:v>
                  </c:pt>
                  <c:pt idx="5">
                    <c:v>ІІ.25</c:v>
                  </c:pt>
                  <c:pt idx="6">
                    <c:v>I.24</c:v>
                  </c:pt>
                  <c:pt idx="7">
                    <c:v>ІІ.24</c:v>
                  </c:pt>
                  <c:pt idx="8">
                    <c:v>III.24</c:v>
                  </c:pt>
                  <c:pt idx="9">
                    <c:v>IV.24</c:v>
                  </c:pt>
                  <c:pt idx="10">
                    <c:v>I.25</c:v>
                  </c:pt>
                  <c:pt idx="11">
                    <c:v>ІІ.25</c:v>
                  </c:pt>
                </c:lvl>
                <c:lvl>
                  <c:pt idx="0">
                    <c:v>За кількістю</c:v>
                  </c:pt>
                  <c:pt idx="6">
                    <c:v>За сумами</c:v>
                  </c:pt>
                </c:lvl>
              </c:multiLvlStrCache>
            </c:multiLvlStrRef>
          </c:cat>
          <c:val>
            <c:numRef>
              <c:f>'37'!$J$11:$U$11</c:f>
              <c:numCache>
                <c:formatCode>#,##0</c:formatCode>
                <c:ptCount val="12"/>
                <c:pt idx="0">
                  <c:v>164755</c:v>
                </c:pt>
                <c:pt idx="1">
                  <c:v>189603</c:v>
                </c:pt>
                <c:pt idx="2">
                  <c:v>54449</c:v>
                </c:pt>
                <c:pt idx="3">
                  <c:v>6056</c:v>
                </c:pt>
                <c:pt idx="4">
                  <c:v>6854</c:v>
                </c:pt>
                <c:pt idx="5">
                  <c:v>8989</c:v>
                </c:pt>
                <c:pt idx="6" formatCode="0.0">
                  <c:v>1.4924649458499999</c:v>
                </c:pt>
                <c:pt idx="7" formatCode="0.0">
                  <c:v>1.49732613724</c:v>
                </c:pt>
                <c:pt idx="8" formatCode="0.0">
                  <c:v>0.39753880243</c:v>
                </c:pt>
                <c:pt idx="9" formatCode="0.0">
                  <c:v>5.7663975489999998E-2</c:v>
                </c:pt>
                <c:pt idx="10" formatCode="0.0">
                  <c:v>5.600429262E-2</c:v>
                </c:pt>
                <c:pt idx="11" formatCode="0.0">
                  <c:v>7.1149413889999999E-2</c:v>
                </c:pt>
              </c:numCache>
            </c:numRef>
          </c:val>
          <c:extLst>
            <c:ext xmlns:c16="http://schemas.microsoft.com/office/drawing/2014/chart" uri="{C3380CC4-5D6E-409C-BE32-E72D297353CC}">
              <c16:uniqueId val="{00000001-5EB3-45BF-A2B4-33C169BBB35F}"/>
            </c:ext>
          </c:extLst>
        </c:ser>
        <c:ser>
          <c:idx val="2"/>
          <c:order val="2"/>
          <c:tx>
            <c:strRef>
              <c:f>'37'!$I$12</c:f>
              <c:strCache>
                <c:ptCount val="1"/>
                <c:pt idx="0">
                  <c:v>Електронний договір </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dPt>
            <c:idx val="7"/>
            <c:invertIfNegative val="0"/>
            <c:bubble3D val="0"/>
            <c:spPr>
              <a:solidFill>
                <a:schemeClr val="accent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6926-4374-9075-AD285B4DA83E}"/>
              </c:ext>
            </c:extLst>
          </c:dPt>
          <c:cat>
            <c:multiLvlStrRef>
              <c:f>'37'!$J$8:$U$9</c:f>
              <c:multiLvlStrCache>
                <c:ptCount val="12"/>
                <c:lvl>
                  <c:pt idx="0">
                    <c:v>I.24</c:v>
                  </c:pt>
                  <c:pt idx="1">
                    <c:v>ІІ.24</c:v>
                  </c:pt>
                  <c:pt idx="2">
                    <c:v>III.24</c:v>
                  </c:pt>
                  <c:pt idx="3">
                    <c:v>IV.24</c:v>
                  </c:pt>
                  <c:pt idx="4">
                    <c:v>I.25</c:v>
                  </c:pt>
                  <c:pt idx="5">
                    <c:v>ІІ.25</c:v>
                  </c:pt>
                  <c:pt idx="6">
                    <c:v>I.24</c:v>
                  </c:pt>
                  <c:pt idx="7">
                    <c:v>ІІ.24</c:v>
                  </c:pt>
                  <c:pt idx="8">
                    <c:v>III.24</c:v>
                  </c:pt>
                  <c:pt idx="9">
                    <c:v>IV.24</c:v>
                  </c:pt>
                  <c:pt idx="10">
                    <c:v>I.25</c:v>
                  </c:pt>
                  <c:pt idx="11">
                    <c:v>ІІ.25</c:v>
                  </c:pt>
                </c:lvl>
                <c:lvl>
                  <c:pt idx="0">
                    <c:v>За кількістю</c:v>
                  </c:pt>
                  <c:pt idx="6">
                    <c:v>За сумами</c:v>
                  </c:pt>
                </c:lvl>
              </c:multiLvlStrCache>
            </c:multiLvlStrRef>
          </c:cat>
          <c:val>
            <c:numRef>
              <c:f>'37'!$J$12:$U$12</c:f>
              <c:numCache>
                <c:formatCode>#,##0</c:formatCode>
                <c:ptCount val="12"/>
                <c:pt idx="0">
                  <c:v>1801326</c:v>
                </c:pt>
                <c:pt idx="1">
                  <c:v>1809487</c:v>
                </c:pt>
                <c:pt idx="2">
                  <c:v>2096253</c:v>
                </c:pt>
                <c:pt idx="3">
                  <c:v>2065350</c:v>
                </c:pt>
                <c:pt idx="4">
                  <c:v>2162702</c:v>
                </c:pt>
                <c:pt idx="5">
                  <c:v>2135608</c:v>
                </c:pt>
                <c:pt idx="6" formatCode="0.0">
                  <c:v>10.53778705903</c:v>
                </c:pt>
                <c:pt idx="7" formatCode="0.0">
                  <c:v>10.746348136030001</c:v>
                </c:pt>
                <c:pt idx="8" formatCode="0.0">
                  <c:v>13.13218768168</c:v>
                </c:pt>
                <c:pt idx="9" formatCode="0.0">
                  <c:v>12.44382559096</c:v>
                </c:pt>
                <c:pt idx="10" formatCode="0.0">
                  <c:v>11.894898589029999</c:v>
                </c:pt>
                <c:pt idx="11" formatCode="0.0">
                  <c:v>12.649822073359999</c:v>
                </c:pt>
              </c:numCache>
            </c:numRef>
          </c:val>
          <c:extLst>
            <c:ext xmlns:c16="http://schemas.microsoft.com/office/drawing/2014/chart" uri="{C3380CC4-5D6E-409C-BE32-E72D297353CC}">
              <c16:uniqueId val="{00000002-5EB3-45BF-A2B4-33C169BBB35F}"/>
            </c:ext>
          </c:extLst>
        </c:ser>
        <c:dLbls>
          <c:showLegendKey val="0"/>
          <c:showVal val="0"/>
          <c:showCatName val="0"/>
          <c:showSerName val="0"/>
          <c:showPercent val="0"/>
          <c:showBubbleSize val="0"/>
        </c:dLbls>
        <c:gapWidth val="50"/>
        <c:overlap val="100"/>
        <c:axId val="1436423984"/>
        <c:axId val="1436424816"/>
      </c:barChart>
      <c:catAx>
        <c:axId val="143642398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540000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36424816"/>
        <c:crosses val="autoZero"/>
        <c:auto val="1"/>
        <c:lblAlgn val="ctr"/>
        <c:lblOffset val="100"/>
        <c:noMultiLvlLbl val="0"/>
      </c:catAx>
      <c:valAx>
        <c:axId val="143642481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36423984"/>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171881518564873E-3"/>
          <c:y val="0.85110952837236742"/>
          <c:w val="0.99165623696287031"/>
          <c:h val="0.1436642058898862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19694237219097"/>
          <c:y val="4.85010101010101E-2"/>
          <c:w val="0.85885145145342434"/>
          <c:h val="0.57732172647579261"/>
        </c:manualLayout>
      </c:layout>
      <c:barChart>
        <c:barDir val="col"/>
        <c:grouping val="percentStacked"/>
        <c:varyColors val="0"/>
        <c:ser>
          <c:idx val="0"/>
          <c:order val="0"/>
          <c:tx>
            <c:strRef>
              <c:f>'37'!$H$10</c:f>
              <c:strCache>
                <c:ptCount val="1"/>
                <c:pt idx="0">
                  <c:v>Hard copy</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cat>
            <c:multiLvlStrRef>
              <c:f>'37'!$J$6:$U$7</c:f>
              <c:multiLvlStrCache>
                <c:ptCount val="12"/>
                <c:lvl>
                  <c:pt idx="0">
                    <c:v>Q1.24</c:v>
                  </c:pt>
                  <c:pt idx="1">
                    <c:v>Q2.24</c:v>
                  </c:pt>
                  <c:pt idx="2">
                    <c:v>Q3.24</c:v>
                  </c:pt>
                  <c:pt idx="3">
                    <c:v>Q4.24</c:v>
                  </c:pt>
                  <c:pt idx="4">
                    <c:v>Q1.25</c:v>
                  </c:pt>
                  <c:pt idx="5">
                    <c:v>Q2.25</c:v>
                  </c:pt>
                  <c:pt idx="6">
                    <c:v>Q1.24</c:v>
                  </c:pt>
                  <c:pt idx="7">
                    <c:v>Q2.24</c:v>
                  </c:pt>
                  <c:pt idx="8">
                    <c:v>Q3.24</c:v>
                  </c:pt>
                  <c:pt idx="9">
                    <c:v>Q4.24</c:v>
                  </c:pt>
                  <c:pt idx="10">
                    <c:v>Q1.25</c:v>
                  </c:pt>
                  <c:pt idx="11">
                    <c:v>Q2.25</c:v>
                  </c:pt>
                </c:lvl>
                <c:lvl>
                  <c:pt idx="0">
                    <c:v>By quantity </c:v>
                  </c:pt>
                  <c:pt idx="6">
                    <c:v>By amount</c:v>
                  </c:pt>
                </c:lvl>
              </c:multiLvlStrCache>
            </c:multiLvlStrRef>
          </c:cat>
          <c:val>
            <c:numRef>
              <c:f>'37'!$J$10:$U$10</c:f>
              <c:numCache>
                <c:formatCode>#,##0</c:formatCode>
                <c:ptCount val="12"/>
                <c:pt idx="0">
                  <c:v>47335</c:v>
                </c:pt>
                <c:pt idx="1">
                  <c:v>45545</c:v>
                </c:pt>
                <c:pt idx="2">
                  <c:v>38906</c:v>
                </c:pt>
                <c:pt idx="3">
                  <c:v>33855</c:v>
                </c:pt>
                <c:pt idx="4">
                  <c:v>35725</c:v>
                </c:pt>
                <c:pt idx="5">
                  <c:v>38075</c:v>
                </c:pt>
                <c:pt idx="6" formatCode="0.0">
                  <c:v>18.854989356179999</c:v>
                </c:pt>
                <c:pt idx="7" formatCode="0.0">
                  <c:v>18.865965484349999</c:v>
                </c:pt>
                <c:pt idx="8" formatCode="0.0">
                  <c:v>21.70972097408</c:v>
                </c:pt>
                <c:pt idx="9" formatCode="0.0">
                  <c:v>16.561321152480001</c:v>
                </c:pt>
                <c:pt idx="10" formatCode="0.0">
                  <c:v>10.51142294704</c:v>
                </c:pt>
                <c:pt idx="11" formatCode="0.0">
                  <c:v>12.804840313390001</c:v>
                </c:pt>
              </c:numCache>
            </c:numRef>
          </c:val>
          <c:extLst>
            <c:ext xmlns:c16="http://schemas.microsoft.com/office/drawing/2014/chart" uri="{C3380CC4-5D6E-409C-BE32-E72D297353CC}">
              <c16:uniqueId val="{00000000-B169-4A95-AFF8-A61C3113040D}"/>
            </c:ext>
          </c:extLst>
        </c:ser>
        <c:ser>
          <c:idx val="1"/>
          <c:order val="1"/>
          <c:tx>
            <c:strRef>
              <c:f>'37'!$H$11</c:f>
              <c:strCache>
                <c:ptCount val="1"/>
                <c:pt idx="0">
                  <c:v>Electronic document form</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multiLvlStrRef>
              <c:f>'37'!$J$6:$U$7</c:f>
              <c:multiLvlStrCache>
                <c:ptCount val="12"/>
                <c:lvl>
                  <c:pt idx="0">
                    <c:v>Q1.24</c:v>
                  </c:pt>
                  <c:pt idx="1">
                    <c:v>Q2.24</c:v>
                  </c:pt>
                  <c:pt idx="2">
                    <c:v>Q3.24</c:v>
                  </c:pt>
                  <c:pt idx="3">
                    <c:v>Q4.24</c:v>
                  </c:pt>
                  <c:pt idx="4">
                    <c:v>Q1.25</c:v>
                  </c:pt>
                  <c:pt idx="5">
                    <c:v>Q2.25</c:v>
                  </c:pt>
                  <c:pt idx="6">
                    <c:v>Q1.24</c:v>
                  </c:pt>
                  <c:pt idx="7">
                    <c:v>Q2.24</c:v>
                  </c:pt>
                  <c:pt idx="8">
                    <c:v>Q3.24</c:v>
                  </c:pt>
                  <c:pt idx="9">
                    <c:v>Q4.24</c:v>
                  </c:pt>
                  <c:pt idx="10">
                    <c:v>Q1.25</c:v>
                  </c:pt>
                  <c:pt idx="11">
                    <c:v>Q2.25</c:v>
                  </c:pt>
                </c:lvl>
                <c:lvl>
                  <c:pt idx="0">
                    <c:v>By quantity </c:v>
                  </c:pt>
                  <c:pt idx="6">
                    <c:v>By amount</c:v>
                  </c:pt>
                </c:lvl>
              </c:multiLvlStrCache>
            </c:multiLvlStrRef>
          </c:cat>
          <c:val>
            <c:numRef>
              <c:f>'37'!$J$11:$U$11</c:f>
              <c:numCache>
                <c:formatCode>#,##0</c:formatCode>
                <c:ptCount val="12"/>
                <c:pt idx="0">
                  <c:v>164755</c:v>
                </c:pt>
                <c:pt idx="1">
                  <c:v>189603</c:v>
                </c:pt>
                <c:pt idx="2">
                  <c:v>54449</c:v>
                </c:pt>
                <c:pt idx="3">
                  <c:v>6056</c:v>
                </c:pt>
                <c:pt idx="4">
                  <c:v>6854</c:v>
                </c:pt>
                <c:pt idx="5">
                  <c:v>8989</c:v>
                </c:pt>
                <c:pt idx="6" formatCode="0.0">
                  <c:v>1.4924649458499999</c:v>
                </c:pt>
                <c:pt idx="7" formatCode="0.0">
                  <c:v>1.49732613724</c:v>
                </c:pt>
                <c:pt idx="8" formatCode="0.0">
                  <c:v>0.39753880243</c:v>
                </c:pt>
                <c:pt idx="9" formatCode="0.0">
                  <c:v>5.7663975489999998E-2</c:v>
                </c:pt>
                <c:pt idx="10" formatCode="0.0">
                  <c:v>5.600429262E-2</c:v>
                </c:pt>
                <c:pt idx="11" formatCode="0.0">
                  <c:v>7.1149413889999999E-2</c:v>
                </c:pt>
              </c:numCache>
            </c:numRef>
          </c:val>
          <c:extLst>
            <c:ext xmlns:c16="http://schemas.microsoft.com/office/drawing/2014/chart" uri="{C3380CC4-5D6E-409C-BE32-E72D297353CC}">
              <c16:uniqueId val="{00000001-B169-4A95-AFF8-A61C3113040D}"/>
            </c:ext>
          </c:extLst>
        </c:ser>
        <c:ser>
          <c:idx val="2"/>
          <c:order val="2"/>
          <c:tx>
            <c:strRef>
              <c:f>'37'!$H$12</c:f>
              <c:strCache>
                <c:ptCount val="1"/>
                <c:pt idx="0">
                  <c:v>E-contract</c:v>
                </c:pt>
              </c:strCache>
            </c:strRef>
          </c:tx>
          <c:spPr>
            <a:solidFill>
              <a:schemeClr val="accent1"/>
            </a:solidFill>
            <a:ln>
              <a:noFill/>
            </a:ln>
            <a:effectLst/>
            <a:extLst>
              <a:ext uri="{91240B29-F687-4F45-9708-019B960494DF}">
                <a14:hiddenLine xmlns:a14="http://schemas.microsoft.com/office/drawing/2010/main">
                  <a:noFill/>
                </a14:hiddenLine>
              </a:ext>
            </a:extLst>
          </c:spPr>
          <c:invertIfNegative val="0"/>
          <c:dPt>
            <c:idx val="7"/>
            <c:invertIfNegative val="0"/>
            <c:bubble3D val="0"/>
            <c:spPr>
              <a:solidFill>
                <a:schemeClr val="accent1"/>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CE99-4EA4-BF02-822369AFCF03}"/>
              </c:ext>
            </c:extLst>
          </c:dPt>
          <c:cat>
            <c:multiLvlStrRef>
              <c:f>'37'!$J$6:$U$7</c:f>
              <c:multiLvlStrCache>
                <c:ptCount val="12"/>
                <c:lvl>
                  <c:pt idx="0">
                    <c:v>Q1.24</c:v>
                  </c:pt>
                  <c:pt idx="1">
                    <c:v>Q2.24</c:v>
                  </c:pt>
                  <c:pt idx="2">
                    <c:v>Q3.24</c:v>
                  </c:pt>
                  <c:pt idx="3">
                    <c:v>Q4.24</c:v>
                  </c:pt>
                  <c:pt idx="4">
                    <c:v>Q1.25</c:v>
                  </c:pt>
                  <c:pt idx="5">
                    <c:v>Q2.25</c:v>
                  </c:pt>
                  <c:pt idx="6">
                    <c:v>Q1.24</c:v>
                  </c:pt>
                  <c:pt idx="7">
                    <c:v>Q2.24</c:v>
                  </c:pt>
                  <c:pt idx="8">
                    <c:v>Q3.24</c:v>
                  </c:pt>
                  <c:pt idx="9">
                    <c:v>Q4.24</c:v>
                  </c:pt>
                  <c:pt idx="10">
                    <c:v>Q1.25</c:v>
                  </c:pt>
                  <c:pt idx="11">
                    <c:v>Q2.25</c:v>
                  </c:pt>
                </c:lvl>
                <c:lvl>
                  <c:pt idx="0">
                    <c:v>By quantity </c:v>
                  </c:pt>
                  <c:pt idx="6">
                    <c:v>By amount</c:v>
                  </c:pt>
                </c:lvl>
              </c:multiLvlStrCache>
            </c:multiLvlStrRef>
          </c:cat>
          <c:val>
            <c:numRef>
              <c:f>'37'!$J$12:$U$12</c:f>
              <c:numCache>
                <c:formatCode>#,##0</c:formatCode>
                <c:ptCount val="12"/>
                <c:pt idx="0">
                  <c:v>1801326</c:v>
                </c:pt>
                <c:pt idx="1">
                  <c:v>1809487</c:v>
                </c:pt>
                <c:pt idx="2">
                  <c:v>2096253</c:v>
                </c:pt>
                <c:pt idx="3">
                  <c:v>2065350</c:v>
                </c:pt>
                <c:pt idx="4">
                  <c:v>2162702</c:v>
                </c:pt>
                <c:pt idx="5">
                  <c:v>2135608</c:v>
                </c:pt>
                <c:pt idx="6" formatCode="0.0">
                  <c:v>10.53778705903</c:v>
                </c:pt>
                <c:pt idx="7" formatCode="0.0">
                  <c:v>10.746348136030001</c:v>
                </c:pt>
                <c:pt idx="8" formatCode="0.0">
                  <c:v>13.13218768168</c:v>
                </c:pt>
                <c:pt idx="9" formatCode="0.0">
                  <c:v>12.44382559096</c:v>
                </c:pt>
                <c:pt idx="10" formatCode="0.0">
                  <c:v>11.894898589029999</c:v>
                </c:pt>
                <c:pt idx="11" formatCode="0.0">
                  <c:v>12.649822073359999</c:v>
                </c:pt>
              </c:numCache>
            </c:numRef>
          </c:val>
          <c:extLst>
            <c:ext xmlns:c16="http://schemas.microsoft.com/office/drawing/2014/chart" uri="{C3380CC4-5D6E-409C-BE32-E72D297353CC}">
              <c16:uniqueId val="{00000004-B169-4A95-AFF8-A61C3113040D}"/>
            </c:ext>
          </c:extLst>
        </c:ser>
        <c:dLbls>
          <c:showLegendKey val="0"/>
          <c:showVal val="0"/>
          <c:showCatName val="0"/>
          <c:showSerName val="0"/>
          <c:showPercent val="0"/>
          <c:showBubbleSize val="0"/>
        </c:dLbls>
        <c:gapWidth val="50"/>
        <c:overlap val="100"/>
        <c:axId val="1436423984"/>
        <c:axId val="1436424816"/>
      </c:barChart>
      <c:catAx>
        <c:axId val="1436423984"/>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540000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36424816"/>
        <c:crosses val="autoZero"/>
        <c:auto val="1"/>
        <c:lblAlgn val="ctr"/>
        <c:lblOffset val="100"/>
        <c:noMultiLvlLbl val="0"/>
      </c:catAx>
      <c:valAx>
        <c:axId val="143642481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436423984"/>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171881518564873E-3"/>
          <c:y val="0.87020261219441675"/>
          <c:w val="0.99165623696287031"/>
          <c:h val="0.1245710946751344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4640661068192061E-2"/>
          <c:w val="0.96680497925311204"/>
          <c:h val="0.81314181525033791"/>
        </c:manualLayout>
      </c:layout>
      <c:barChart>
        <c:barDir val="col"/>
        <c:grouping val="percentStacked"/>
        <c:varyColors val="0"/>
        <c:ser>
          <c:idx val="0"/>
          <c:order val="0"/>
          <c:tx>
            <c:strRef>
              <c:f>'38'!$J$12</c:f>
              <c:strCache>
                <c:ptCount val="1"/>
                <c:pt idx="0">
                  <c:v>До 31 дня</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multiLvlStrRef>
              <c:f>'38'!$K$10:$Z$11</c:f>
              <c:multiLvlStrCache>
                <c:ptCount val="16"/>
                <c:lvl>
                  <c:pt idx="0">
                    <c:v>ІІІ.23</c:v>
                  </c:pt>
                  <c:pt idx="1">
                    <c:v>IV.23</c:v>
                  </c:pt>
                  <c:pt idx="2">
                    <c:v>І.24</c:v>
                  </c:pt>
                  <c:pt idx="3">
                    <c:v>ІІ.24</c:v>
                  </c:pt>
                  <c:pt idx="4">
                    <c:v>ІІІ.24</c:v>
                  </c:pt>
                  <c:pt idx="5">
                    <c:v>IV.24</c:v>
                  </c:pt>
                  <c:pt idx="6">
                    <c:v>І.25</c:v>
                  </c:pt>
                  <c:pt idx="7">
                    <c:v>ІІ.25</c:v>
                  </c:pt>
                  <c:pt idx="8">
                    <c:v>ІІІ.23</c:v>
                  </c:pt>
                  <c:pt idx="9">
                    <c:v>IV.23</c:v>
                  </c:pt>
                  <c:pt idx="10">
                    <c:v>І.24</c:v>
                  </c:pt>
                  <c:pt idx="11">
                    <c:v>ІІ.24</c:v>
                  </c:pt>
                  <c:pt idx="12">
                    <c:v>ІІІ.24</c:v>
                  </c:pt>
                  <c:pt idx="13">
                    <c:v>IV.24</c:v>
                  </c:pt>
                  <c:pt idx="14">
                    <c:v>І.25</c:v>
                  </c:pt>
                  <c:pt idx="15">
                    <c:v>ІІ.25</c:v>
                  </c:pt>
                </c:lvl>
                <c:lvl>
                  <c:pt idx="0">
                    <c:v>Фізичні особи*</c:v>
                  </c:pt>
                  <c:pt idx="8">
                    <c:v>Юридичні особи</c:v>
                  </c:pt>
                </c:lvl>
              </c:multiLvlStrCache>
            </c:multiLvlStrRef>
          </c:cat>
          <c:val>
            <c:numRef>
              <c:f>'38'!$K$12:$Z$12</c:f>
              <c:numCache>
                <c:formatCode>0%</c:formatCode>
                <c:ptCount val="16"/>
                <c:pt idx="0">
                  <c:v>0.33217455897988324</c:v>
                </c:pt>
                <c:pt idx="1">
                  <c:v>0.29191432528076128</c:v>
                </c:pt>
                <c:pt idx="2">
                  <c:v>0.11128671307954163</c:v>
                </c:pt>
                <c:pt idx="3">
                  <c:v>0.14403768435341269</c:v>
                </c:pt>
                <c:pt idx="4">
                  <c:v>0.15163944359991738</c:v>
                </c:pt>
                <c:pt idx="5">
                  <c:v>0.1836347921310113</c:v>
                </c:pt>
                <c:pt idx="6">
                  <c:v>0.1800963568787724</c:v>
                </c:pt>
                <c:pt idx="7">
                  <c:v>0.13085296586443051</c:v>
                </c:pt>
                <c:pt idx="8">
                  <c:v>4.8551600067365816E-3</c:v>
                </c:pt>
                <c:pt idx="9">
                  <c:v>3.6145285619475411E-3</c:v>
                </c:pt>
                <c:pt idx="10">
                  <c:v>1.0910721173443651E-5</c:v>
                </c:pt>
                <c:pt idx="11">
                  <c:v>6.2797330549504912E-3</c:v>
                </c:pt>
                <c:pt idx="12">
                  <c:v>2.0833537882369965E-3</c:v>
                </c:pt>
                <c:pt idx="13">
                  <c:v>2.4426315439487574E-3</c:v>
                </c:pt>
                <c:pt idx="14">
                  <c:v>3.4684907956873162E-3</c:v>
                </c:pt>
                <c:pt idx="15">
                  <c:v>2.9758089695275879E-3</c:v>
                </c:pt>
              </c:numCache>
            </c:numRef>
          </c:val>
          <c:extLst>
            <c:ext xmlns:c16="http://schemas.microsoft.com/office/drawing/2014/chart" uri="{C3380CC4-5D6E-409C-BE32-E72D297353CC}">
              <c16:uniqueId val="{00000000-5FA2-424E-9D02-65399F4B6F4F}"/>
            </c:ext>
          </c:extLst>
        </c:ser>
        <c:ser>
          <c:idx val="1"/>
          <c:order val="1"/>
          <c:tx>
            <c:strRef>
              <c:f>'38'!$J$13</c:f>
              <c:strCache>
                <c:ptCount val="1"/>
                <c:pt idx="0">
                  <c:v>Від 32 до 92 днів</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multiLvlStrRef>
              <c:f>'38'!$K$10:$Z$11</c:f>
              <c:multiLvlStrCache>
                <c:ptCount val="16"/>
                <c:lvl>
                  <c:pt idx="0">
                    <c:v>ІІІ.23</c:v>
                  </c:pt>
                  <c:pt idx="1">
                    <c:v>IV.23</c:v>
                  </c:pt>
                  <c:pt idx="2">
                    <c:v>І.24</c:v>
                  </c:pt>
                  <c:pt idx="3">
                    <c:v>ІІ.24</c:v>
                  </c:pt>
                  <c:pt idx="4">
                    <c:v>ІІІ.24</c:v>
                  </c:pt>
                  <c:pt idx="5">
                    <c:v>IV.24</c:v>
                  </c:pt>
                  <c:pt idx="6">
                    <c:v>І.25</c:v>
                  </c:pt>
                  <c:pt idx="7">
                    <c:v>ІІ.25</c:v>
                  </c:pt>
                  <c:pt idx="8">
                    <c:v>ІІІ.23</c:v>
                  </c:pt>
                  <c:pt idx="9">
                    <c:v>IV.23</c:v>
                  </c:pt>
                  <c:pt idx="10">
                    <c:v>І.24</c:v>
                  </c:pt>
                  <c:pt idx="11">
                    <c:v>ІІ.24</c:v>
                  </c:pt>
                  <c:pt idx="12">
                    <c:v>ІІІ.24</c:v>
                  </c:pt>
                  <c:pt idx="13">
                    <c:v>IV.24</c:v>
                  </c:pt>
                  <c:pt idx="14">
                    <c:v>І.25</c:v>
                  </c:pt>
                  <c:pt idx="15">
                    <c:v>ІІ.25</c:v>
                  </c:pt>
                </c:lvl>
                <c:lvl>
                  <c:pt idx="0">
                    <c:v>Фізичні особи*</c:v>
                  </c:pt>
                  <c:pt idx="8">
                    <c:v>Юридичні особи</c:v>
                  </c:pt>
                </c:lvl>
              </c:multiLvlStrCache>
            </c:multiLvlStrRef>
          </c:cat>
          <c:val>
            <c:numRef>
              <c:f>'38'!$K$13:$Z$13</c:f>
              <c:numCache>
                <c:formatCode>0%</c:formatCode>
                <c:ptCount val="16"/>
                <c:pt idx="0">
                  <c:v>0.16372291226170446</c:v>
                </c:pt>
                <c:pt idx="1">
                  <c:v>0.17700244425375278</c:v>
                </c:pt>
                <c:pt idx="2">
                  <c:v>0.16059569311511682</c:v>
                </c:pt>
                <c:pt idx="3">
                  <c:v>6.9200503065498506E-2</c:v>
                </c:pt>
                <c:pt idx="4">
                  <c:v>5.0537814649441945E-2</c:v>
                </c:pt>
                <c:pt idx="5">
                  <c:v>4.3444830604514366E-2</c:v>
                </c:pt>
                <c:pt idx="6">
                  <c:v>2.7654765216028665E-2</c:v>
                </c:pt>
                <c:pt idx="7">
                  <c:v>4.2303362769161017E-2</c:v>
                </c:pt>
                <c:pt idx="8">
                  <c:v>8.5642902675267911E-3</c:v>
                </c:pt>
                <c:pt idx="9">
                  <c:v>2.0033095236875874E-2</c:v>
                </c:pt>
                <c:pt idx="10">
                  <c:v>5.3670103567319896E-3</c:v>
                </c:pt>
                <c:pt idx="11">
                  <c:v>9.6062446715490645E-3</c:v>
                </c:pt>
                <c:pt idx="12">
                  <c:v>6.5691934162273209E-3</c:v>
                </c:pt>
                <c:pt idx="13">
                  <c:v>8.7369116622550806E-3</c:v>
                </c:pt>
                <c:pt idx="14">
                  <c:v>5.193852834476884E-3</c:v>
                </c:pt>
                <c:pt idx="15">
                  <c:v>7.0562014321336368E-3</c:v>
                </c:pt>
              </c:numCache>
            </c:numRef>
          </c:val>
          <c:extLst>
            <c:ext xmlns:c16="http://schemas.microsoft.com/office/drawing/2014/chart" uri="{C3380CC4-5D6E-409C-BE32-E72D297353CC}">
              <c16:uniqueId val="{00000001-5FA2-424E-9D02-65399F4B6F4F}"/>
            </c:ext>
          </c:extLst>
        </c:ser>
        <c:ser>
          <c:idx val="2"/>
          <c:order val="2"/>
          <c:tx>
            <c:strRef>
              <c:f>'38'!$J$14</c:f>
              <c:strCache>
                <c:ptCount val="1"/>
                <c:pt idx="0">
                  <c:v>Від 93 днів до 1 року</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multiLvlStrRef>
              <c:f>'38'!$K$10:$Z$11</c:f>
              <c:multiLvlStrCache>
                <c:ptCount val="16"/>
                <c:lvl>
                  <c:pt idx="0">
                    <c:v>ІІІ.23</c:v>
                  </c:pt>
                  <c:pt idx="1">
                    <c:v>IV.23</c:v>
                  </c:pt>
                  <c:pt idx="2">
                    <c:v>І.24</c:v>
                  </c:pt>
                  <c:pt idx="3">
                    <c:v>ІІ.24</c:v>
                  </c:pt>
                  <c:pt idx="4">
                    <c:v>ІІІ.24</c:v>
                  </c:pt>
                  <c:pt idx="5">
                    <c:v>IV.24</c:v>
                  </c:pt>
                  <c:pt idx="6">
                    <c:v>І.25</c:v>
                  </c:pt>
                  <c:pt idx="7">
                    <c:v>ІІ.25</c:v>
                  </c:pt>
                  <c:pt idx="8">
                    <c:v>ІІІ.23</c:v>
                  </c:pt>
                  <c:pt idx="9">
                    <c:v>IV.23</c:v>
                  </c:pt>
                  <c:pt idx="10">
                    <c:v>І.24</c:v>
                  </c:pt>
                  <c:pt idx="11">
                    <c:v>ІІ.24</c:v>
                  </c:pt>
                  <c:pt idx="12">
                    <c:v>ІІІ.24</c:v>
                  </c:pt>
                  <c:pt idx="13">
                    <c:v>IV.24</c:v>
                  </c:pt>
                  <c:pt idx="14">
                    <c:v>І.25</c:v>
                  </c:pt>
                  <c:pt idx="15">
                    <c:v>ІІ.25</c:v>
                  </c:pt>
                </c:lvl>
                <c:lvl>
                  <c:pt idx="0">
                    <c:v>Фізичні особи*</c:v>
                  </c:pt>
                  <c:pt idx="8">
                    <c:v>Юридичні особи</c:v>
                  </c:pt>
                </c:lvl>
              </c:multiLvlStrCache>
            </c:multiLvlStrRef>
          </c:cat>
          <c:val>
            <c:numRef>
              <c:f>'38'!$K$14:$Z$14</c:f>
              <c:numCache>
                <c:formatCode>0%</c:formatCode>
                <c:ptCount val="16"/>
                <c:pt idx="0">
                  <c:v>0.46368541480312342</c:v>
                </c:pt>
                <c:pt idx="1">
                  <c:v>0.50275060523940318</c:v>
                </c:pt>
                <c:pt idx="2">
                  <c:v>0.5800020166315808</c:v>
                </c:pt>
                <c:pt idx="3">
                  <c:v>0.63131203899651755</c:v>
                </c:pt>
                <c:pt idx="4">
                  <c:v>0.62236652758440836</c:v>
                </c:pt>
                <c:pt idx="5">
                  <c:v>0.58989308395500972</c:v>
                </c:pt>
                <c:pt idx="6">
                  <c:v>0.64146029710391894</c:v>
                </c:pt>
                <c:pt idx="7">
                  <c:v>0.62642781817699467</c:v>
                </c:pt>
                <c:pt idx="8">
                  <c:v>0.92084277273667792</c:v>
                </c:pt>
                <c:pt idx="9">
                  <c:v>0.72224352974773509</c:v>
                </c:pt>
                <c:pt idx="10">
                  <c:v>0.59912488971290678</c:v>
                </c:pt>
                <c:pt idx="11">
                  <c:v>0.88732217756086307</c:v>
                </c:pt>
                <c:pt idx="12">
                  <c:v>0.92615955728808352</c:v>
                </c:pt>
                <c:pt idx="13">
                  <c:v>0.85104845451369959</c:v>
                </c:pt>
                <c:pt idx="14">
                  <c:v>0.932949937741824</c:v>
                </c:pt>
                <c:pt idx="15">
                  <c:v>0.67868081771342903</c:v>
                </c:pt>
              </c:numCache>
            </c:numRef>
          </c:val>
          <c:extLst>
            <c:ext xmlns:c16="http://schemas.microsoft.com/office/drawing/2014/chart" uri="{C3380CC4-5D6E-409C-BE32-E72D297353CC}">
              <c16:uniqueId val="{00000002-5FA2-424E-9D02-65399F4B6F4F}"/>
            </c:ext>
          </c:extLst>
        </c:ser>
        <c:ser>
          <c:idx val="3"/>
          <c:order val="3"/>
          <c:tx>
            <c:strRef>
              <c:f>'38'!$J$15</c:f>
              <c:strCache>
                <c:ptCount val="1"/>
                <c:pt idx="0">
                  <c:v>Від 1 до 2 років</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multiLvlStrRef>
              <c:f>'38'!$K$10:$Z$11</c:f>
              <c:multiLvlStrCache>
                <c:ptCount val="16"/>
                <c:lvl>
                  <c:pt idx="0">
                    <c:v>ІІІ.23</c:v>
                  </c:pt>
                  <c:pt idx="1">
                    <c:v>IV.23</c:v>
                  </c:pt>
                  <c:pt idx="2">
                    <c:v>І.24</c:v>
                  </c:pt>
                  <c:pt idx="3">
                    <c:v>ІІ.24</c:v>
                  </c:pt>
                  <c:pt idx="4">
                    <c:v>ІІІ.24</c:v>
                  </c:pt>
                  <c:pt idx="5">
                    <c:v>IV.24</c:v>
                  </c:pt>
                  <c:pt idx="6">
                    <c:v>І.25</c:v>
                  </c:pt>
                  <c:pt idx="7">
                    <c:v>ІІ.25</c:v>
                  </c:pt>
                  <c:pt idx="8">
                    <c:v>ІІІ.23</c:v>
                  </c:pt>
                  <c:pt idx="9">
                    <c:v>IV.23</c:v>
                  </c:pt>
                  <c:pt idx="10">
                    <c:v>І.24</c:v>
                  </c:pt>
                  <c:pt idx="11">
                    <c:v>ІІ.24</c:v>
                  </c:pt>
                  <c:pt idx="12">
                    <c:v>ІІІ.24</c:v>
                  </c:pt>
                  <c:pt idx="13">
                    <c:v>IV.24</c:v>
                  </c:pt>
                  <c:pt idx="14">
                    <c:v>І.25</c:v>
                  </c:pt>
                  <c:pt idx="15">
                    <c:v>ІІ.25</c:v>
                  </c:pt>
                </c:lvl>
                <c:lvl>
                  <c:pt idx="0">
                    <c:v>Фізичні особи*</c:v>
                  </c:pt>
                  <c:pt idx="8">
                    <c:v>Юридичні особи</c:v>
                  </c:pt>
                </c:lvl>
              </c:multiLvlStrCache>
            </c:multiLvlStrRef>
          </c:cat>
          <c:val>
            <c:numRef>
              <c:f>'38'!$K$15:$Z$15</c:f>
              <c:numCache>
                <c:formatCode>0%</c:formatCode>
                <c:ptCount val="16"/>
                <c:pt idx="0">
                  <c:v>7.8575692629482621E-3</c:v>
                </c:pt>
                <c:pt idx="1">
                  <c:v>5.7077798135523241E-3</c:v>
                </c:pt>
                <c:pt idx="2">
                  <c:v>6.3692373883782617E-3</c:v>
                </c:pt>
                <c:pt idx="3">
                  <c:v>1.1696464429519745E-2</c:v>
                </c:pt>
                <c:pt idx="4">
                  <c:v>3.0013746193433975E-2</c:v>
                </c:pt>
                <c:pt idx="5">
                  <c:v>4.65358239098091E-2</c:v>
                </c:pt>
                <c:pt idx="6">
                  <c:v>5.2928502964443354E-2</c:v>
                </c:pt>
                <c:pt idx="7">
                  <c:v>5.2232814311117495E-2</c:v>
                </c:pt>
                <c:pt idx="8">
                  <c:v>3.7504477971867494E-3</c:v>
                </c:pt>
                <c:pt idx="9">
                  <c:v>2.3577028085771449E-2</c:v>
                </c:pt>
                <c:pt idx="10">
                  <c:v>3.1794800051509461E-2</c:v>
                </c:pt>
                <c:pt idx="11">
                  <c:v>2.1938927256343877E-2</c:v>
                </c:pt>
                <c:pt idx="12">
                  <c:v>2.6877161312823392E-2</c:v>
                </c:pt>
                <c:pt idx="13">
                  <c:v>3.8226251444385573E-2</c:v>
                </c:pt>
                <c:pt idx="14">
                  <c:v>2.9382226255342845E-2</c:v>
                </c:pt>
                <c:pt idx="15">
                  <c:v>0.13941134852856016</c:v>
                </c:pt>
              </c:numCache>
            </c:numRef>
          </c:val>
          <c:extLst>
            <c:ext xmlns:c16="http://schemas.microsoft.com/office/drawing/2014/chart" uri="{C3380CC4-5D6E-409C-BE32-E72D297353CC}">
              <c16:uniqueId val="{00000003-5FA2-424E-9D02-65399F4B6F4F}"/>
            </c:ext>
          </c:extLst>
        </c:ser>
        <c:ser>
          <c:idx val="4"/>
          <c:order val="4"/>
          <c:tx>
            <c:strRef>
              <c:f>'38'!$J$16</c:f>
              <c:strCache>
                <c:ptCount val="1"/>
                <c:pt idx="0">
                  <c:v>Від 2 до 3 років</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multiLvlStrRef>
              <c:f>'38'!$K$10:$Z$11</c:f>
              <c:multiLvlStrCache>
                <c:ptCount val="16"/>
                <c:lvl>
                  <c:pt idx="0">
                    <c:v>ІІІ.23</c:v>
                  </c:pt>
                  <c:pt idx="1">
                    <c:v>IV.23</c:v>
                  </c:pt>
                  <c:pt idx="2">
                    <c:v>І.24</c:v>
                  </c:pt>
                  <c:pt idx="3">
                    <c:v>ІІ.24</c:v>
                  </c:pt>
                  <c:pt idx="4">
                    <c:v>ІІІ.24</c:v>
                  </c:pt>
                  <c:pt idx="5">
                    <c:v>IV.24</c:v>
                  </c:pt>
                  <c:pt idx="6">
                    <c:v>І.25</c:v>
                  </c:pt>
                  <c:pt idx="7">
                    <c:v>ІІ.25</c:v>
                  </c:pt>
                  <c:pt idx="8">
                    <c:v>ІІІ.23</c:v>
                  </c:pt>
                  <c:pt idx="9">
                    <c:v>IV.23</c:v>
                  </c:pt>
                  <c:pt idx="10">
                    <c:v>І.24</c:v>
                  </c:pt>
                  <c:pt idx="11">
                    <c:v>ІІ.24</c:v>
                  </c:pt>
                  <c:pt idx="12">
                    <c:v>ІІІ.24</c:v>
                  </c:pt>
                  <c:pt idx="13">
                    <c:v>IV.24</c:v>
                  </c:pt>
                  <c:pt idx="14">
                    <c:v>І.25</c:v>
                  </c:pt>
                  <c:pt idx="15">
                    <c:v>ІІ.25</c:v>
                  </c:pt>
                </c:lvl>
                <c:lvl>
                  <c:pt idx="0">
                    <c:v>Фізичні особи*</c:v>
                  </c:pt>
                  <c:pt idx="8">
                    <c:v>Юридичні особи</c:v>
                  </c:pt>
                </c:lvl>
              </c:multiLvlStrCache>
            </c:multiLvlStrRef>
          </c:cat>
          <c:val>
            <c:numRef>
              <c:f>'38'!$K$16:$Z$16</c:f>
              <c:numCache>
                <c:formatCode>0%</c:formatCode>
                <c:ptCount val="16"/>
                <c:pt idx="0">
                  <c:v>1.5104594945283272E-2</c:v>
                </c:pt>
                <c:pt idx="1">
                  <c:v>2.0670776501494521E-3</c:v>
                </c:pt>
                <c:pt idx="2">
                  <c:v>7.1162332415841793E-3</c:v>
                </c:pt>
                <c:pt idx="3">
                  <c:v>3.1109643647274777E-3</c:v>
                </c:pt>
                <c:pt idx="4">
                  <c:v>3.1786936280269133E-3</c:v>
                </c:pt>
                <c:pt idx="5">
                  <c:v>2.6995521340783305E-3</c:v>
                </c:pt>
                <c:pt idx="6">
                  <c:v>3.1026570628863931E-3</c:v>
                </c:pt>
                <c:pt idx="7">
                  <c:v>1.1031362957308043E-2</c:v>
                </c:pt>
                <c:pt idx="8">
                  <c:v>3.5808473840371322E-2</c:v>
                </c:pt>
                <c:pt idx="9">
                  <c:v>6.8936732027437969E-3</c:v>
                </c:pt>
                <c:pt idx="10">
                  <c:v>2.3245700542875763E-2</c:v>
                </c:pt>
                <c:pt idx="11">
                  <c:v>3.5468983259366801E-2</c:v>
                </c:pt>
                <c:pt idx="12">
                  <c:v>2.2466261686190508E-2</c:v>
                </c:pt>
                <c:pt idx="13">
                  <c:v>2.1427110992272319E-2</c:v>
                </c:pt>
                <c:pt idx="14">
                  <c:v>1.4272090080467009E-2</c:v>
                </c:pt>
                <c:pt idx="15">
                  <c:v>2.9821358859342957E-2</c:v>
                </c:pt>
              </c:numCache>
            </c:numRef>
          </c:val>
          <c:extLst>
            <c:ext xmlns:c16="http://schemas.microsoft.com/office/drawing/2014/chart" uri="{C3380CC4-5D6E-409C-BE32-E72D297353CC}">
              <c16:uniqueId val="{00000004-5FA2-424E-9D02-65399F4B6F4F}"/>
            </c:ext>
          </c:extLst>
        </c:ser>
        <c:ser>
          <c:idx val="5"/>
          <c:order val="5"/>
          <c:tx>
            <c:strRef>
              <c:f>'38'!$J$17</c:f>
              <c:strCache>
                <c:ptCount val="1"/>
                <c:pt idx="0">
                  <c:v>Більше 3 років</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multiLvlStrRef>
              <c:f>'38'!$K$10:$Z$11</c:f>
              <c:multiLvlStrCache>
                <c:ptCount val="16"/>
                <c:lvl>
                  <c:pt idx="0">
                    <c:v>ІІІ.23</c:v>
                  </c:pt>
                  <c:pt idx="1">
                    <c:v>IV.23</c:v>
                  </c:pt>
                  <c:pt idx="2">
                    <c:v>І.24</c:v>
                  </c:pt>
                  <c:pt idx="3">
                    <c:v>ІІ.24</c:v>
                  </c:pt>
                  <c:pt idx="4">
                    <c:v>ІІІ.24</c:v>
                  </c:pt>
                  <c:pt idx="5">
                    <c:v>IV.24</c:v>
                  </c:pt>
                  <c:pt idx="6">
                    <c:v>І.25</c:v>
                  </c:pt>
                  <c:pt idx="7">
                    <c:v>ІІ.25</c:v>
                  </c:pt>
                  <c:pt idx="8">
                    <c:v>ІІІ.23</c:v>
                  </c:pt>
                  <c:pt idx="9">
                    <c:v>IV.23</c:v>
                  </c:pt>
                  <c:pt idx="10">
                    <c:v>І.24</c:v>
                  </c:pt>
                  <c:pt idx="11">
                    <c:v>ІІ.24</c:v>
                  </c:pt>
                  <c:pt idx="12">
                    <c:v>ІІІ.24</c:v>
                  </c:pt>
                  <c:pt idx="13">
                    <c:v>IV.24</c:v>
                  </c:pt>
                  <c:pt idx="14">
                    <c:v>І.25</c:v>
                  </c:pt>
                  <c:pt idx="15">
                    <c:v>ІІ.25</c:v>
                  </c:pt>
                </c:lvl>
                <c:lvl>
                  <c:pt idx="0">
                    <c:v>Фізичні особи*</c:v>
                  </c:pt>
                  <c:pt idx="8">
                    <c:v>Юридичні особи</c:v>
                  </c:pt>
                </c:lvl>
              </c:multiLvlStrCache>
            </c:multiLvlStrRef>
          </c:cat>
          <c:val>
            <c:numRef>
              <c:f>'38'!$K$17:$Z$17</c:f>
              <c:numCache>
                <c:formatCode>0%</c:formatCode>
                <c:ptCount val="16"/>
                <c:pt idx="0">
                  <c:v>1.7454949747057368E-2</c:v>
                </c:pt>
                <c:pt idx="1">
                  <c:v>2.0557767762381138E-2</c:v>
                </c:pt>
                <c:pt idx="2">
                  <c:v>0.13463010654379831</c:v>
                </c:pt>
                <c:pt idx="3">
                  <c:v>0.14064234479032406</c:v>
                </c:pt>
                <c:pt idx="4">
                  <c:v>0.14226377434477133</c:v>
                </c:pt>
                <c:pt idx="5">
                  <c:v>0.13379191726557724</c:v>
                </c:pt>
                <c:pt idx="6">
                  <c:v>9.4757420773950135E-2</c:v>
                </c:pt>
                <c:pt idx="7">
                  <c:v>0.13715167592098809</c:v>
                </c:pt>
                <c:pt idx="8">
                  <c:v>2.6178855351500767E-2</c:v>
                </c:pt>
                <c:pt idx="9">
                  <c:v>0.22363814516492633</c:v>
                </c:pt>
                <c:pt idx="10">
                  <c:v>0.34045668861480266</c:v>
                </c:pt>
                <c:pt idx="11">
                  <c:v>3.9383934196926818E-2</c:v>
                </c:pt>
                <c:pt idx="12">
                  <c:v>1.5844472508438318E-2</c:v>
                </c:pt>
                <c:pt idx="13">
                  <c:v>7.8118639843438697E-2</c:v>
                </c:pt>
                <c:pt idx="14">
                  <c:v>1.4733402292201962E-2</c:v>
                </c:pt>
                <c:pt idx="15">
                  <c:v>0.14205446449700648</c:v>
                </c:pt>
              </c:numCache>
            </c:numRef>
          </c:val>
          <c:extLst>
            <c:ext xmlns:c16="http://schemas.microsoft.com/office/drawing/2014/chart" uri="{C3380CC4-5D6E-409C-BE32-E72D297353CC}">
              <c16:uniqueId val="{00000005-5FA2-424E-9D02-65399F4B6F4F}"/>
            </c:ext>
          </c:extLst>
        </c:ser>
        <c:dLbls>
          <c:showLegendKey val="0"/>
          <c:showVal val="0"/>
          <c:showCatName val="0"/>
          <c:showSerName val="0"/>
          <c:showPercent val="0"/>
          <c:showBubbleSize val="0"/>
        </c:dLbls>
        <c:gapWidth val="50"/>
        <c:overlap val="100"/>
        <c:axId val="264256896"/>
        <c:axId val="264266464"/>
      </c:barChart>
      <c:catAx>
        <c:axId val="264256896"/>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540000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66464"/>
        <c:crosses val="autoZero"/>
        <c:auto val="1"/>
        <c:lblAlgn val="ctr"/>
        <c:lblOffset val="100"/>
        <c:tickLblSkip val="1"/>
        <c:noMultiLvlLbl val="0"/>
      </c:catAx>
      <c:valAx>
        <c:axId val="264266464"/>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56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137137890206448"/>
          <c:w val="1"/>
          <c:h val="0.1586286210979354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4640661068192061E-2"/>
          <c:w val="0.96680497925311204"/>
          <c:h val="0.81314181525033791"/>
        </c:manualLayout>
      </c:layout>
      <c:barChart>
        <c:barDir val="col"/>
        <c:grouping val="percentStacked"/>
        <c:varyColors val="0"/>
        <c:ser>
          <c:idx val="0"/>
          <c:order val="0"/>
          <c:tx>
            <c:strRef>
              <c:f>'38'!$I$12</c:f>
              <c:strCache>
                <c:ptCount val="1"/>
                <c:pt idx="0">
                  <c:v>Up to 31 days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multiLvlStrRef>
              <c:f>'38'!$K$8:$Z$9</c:f>
              <c:multiLvlStrCache>
                <c:ptCount val="16"/>
                <c:lvl>
                  <c:pt idx="0">
                    <c:v>Q3.23</c:v>
                  </c:pt>
                  <c:pt idx="1">
                    <c:v>Q4.23</c:v>
                  </c:pt>
                  <c:pt idx="2">
                    <c:v>Q1.24</c:v>
                  </c:pt>
                  <c:pt idx="3">
                    <c:v>Q2.24</c:v>
                  </c:pt>
                  <c:pt idx="4">
                    <c:v>Q3.24</c:v>
                  </c:pt>
                  <c:pt idx="5">
                    <c:v>Q4.24</c:v>
                  </c:pt>
                  <c:pt idx="6">
                    <c:v>Q1.25</c:v>
                  </c:pt>
                  <c:pt idx="7">
                    <c:v>Q2.25</c:v>
                  </c:pt>
                  <c:pt idx="8">
                    <c:v>Q3.23</c:v>
                  </c:pt>
                  <c:pt idx="9">
                    <c:v>Q4.23</c:v>
                  </c:pt>
                  <c:pt idx="10">
                    <c:v>Q1.24</c:v>
                  </c:pt>
                  <c:pt idx="11">
                    <c:v>Q2.24</c:v>
                  </c:pt>
                  <c:pt idx="12">
                    <c:v>Q3.24</c:v>
                  </c:pt>
                  <c:pt idx="13">
                    <c:v>Q4.24</c:v>
                  </c:pt>
                  <c:pt idx="14">
                    <c:v>Q1.25</c:v>
                  </c:pt>
                  <c:pt idx="15">
                    <c:v>Q2.25</c:v>
                  </c:pt>
                </c:lvl>
                <c:lvl>
                  <c:pt idx="0">
                    <c:v>Individuals*</c:v>
                  </c:pt>
                  <c:pt idx="8">
                    <c:v>Legal entities</c:v>
                  </c:pt>
                </c:lvl>
              </c:multiLvlStrCache>
            </c:multiLvlStrRef>
          </c:cat>
          <c:val>
            <c:numRef>
              <c:f>'38'!$K$12:$Z$12</c:f>
              <c:numCache>
                <c:formatCode>0%</c:formatCode>
                <c:ptCount val="16"/>
                <c:pt idx="0">
                  <c:v>0.33217455897988324</c:v>
                </c:pt>
                <c:pt idx="1">
                  <c:v>0.29191432528076128</c:v>
                </c:pt>
                <c:pt idx="2">
                  <c:v>0.11128671307954163</c:v>
                </c:pt>
                <c:pt idx="3">
                  <c:v>0.14403768435341269</c:v>
                </c:pt>
                <c:pt idx="4">
                  <c:v>0.15163944359991738</c:v>
                </c:pt>
                <c:pt idx="5">
                  <c:v>0.1836347921310113</c:v>
                </c:pt>
                <c:pt idx="6">
                  <c:v>0.1800963568787724</c:v>
                </c:pt>
                <c:pt idx="7">
                  <c:v>0.13085296586443051</c:v>
                </c:pt>
                <c:pt idx="8">
                  <c:v>4.8551600067365816E-3</c:v>
                </c:pt>
                <c:pt idx="9">
                  <c:v>3.6145285619475411E-3</c:v>
                </c:pt>
                <c:pt idx="10">
                  <c:v>1.0910721173443651E-5</c:v>
                </c:pt>
                <c:pt idx="11">
                  <c:v>6.2797330549504912E-3</c:v>
                </c:pt>
                <c:pt idx="12">
                  <c:v>2.0833537882369965E-3</c:v>
                </c:pt>
                <c:pt idx="13">
                  <c:v>2.4426315439487574E-3</c:v>
                </c:pt>
                <c:pt idx="14">
                  <c:v>3.4684907956873162E-3</c:v>
                </c:pt>
                <c:pt idx="15">
                  <c:v>2.9758089695275879E-3</c:v>
                </c:pt>
              </c:numCache>
            </c:numRef>
          </c:val>
          <c:extLst>
            <c:ext xmlns:c16="http://schemas.microsoft.com/office/drawing/2014/chart" uri="{C3380CC4-5D6E-409C-BE32-E72D297353CC}">
              <c16:uniqueId val="{00000000-E260-4DC8-AC61-02C89B6789C2}"/>
            </c:ext>
          </c:extLst>
        </c:ser>
        <c:ser>
          <c:idx val="1"/>
          <c:order val="1"/>
          <c:tx>
            <c:strRef>
              <c:f>'38'!$I$13</c:f>
              <c:strCache>
                <c:ptCount val="1"/>
                <c:pt idx="0">
                  <c:v>From 32 to 92 days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multiLvlStrRef>
              <c:f>'38'!$K$8:$Z$9</c:f>
              <c:multiLvlStrCache>
                <c:ptCount val="16"/>
                <c:lvl>
                  <c:pt idx="0">
                    <c:v>Q3.23</c:v>
                  </c:pt>
                  <c:pt idx="1">
                    <c:v>Q4.23</c:v>
                  </c:pt>
                  <c:pt idx="2">
                    <c:v>Q1.24</c:v>
                  </c:pt>
                  <c:pt idx="3">
                    <c:v>Q2.24</c:v>
                  </c:pt>
                  <c:pt idx="4">
                    <c:v>Q3.24</c:v>
                  </c:pt>
                  <c:pt idx="5">
                    <c:v>Q4.24</c:v>
                  </c:pt>
                  <c:pt idx="6">
                    <c:v>Q1.25</c:v>
                  </c:pt>
                  <c:pt idx="7">
                    <c:v>Q2.25</c:v>
                  </c:pt>
                  <c:pt idx="8">
                    <c:v>Q3.23</c:v>
                  </c:pt>
                  <c:pt idx="9">
                    <c:v>Q4.23</c:v>
                  </c:pt>
                  <c:pt idx="10">
                    <c:v>Q1.24</c:v>
                  </c:pt>
                  <c:pt idx="11">
                    <c:v>Q2.24</c:v>
                  </c:pt>
                  <c:pt idx="12">
                    <c:v>Q3.24</c:v>
                  </c:pt>
                  <c:pt idx="13">
                    <c:v>Q4.24</c:v>
                  </c:pt>
                  <c:pt idx="14">
                    <c:v>Q1.25</c:v>
                  </c:pt>
                  <c:pt idx="15">
                    <c:v>Q2.25</c:v>
                  </c:pt>
                </c:lvl>
                <c:lvl>
                  <c:pt idx="0">
                    <c:v>Individuals*</c:v>
                  </c:pt>
                  <c:pt idx="8">
                    <c:v>Legal entities</c:v>
                  </c:pt>
                </c:lvl>
              </c:multiLvlStrCache>
            </c:multiLvlStrRef>
          </c:cat>
          <c:val>
            <c:numRef>
              <c:f>'38'!$K$13:$Z$13</c:f>
              <c:numCache>
                <c:formatCode>0%</c:formatCode>
                <c:ptCount val="16"/>
                <c:pt idx="0">
                  <c:v>0.16372291226170446</c:v>
                </c:pt>
                <c:pt idx="1">
                  <c:v>0.17700244425375278</c:v>
                </c:pt>
                <c:pt idx="2">
                  <c:v>0.16059569311511682</c:v>
                </c:pt>
                <c:pt idx="3">
                  <c:v>6.9200503065498506E-2</c:v>
                </c:pt>
                <c:pt idx="4">
                  <c:v>5.0537814649441945E-2</c:v>
                </c:pt>
                <c:pt idx="5">
                  <c:v>4.3444830604514366E-2</c:v>
                </c:pt>
                <c:pt idx="6">
                  <c:v>2.7654765216028665E-2</c:v>
                </c:pt>
                <c:pt idx="7">
                  <c:v>4.2303362769161017E-2</c:v>
                </c:pt>
                <c:pt idx="8">
                  <c:v>8.5642902675267911E-3</c:v>
                </c:pt>
                <c:pt idx="9">
                  <c:v>2.0033095236875874E-2</c:v>
                </c:pt>
                <c:pt idx="10">
                  <c:v>5.3670103567319896E-3</c:v>
                </c:pt>
                <c:pt idx="11">
                  <c:v>9.6062446715490645E-3</c:v>
                </c:pt>
                <c:pt idx="12">
                  <c:v>6.5691934162273209E-3</c:v>
                </c:pt>
                <c:pt idx="13">
                  <c:v>8.7369116622550806E-3</c:v>
                </c:pt>
                <c:pt idx="14">
                  <c:v>5.193852834476884E-3</c:v>
                </c:pt>
                <c:pt idx="15">
                  <c:v>7.0562014321336368E-3</c:v>
                </c:pt>
              </c:numCache>
            </c:numRef>
          </c:val>
          <c:extLst>
            <c:ext xmlns:c16="http://schemas.microsoft.com/office/drawing/2014/chart" uri="{C3380CC4-5D6E-409C-BE32-E72D297353CC}">
              <c16:uniqueId val="{00000001-E260-4DC8-AC61-02C89B6789C2}"/>
            </c:ext>
          </c:extLst>
        </c:ser>
        <c:ser>
          <c:idx val="2"/>
          <c:order val="2"/>
          <c:tx>
            <c:strRef>
              <c:f>'38'!$I$14</c:f>
              <c:strCache>
                <c:ptCount val="1"/>
                <c:pt idx="0">
                  <c:v>From 93 days to 1 year</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multiLvlStrRef>
              <c:f>'38'!$K$8:$Z$9</c:f>
              <c:multiLvlStrCache>
                <c:ptCount val="16"/>
                <c:lvl>
                  <c:pt idx="0">
                    <c:v>Q3.23</c:v>
                  </c:pt>
                  <c:pt idx="1">
                    <c:v>Q4.23</c:v>
                  </c:pt>
                  <c:pt idx="2">
                    <c:v>Q1.24</c:v>
                  </c:pt>
                  <c:pt idx="3">
                    <c:v>Q2.24</c:v>
                  </c:pt>
                  <c:pt idx="4">
                    <c:v>Q3.24</c:v>
                  </c:pt>
                  <c:pt idx="5">
                    <c:v>Q4.24</c:v>
                  </c:pt>
                  <c:pt idx="6">
                    <c:v>Q1.25</c:v>
                  </c:pt>
                  <c:pt idx="7">
                    <c:v>Q2.25</c:v>
                  </c:pt>
                  <c:pt idx="8">
                    <c:v>Q3.23</c:v>
                  </c:pt>
                  <c:pt idx="9">
                    <c:v>Q4.23</c:v>
                  </c:pt>
                  <c:pt idx="10">
                    <c:v>Q1.24</c:v>
                  </c:pt>
                  <c:pt idx="11">
                    <c:v>Q2.24</c:v>
                  </c:pt>
                  <c:pt idx="12">
                    <c:v>Q3.24</c:v>
                  </c:pt>
                  <c:pt idx="13">
                    <c:v>Q4.24</c:v>
                  </c:pt>
                  <c:pt idx="14">
                    <c:v>Q1.25</c:v>
                  </c:pt>
                  <c:pt idx="15">
                    <c:v>Q2.25</c:v>
                  </c:pt>
                </c:lvl>
                <c:lvl>
                  <c:pt idx="0">
                    <c:v>Individuals*</c:v>
                  </c:pt>
                  <c:pt idx="8">
                    <c:v>Legal entities</c:v>
                  </c:pt>
                </c:lvl>
              </c:multiLvlStrCache>
            </c:multiLvlStrRef>
          </c:cat>
          <c:val>
            <c:numRef>
              <c:f>'38'!$K$14:$Z$14</c:f>
              <c:numCache>
                <c:formatCode>0%</c:formatCode>
                <c:ptCount val="16"/>
                <c:pt idx="0">
                  <c:v>0.46368541480312342</c:v>
                </c:pt>
                <c:pt idx="1">
                  <c:v>0.50275060523940318</c:v>
                </c:pt>
                <c:pt idx="2">
                  <c:v>0.5800020166315808</c:v>
                </c:pt>
                <c:pt idx="3">
                  <c:v>0.63131203899651755</c:v>
                </c:pt>
                <c:pt idx="4">
                  <c:v>0.62236652758440836</c:v>
                </c:pt>
                <c:pt idx="5">
                  <c:v>0.58989308395500972</c:v>
                </c:pt>
                <c:pt idx="6">
                  <c:v>0.64146029710391894</c:v>
                </c:pt>
                <c:pt idx="7">
                  <c:v>0.62642781817699467</c:v>
                </c:pt>
                <c:pt idx="8">
                  <c:v>0.92084277273667792</c:v>
                </c:pt>
                <c:pt idx="9">
                  <c:v>0.72224352974773509</c:v>
                </c:pt>
                <c:pt idx="10">
                  <c:v>0.59912488971290678</c:v>
                </c:pt>
                <c:pt idx="11">
                  <c:v>0.88732217756086307</c:v>
                </c:pt>
                <c:pt idx="12">
                  <c:v>0.92615955728808352</c:v>
                </c:pt>
                <c:pt idx="13">
                  <c:v>0.85104845451369959</c:v>
                </c:pt>
                <c:pt idx="14">
                  <c:v>0.932949937741824</c:v>
                </c:pt>
                <c:pt idx="15">
                  <c:v>0.67868081771342903</c:v>
                </c:pt>
              </c:numCache>
            </c:numRef>
          </c:val>
          <c:extLst>
            <c:ext xmlns:c16="http://schemas.microsoft.com/office/drawing/2014/chart" uri="{C3380CC4-5D6E-409C-BE32-E72D297353CC}">
              <c16:uniqueId val="{00000002-E260-4DC8-AC61-02C89B6789C2}"/>
            </c:ext>
          </c:extLst>
        </c:ser>
        <c:ser>
          <c:idx val="3"/>
          <c:order val="3"/>
          <c:tx>
            <c:strRef>
              <c:f>'38'!$I$15</c:f>
              <c:strCache>
                <c:ptCount val="1"/>
                <c:pt idx="0">
                  <c:v>From 1 to 2 years</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multiLvlStrRef>
              <c:f>'38'!$K$8:$Z$9</c:f>
              <c:multiLvlStrCache>
                <c:ptCount val="16"/>
                <c:lvl>
                  <c:pt idx="0">
                    <c:v>Q3.23</c:v>
                  </c:pt>
                  <c:pt idx="1">
                    <c:v>Q4.23</c:v>
                  </c:pt>
                  <c:pt idx="2">
                    <c:v>Q1.24</c:v>
                  </c:pt>
                  <c:pt idx="3">
                    <c:v>Q2.24</c:v>
                  </c:pt>
                  <c:pt idx="4">
                    <c:v>Q3.24</c:v>
                  </c:pt>
                  <c:pt idx="5">
                    <c:v>Q4.24</c:v>
                  </c:pt>
                  <c:pt idx="6">
                    <c:v>Q1.25</c:v>
                  </c:pt>
                  <c:pt idx="7">
                    <c:v>Q2.25</c:v>
                  </c:pt>
                  <c:pt idx="8">
                    <c:v>Q3.23</c:v>
                  </c:pt>
                  <c:pt idx="9">
                    <c:v>Q4.23</c:v>
                  </c:pt>
                  <c:pt idx="10">
                    <c:v>Q1.24</c:v>
                  </c:pt>
                  <c:pt idx="11">
                    <c:v>Q2.24</c:v>
                  </c:pt>
                  <c:pt idx="12">
                    <c:v>Q3.24</c:v>
                  </c:pt>
                  <c:pt idx="13">
                    <c:v>Q4.24</c:v>
                  </c:pt>
                  <c:pt idx="14">
                    <c:v>Q1.25</c:v>
                  </c:pt>
                  <c:pt idx="15">
                    <c:v>Q2.25</c:v>
                  </c:pt>
                </c:lvl>
                <c:lvl>
                  <c:pt idx="0">
                    <c:v>Individuals*</c:v>
                  </c:pt>
                  <c:pt idx="8">
                    <c:v>Legal entities</c:v>
                  </c:pt>
                </c:lvl>
              </c:multiLvlStrCache>
            </c:multiLvlStrRef>
          </c:cat>
          <c:val>
            <c:numRef>
              <c:f>'38'!$K$15:$Z$15</c:f>
              <c:numCache>
                <c:formatCode>0%</c:formatCode>
                <c:ptCount val="16"/>
                <c:pt idx="0">
                  <c:v>7.8575692629482621E-3</c:v>
                </c:pt>
                <c:pt idx="1">
                  <c:v>5.7077798135523241E-3</c:v>
                </c:pt>
                <c:pt idx="2">
                  <c:v>6.3692373883782617E-3</c:v>
                </c:pt>
                <c:pt idx="3">
                  <c:v>1.1696464429519745E-2</c:v>
                </c:pt>
                <c:pt idx="4">
                  <c:v>3.0013746193433975E-2</c:v>
                </c:pt>
                <c:pt idx="5">
                  <c:v>4.65358239098091E-2</c:v>
                </c:pt>
                <c:pt idx="6">
                  <c:v>5.2928502964443354E-2</c:v>
                </c:pt>
                <c:pt idx="7">
                  <c:v>5.2232814311117495E-2</c:v>
                </c:pt>
                <c:pt idx="8">
                  <c:v>3.7504477971867494E-3</c:v>
                </c:pt>
                <c:pt idx="9">
                  <c:v>2.3577028085771449E-2</c:v>
                </c:pt>
                <c:pt idx="10">
                  <c:v>3.1794800051509461E-2</c:v>
                </c:pt>
                <c:pt idx="11">
                  <c:v>2.1938927256343877E-2</c:v>
                </c:pt>
                <c:pt idx="12">
                  <c:v>2.6877161312823392E-2</c:v>
                </c:pt>
                <c:pt idx="13">
                  <c:v>3.8226251444385573E-2</c:v>
                </c:pt>
                <c:pt idx="14">
                  <c:v>2.9382226255342845E-2</c:v>
                </c:pt>
                <c:pt idx="15">
                  <c:v>0.13941134852856016</c:v>
                </c:pt>
              </c:numCache>
            </c:numRef>
          </c:val>
          <c:extLst>
            <c:ext xmlns:c16="http://schemas.microsoft.com/office/drawing/2014/chart" uri="{C3380CC4-5D6E-409C-BE32-E72D297353CC}">
              <c16:uniqueId val="{00000003-E260-4DC8-AC61-02C89B6789C2}"/>
            </c:ext>
          </c:extLst>
        </c:ser>
        <c:ser>
          <c:idx val="4"/>
          <c:order val="4"/>
          <c:tx>
            <c:strRef>
              <c:f>'38'!$I$16</c:f>
              <c:strCache>
                <c:ptCount val="1"/>
                <c:pt idx="0">
                  <c:v>From 2 to 3 years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multiLvlStrRef>
              <c:f>'38'!$K$8:$Z$9</c:f>
              <c:multiLvlStrCache>
                <c:ptCount val="16"/>
                <c:lvl>
                  <c:pt idx="0">
                    <c:v>Q3.23</c:v>
                  </c:pt>
                  <c:pt idx="1">
                    <c:v>Q4.23</c:v>
                  </c:pt>
                  <c:pt idx="2">
                    <c:v>Q1.24</c:v>
                  </c:pt>
                  <c:pt idx="3">
                    <c:v>Q2.24</c:v>
                  </c:pt>
                  <c:pt idx="4">
                    <c:v>Q3.24</c:v>
                  </c:pt>
                  <c:pt idx="5">
                    <c:v>Q4.24</c:v>
                  </c:pt>
                  <c:pt idx="6">
                    <c:v>Q1.25</c:v>
                  </c:pt>
                  <c:pt idx="7">
                    <c:v>Q2.25</c:v>
                  </c:pt>
                  <c:pt idx="8">
                    <c:v>Q3.23</c:v>
                  </c:pt>
                  <c:pt idx="9">
                    <c:v>Q4.23</c:v>
                  </c:pt>
                  <c:pt idx="10">
                    <c:v>Q1.24</c:v>
                  </c:pt>
                  <c:pt idx="11">
                    <c:v>Q2.24</c:v>
                  </c:pt>
                  <c:pt idx="12">
                    <c:v>Q3.24</c:v>
                  </c:pt>
                  <c:pt idx="13">
                    <c:v>Q4.24</c:v>
                  </c:pt>
                  <c:pt idx="14">
                    <c:v>Q1.25</c:v>
                  </c:pt>
                  <c:pt idx="15">
                    <c:v>Q2.25</c:v>
                  </c:pt>
                </c:lvl>
                <c:lvl>
                  <c:pt idx="0">
                    <c:v>Individuals*</c:v>
                  </c:pt>
                  <c:pt idx="8">
                    <c:v>Legal entities</c:v>
                  </c:pt>
                </c:lvl>
              </c:multiLvlStrCache>
            </c:multiLvlStrRef>
          </c:cat>
          <c:val>
            <c:numRef>
              <c:f>'38'!$K$16:$Z$16</c:f>
              <c:numCache>
                <c:formatCode>0%</c:formatCode>
                <c:ptCount val="16"/>
                <c:pt idx="0">
                  <c:v>1.5104594945283272E-2</c:v>
                </c:pt>
                <c:pt idx="1">
                  <c:v>2.0670776501494521E-3</c:v>
                </c:pt>
                <c:pt idx="2">
                  <c:v>7.1162332415841793E-3</c:v>
                </c:pt>
                <c:pt idx="3">
                  <c:v>3.1109643647274777E-3</c:v>
                </c:pt>
                <c:pt idx="4">
                  <c:v>3.1786936280269133E-3</c:v>
                </c:pt>
                <c:pt idx="5">
                  <c:v>2.6995521340783305E-3</c:v>
                </c:pt>
                <c:pt idx="6">
                  <c:v>3.1026570628863931E-3</c:v>
                </c:pt>
                <c:pt idx="7">
                  <c:v>1.1031362957308043E-2</c:v>
                </c:pt>
                <c:pt idx="8">
                  <c:v>3.5808473840371322E-2</c:v>
                </c:pt>
                <c:pt idx="9">
                  <c:v>6.8936732027437969E-3</c:v>
                </c:pt>
                <c:pt idx="10">
                  <c:v>2.3245700542875763E-2</c:v>
                </c:pt>
                <c:pt idx="11">
                  <c:v>3.5468983259366801E-2</c:v>
                </c:pt>
                <c:pt idx="12">
                  <c:v>2.2466261686190508E-2</c:v>
                </c:pt>
                <c:pt idx="13">
                  <c:v>2.1427110992272319E-2</c:v>
                </c:pt>
                <c:pt idx="14">
                  <c:v>1.4272090080467009E-2</c:v>
                </c:pt>
                <c:pt idx="15">
                  <c:v>2.9821358859342957E-2</c:v>
                </c:pt>
              </c:numCache>
            </c:numRef>
          </c:val>
          <c:extLst>
            <c:ext xmlns:c16="http://schemas.microsoft.com/office/drawing/2014/chart" uri="{C3380CC4-5D6E-409C-BE32-E72D297353CC}">
              <c16:uniqueId val="{00000004-E260-4DC8-AC61-02C89B6789C2}"/>
            </c:ext>
          </c:extLst>
        </c:ser>
        <c:ser>
          <c:idx val="5"/>
          <c:order val="5"/>
          <c:tx>
            <c:strRef>
              <c:f>'38'!$I$17</c:f>
              <c:strCache>
                <c:ptCount val="1"/>
                <c:pt idx="0">
                  <c:v>Over 3 years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multiLvlStrRef>
              <c:f>'38'!$K$8:$Z$9</c:f>
              <c:multiLvlStrCache>
                <c:ptCount val="16"/>
                <c:lvl>
                  <c:pt idx="0">
                    <c:v>Q3.23</c:v>
                  </c:pt>
                  <c:pt idx="1">
                    <c:v>Q4.23</c:v>
                  </c:pt>
                  <c:pt idx="2">
                    <c:v>Q1.24</c:v>
                  </c:pt>
                  <c:pt idx="3">
                    <c:v>Q2.24</c:v>
                  </c:pt>
                  <c:pt idx="4">
                    <c:v>Q3.24</c:v>
                  </c:pt>
                  <c:pt idx="5">
                    <c:v>Q4.24</c:v>
                  </c:pt>
                  <c:pt idx="6">
                    <c:v>Q1.25</c:v>
                  </c:pt>
                  <c:pt idx="7">
                    <c:v>Q2.25</c:v>
                  </c:pt>
                  <c:pt idx="8">
                    <c:v>Q3.23</c:v>
                  </c:pt>
                  <c:pt idx="9">
                    <c:v>Q4.23</c:v>
                  </c:pt>
                  <c:pt idx="10">
                    <c:v>Q1.24</c:v>
                  </c:pt>
                  <c:pt idx="11">
                    <c:v>Q2.24</c:v>
                  </c:pt>
                  <c:pt idx="12">
                    <c:v>Q3.24</c:v>
                  </c:pt>
                  <c:pt idx="13">
                    <c:v>Q4.24</c:v>
                  </c:pt>
                  <c:pt idx="14">
                    <c:v>Q1.25</c:v>
                  </c:pt>
                  <c:pt idx="15">
                    <c:v>Q2.25</c:v>
                  </c:pt>
                </c:lvl>
                <c:lvl>
                  <c:pt idx="0">
                    <c:v>Individuals*</c:v>
                  </c:pt>
                  <c:pt idx="8">
                    <c:v>Legal entities</c:v>
                  </c:pt>
                </c:lvl>
              </c:multiLvlStrCache>
            </c:multiLvlStrRef>
          </c:cat>
          <c:val>
            <c:numRef>
              <c:f>'38'!$K$17:$Z$17</c:f>
              <c:numCache>
                <c:formatCode>0%</c:formatCode>
                <c:ptCount val="16"/>
                <c:pt idx="0">
                  <c:v>1.7454949747057368E-2</c:v>
                </c:pt>
                <c:pt idx="1">
                  <c:v>2.0557767762381138E-2</c:v>
                </c:pt>
                <c:pt idx="2">
                  <c:v>0.13463010654379831</c:v>
                </c:pt>
                <c:pt idx="3">
                  <c:v>0.14064234479032406</c:v>
                </c:pt>
                <c:pt idx="4">
                  <c:v>0.14226377434477133</c:v>
                </c:pt>
                <c:pt idx="5">
                  <c:v>0.13379191726557724</c:v>
                </c:pt>
                <c:pt idx="6">
                  <c:v>9.4757420773950135E-2</c:v>
                </c:pt>
                <c:pt idx="7">
                  <c:v>0.13715167592098809</c:v>
                </c:pt>
                <c:pt idx="8">
                  <c:v>2.6178855351500767E-2</c:v>
                </c:pt>
                <c:pt idx="9">
                  <c:v>0.22363814516492633</c:v>
                </c:pt>
                <c:pt idx="10">
                  <c:v>0.34045668861480266</c:v>
                </c:pt>
                <c:pt idx="11">
                  <c:v>3.9383934196926818E-2</c:v>
                </c:pt>
                <c:pt idx="12">
                  <c:v>1.5844472508438318E-2</c:v>
                </c:pt>
                <c:pt idx="13">
                  <c:v>7.8118639843438697E-2</c:v>
                </c:pt>
                <c:pt idx="14">
                  <c:v>1.4733402292201962E-2</c:v>
                </c:pt>
                <c:pt idx="15">
                  <c:v>0.14205446449700648</c:v>
                </c:pt>
              </c:numCache>
            </c:numRef>
          </c:val>
          <c:extLst>
            <c:ext xmlns:c16="http://schemas.microsoft.com/office/drawing/2014/chart" uri="{C3380CC4-5D6E-409C-BE32-E72D297353CC}">
              <c16:uniqueId val="{00000005-E260-4DC8-AC61-02C89B6789C2}"/>
            </c:ext>
          </c:extLst>
        </c:ser>
        <c:dLbls>
          <c:showLegendKey val="0"/>
          <c:showVal val="0"/>
          <c:showCatName val="0"/>
          <c:showSerName val="0"/>
          <c:showPercent val="0"/>
          <c:showBubbleSize val="0"/>
        </c:dLbls>
        <c:gapWidth val="50"/>
        <c:overlap val="100"/>
        <c:axId val="264256896"/>
        <c:axId val="264266464"/>
      </c:barChart>
      <c:catAx>
        <c:axId val="264256896"/>
        <c:scaling>
          <c:orientation val="minMax"/>
        </c:scaling>
        <c:delete val="0"/>
        <c:axPos val="b"/>
        <c:numFmt formatCode="@"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540000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66464"/>
        <c:crosses val="autoZero"/>
        <c:auto val="1"/>
        <c:lblAlgn val="ctr"/>
        <c:lblOffset val="100"/>
        <c:tickLblSkip val="1"/>
        <c:noMultiLvlLbl val="0"/>
      </c:catAx>
      <c:valAx>
        <c:axId val="264266464"/>
        <c:scaling>
          <c:orientation val="minMax"/>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264256896"/>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137137890206448"/>
          <c:w val="1"/>
          <c:h val="0.1586286210979354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301434024792176E-2"/>
          <c:y val="4.6214180219703395E-2"/>
          <c:w val="0.86339713195041567"/>
          <c:h val="0.6753878018299877"/>
        </c:manualLayout>
      </c:layout>
      <c:barChart>
        <c:barDir val="col"/>
        <c:grouping val="stacked"/>
        <c:varyColors val="0"/>
        <c:ser>
          <c:idx val="0"/>
          <c:order val="0"/>
          <c:tx>
            <c:strRef>
              <c:f>'39'!$I$11</c:f>
              <c:strCache>
                <c:ptCount val="1"/>
                <c:pt idx="0">
                  <c:v>Факторинг класичний</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10-A856-4681-BFD5-8E603A790D64}"/>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A856-4681-BFD5-8E603A790D64}"/>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E-A856-4681-BFD5-8E603A790D64}"/>
              </c:ext>
            </c:extLst>
          </c:dPt>
          <c:dPt>
            <c:idx val="3"/>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A856-4681-BFD5-8E603A790D64}"/>
              </c:ext>
            </c:extLst>
          </c:dPt>
          <c:dPt>
            <c:idx val="4"/>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C-A856-4681-BFD5-8E603A790D64}"/>
              </c:ext>
            </c:extLst>
          </c:dPt>
          <c:dPt>
            <c:idx val="5"/>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B-A856-4681-BFD5-8E603A790D64}"/>
              </c:ext>
            </c:extLst>
          </c:dPt>
          <c:dPt>
            <c:idx val="6"/>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A-A856-4681-BFD5-8E603A790D64}"/>
              </c:ext>
            </c:extLst>
          </c:dPt>
          <c:dPt>
            <c:idx val="7"/>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A856-4681-BFD5-8E603A790D64}"/>
              </c:ext>
            </c:extLst>
          </c:dPt>
          <c:cat>
            <c:strRef>
              <c:f>'39'!$J$10:$W$10</c:f>
              <c:strCache>
                <c:ptCount val="14"/>
                <c:pt idx="0">
                  <c:v>І.22</c:v>
                </c:pt>
                <c:pt idx="3">
                  <c:v>IV.22</c:v>
                </c:pt>
                <c:pt idx="5">
                  <c:v>ІІ.23</c:v>
                </c:pt>
                <c:pt idx="7">
                  <c:v>IV.23</c:v>
                </c:pt>
                <c:pt idx="9">
                  <c:v>ІІ.24</c:v>
                </c:pt>
                <c:pt idx="11">
                  <c:v>IV.24</c:v>
                </c:pt>
                <c:pt idx="13">
                  <c:v>ІІ.25</c:v>
                </c:pt>
              </c:strCache>
            </c:strRef>
          </c:cat>
          <c:val>
            <c:numRef>
              <c:f>'39'!$J$11:$W$11</c:f>
              <c:numCache>
                <c:formatCode>0.0</c:formatCode>
                <c:ptCount val="14"/>
                <c:pt idx="0">
                  <c:v>10.14598050939</c:v>
                </c:pt>
                <c:pt idx="1">
                  <c:v>9.1891959219199997</c:v>
                </c:pt>
                <c:pt idx="2">
                  <c:v>11.545227561620001</c:v>
                </c:pt>
                <c:pt idx="3">
                  <c:v>15.056334840550001</c:v>
                </c:pt>
                <c:pt idx="4">
                  <c:v>20.950408439029999</c:v>
                </c:pt>
                <c:pt idx="5">
                  <c:v>15.75221381974</c:v>
                </c:pt>
                <c:pt idx="6">
                  <c:v>15.66851052086</c:v>
                </c:pt>
                <c:pt idx="7">
                  <c:v>15.497085658710001</c:v>
                </c:pt>
                <c:pt idx="8">
                  <c:v>3.0289573605500002</c:v>
                </c:pt>
                <c:pt idx="9">
                  <c:v>9.1612239150699999</c:v>
                </c:pt>
                <c:pt idx="10">
                  <c:v>2.5225470949700002</c:v>
                </c:pt>
                <c:pt idx="11">
                  <c:v>4.3845316689900002</c:v>
                </c:pt>
                <c:pt idx="12">
                  <c:v>5.9863153705799999</c:v>
                </c:pt>
                <c:pt idx="13">
                  <c:v>6.5085730770600003</c:v>
                </c:pt>
              </c:numCache>
            </c:numRef>
          </c:val>
          <c:extLst>
            <c:ext xmlns:c16="http://schemas.microsoft.com/office/drawing/2014/chart" uri="{C3380CC4-5D6E-409C-BE32-E72D297353CC}">
              <c16:uniqueId val="{00000000-A856-4681-BFD5-8E603A790D64}"/>
            </c:ext>
          </c:extLst>
        </c:ser>
        <c:ser>
          <c:idx val="1"/>
          <c:order val="1"/>
          <c:tx>
            <c:strRef>
              <c:f>'39'!$I$12</c:f>
              <c:strCache>
                <c:ptCount val="1"/>
                <c:pt idx="0">
                  <c:v>Факторинг інший, ніж класичний</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'39'!$J$10:$W$10</c:f>
              <c:strCache>
                <c:ptCount val="14"/>
                <c:pt idx="0">
                  <c:v>І.22</c:v>
                </c:pt>
                <c:pt idx="3">
                  <c:v>IV.22</c:v>
                </c:pt>
                <c:pt idx="5">
                  <c:v>ІІ.23</c:v>
                </c:pt>
                <c:pt idx="7">
                  <c:v>IV.23</c:v>
                </c:pt>
                <c:pt idx="9">
                  <c:v>ІІ.24</c:v>
                </c:pt>
                <c:pt idx="11">
                  <c:v>IV.24</c:v>
                </c:pt>
                <c:pt idx="13">
                  <c:v>ІІ.25</c:v>
                </c:pt>
              </c:strCache>
            </c:strRef>
          </c:cat>
          <c:val>
            <c:numRef>
              <c:f>'39'!$J$12:$W$12</c:f>
              <c:numCache>
                <c:formatCode>0.0</c:formatCode>
                <c:ptCount val="14"/>
                <c:pt idx="8">
                  <c:v>10.15806206053</c:v>
                </c:pt>
                <c:pt idx="9">
                  <c:v>7.8883462254600003</c:v>
                </c:pt>
                <c:pt idx="10">
                  <c:v>10.94692224908</c:v>
                </c:pt>
                <c:pt idx="11">
                  <c:v>11.160985876130001</c:v>
                </c:pt>
                <c:pt idx="12">
                  <c:v>11.769374913309999</c:v>
                </c:pt>
                <c:pt idx="13">
                  <c:v>10.9732617657</c:v>
                </c:pt>
              </c:numCache>
            </c:numRef>
          </c:val>
          <c:extLst>
            <c:ext xmlns:c16="http://schemas.microsoft.com/office/drawing/2014/chart" uri="{C3380CC4-5D6E-409C-BE32-E72D297353CC}">
              <c16:uniqueId val="{00000001-A856-4681-BFD5-8E603A790D64}"/>
            </c:ext>
          </c:extLst>
        </c:ser>
        <c:dLbls>
          <c:showLegendKey val="0"/>
          <c:showVal val="0"/>
          <c:showCatName val="0"/>
          <c:showSerName val="0"/>
          <c:showPercent val="0"/>
          <c:showBubbleSize val="0"/>
        </c:dLbls>
        <c:gapWidth val="50"/>
        <c:overlap val="100"/>
        <c:axId val="696269888"/>
        <c:axId val="696274048"/>
      </c:barChart>
      <c:lineChart>
        <c:grouping val="standard"/>
        <c:varyColors val="0"/>
        <c:ser>
          <c:idx val="2"/>
          <c:order val="2"/>
          <c:tx>
            <c:strRef>
              <c:f>'39'!$I$13</c:f>
              <c:strCache>
                <c:ptCount val="1"/>
                <c:pt idx="0">
                  <c:v>Кількість договорів, тис. од. (п. ш.)</c:v>
                </c:pt>
              </c:strCache>
            </c:strRef>
          </c:tx>
          <c:spPr>
            <a:ln w="25400" cap="rnd" cmpd="sng">
              <a:solidFill>
                <a:srgbClr val="7D0532"/>
              </a:solidFill>
              <a:prstDash val="solid"/>
              <a:round/>
            </a:ln>
            <a:effectLst/>
          </c:spPr>
          <c:marker>
            <c:symbol val="none"/>
          </c:marker>
          <c:cat>
            <c:strRef>
              <c:f>'39'!$J$10:$W$10</c:f>
              <c:strCache>
                <c:ptCount val="14"/>
                <c:pt idx="0">
                  <c:v>І.22</c:v>
                </c:pt>
                <c:pt idx="3">
                  <c:v>IV.22</c:v>
                </c:pt>
                <c:pt idx="5">
                  <c:v>ІІ.23</c:v>
                </c:pt>
                <c:pt idx="7">
                  <c:v>IV.23</c:v>
                </c:pt>
                <c:pt idx="9">
                  <c:v>ІІ.24</c:v>
                </c:pt>
                <c:pt idx="11">
                  <c:v>IV.24</c:v>
                </c:pt>
                <c:pt idx="13">
                  <c:v>ІІ.25</c:v>
                </c:pt>
              </c:strCache>
            </c:strRef>
          </c:cat>
          <c:val>
            <c:numRef>
              <c:f>'39'!$J$13:$W$13</c:f>
              <c:numCache>
                <c:formatCode>0.0</c:formatCode>
                <c:ptCount val="14"/>
                <c:pt idx="0">
                  <c:v>3.2879999999999998</c:v>
                </c:pt>
                <c:pt idx="1">
                  <c:v>1.8779999999999999</c:v>
                </c:pt>
                <c:pt idx="2">
                  <c:v>4.6459999999999999</c:v>
                </c:pt>
                <c:pt idx="3">
                  <c:v>5.0060000000000002</c:v>
                </c:pt>
                <c:pt idx="4">
                  <c:v>4.4470000000000001</c:v>
                </c:pt>
                <c:pt idx="5">
                  <c:v>5.6040000000000001</c:v>
                </c:pt>
                <c:pt idx="6">
                  <c:v>5.335</c:v>
                </c:pt>
                <c:pt idx="7">
                  <c:v>4.7530000000000001</c:v>
                </c:pt>
                <c:pt idx="8">
                  <c:v>3.2629999999999999</c:v>
                </c:pt>
                <c:pt idx="9">
                  <c:v>3.0489999999999999</c:v>
                </c:pt>
                <c:pt idx="10">
                  <c:v>3.1269999999999998</c:v>
                </c:pt>
                <c:pt idx="11">
                  <c:v>3.3650000000000002</c:v>
                </c:pt>
                <c:pt idx="12">
                  <c:v>3.0840000000000001</c:v>
                </c:pt>
                <c:pt idx="13">
                  <c:v>6.3710000000000004</c:v>
                </c:pt>
              </c:numCache>
            </c:numRef>
          </c:val>
          <c:smooth val="0"/>
          <c:extLst>
            <c:ext xmlns:c16="http://schemas.microsoft.com/office/drawing/2014/chart" uri="{C3380CC4-5D6E-409C-BE32-E72D297353CC}">
              <c16:uniqueId val="{00000002-A856-4681-BFD5-8E603A790D64}"/>
            </c:ext>
          </c:extLst>
        </c:ser>
        <c:dLbls>
          <c:showLegendKey val="0"/>
          <c:showVal val="0"/>
          <c:showCatName val="0"/>
          <c:showSerName val="0"/>
          <c:showPercent val="0"/>
          <c:showBubbleSize val="0"/>
        </c:dLbls>
        <c:marker val="1"/>
        <c:smooth val="0"/>
        <c:axId val="638947616"/>
        <c:axId val="638950944"/>
      </c:lineChart>
      <c:catAx>
        <c:axId val="69626988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6274048"/>
        <c:crosses val="autoZero"/>
        <c:auto val="1"/>
        <c:lblAlgn val="ctr"/>
        <c:lblOffset val="100"/>
        <c:noMultiLvlLbl val="0"/>
      </c:catAx>
      <c:valAx>
        <c:axId val="696274048"/>
        <c:scaling>
          <c:orientation val="minMax"/>
          <c:max val="24"/>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6269888"/>
        <c:crosses val="autoZero"/>
        <c:crossBetween val="between"/>
        <c:majorUnit val="4"/>
      </c:valAx>
      <c:valAx>
        <c:axId val="638950944"/>
        <c:scaling>
          <c:orientation val="minMax"/>
          <c:max val="1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38947616"/>
        <c:crosses val="max"/>
        <c:crossBetween val="between"/>
      </c:valAx>
      <c:catAx>
        <c:axId val="638947616"/>
        <c:scaling>
          <c:orientation val="minMax"/>
        </c:scaling>
        <c:delete val="1"/>
        <c:axPos val="b"/>
        <c:numFmt formatCode="General" sourceLinked="1"/>
        <c:majorTickMark val="out"/>
        <c:minorTickMark val="none"/>
        <c:tickLblPos val="nextTo"/>
        <c:crossAx val="63895094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1400805753886751"/>
          <c:w val="1"/>
          <c:h val="0.1733624931178829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301434024792176E-2"/>
          <c:y val="4.6214180219703395E-2"/>
          <c:w val="0.86339713195041567"/>
          <c:h val="0.6753878018299877"/>
        </c:manualLayout>
      </c:layout>
      <c:barChart>
        <c:barDir val="col"/>
        <c:grouping val="stacked"/>
        <c:varyColors val="0"/>
        <c:ser>
          <c:idx val="0"/>
          <c:order val="0"/>
          <c:tx>
            <c:strRef>
              <c:f>'39'!$H$11</c:f>
              <c:strCache>
                <c:ptCount val="1"/>
                <c:pt idx="0">
                  <c:v>Classical factoring</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32E-4065-B78B-676ECF83A572}"/>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32E-4065-B78B-676ECF83A572}"/>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532E-4065-B78B-676ECF83A572}"/>
              </c:ext>
            </c:extLst>
          </c:dPt>
          <c:dPt>
            <c:idx val="3"/>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532E-4065-B78B-676ECF83A572}"/>
              </c:ext>
            </c:extLst>
          </c:dPt>
          <c:dPt>
            <c:idx val="4"/>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532E-4065-B78B-676ECF83A572}"/>
              </c:ext>
            </c:extLst>
          </c:dPt>
          <c:dPt>
            <c:idx val="5"/>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B-532E-4065-B78B-676ECF83A572}"/>
              </c:ext>
            </c:extLst>
          </c:dPt>
          <c:dPt>
            <c:idx val="6"/>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532E-4065-B78B-676ECF83A572}"/>
              </c:ext>
            </c:extLst>
          </c:dPt>
          <c:dPt>
            <c:idx val="7"/>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532E-4065-B78B-676ECF83A572}"/>
              </c:ext>
            </c:extLst>
          </c:dPt>
          <c:cat>
            <c:strRef>
              <c:f>'39'!$J$9:$W$9</c:f>
              <c:strCache>
                <c:ptCount val="14"/>
                <c:pt idx="0">
                  <c:v>Q1.22</c:v>
                </c:pt>
                <c:pt idx="3">
                  <c:v>Q4.22</c:v>
                </c:pt>
                <c:pt idx="5">
                  <c:v>Q2.23</c:v>
                </c:pt>
                <c:pt idx="7">
                  <c:v>Q4.23</c:v>
                </c:pt>
                <c:pt idx="9">
                  <c:v>Q2.24</c:v>
                </c:pt>
                <c:pt idx="11">
                  <c:v>Q4.24</c:v>
                </c:pt>
                <c:pt idx="13">
                  <c:v>Q2.25</c:v>
                </c:pt>
              </c:strCache>
            </c:strRef>
          </c:cat>
          <c:val>
            <c:numRef>
              <c:f>'39'!$J$11:$W$11</c:f>
              <c:numCache>
                <c:formatCode>0.0</c:formatCode>
                <c:ptCount val="14"/>
                <c:pt idx="0">
                  <c:v>10.14598050939</c:v>
                </c:pt>
                <c:pt idx="1">
                  <c:v>9.1891959219199997</c:v>
                </c:pt>
                <c:pt idx="2">
                  <c:v>11.545227561620001</c:v>
                </c:pt>
                <c:pt idx="3">
                  <c:v>15.056334840550001</c:v>
                </c:pt>
                <c:pt idx="4">
                  <c:v>20.950408439029999</c:v>
                </c:pt>
                <c:pt idx="5">
                  <c:v>15.75221381974</c:v>
                </c:pt>
                <c:pt idx="6">
                  <c:v>15.66851052086</c:v>
                </c:pt>
                <c:pt idx="7">
                  <c:v>15.497085658710001</c:v>
                </c:pt>
                <c:pt idx="8">
                  <c:v>3.0289573605500002</c:v>
                </c:pt>
                <c:pt idx="9">
                  <c:v>9.1612239150699999</c:v>
                </c:pt>
                <c:pt idx="10">
                  <c:v>2.5225470949700002</c:v>
                </c:pt>
                <c:pt idx="11">
                  <c:v>4.3845316689900002</c:v>
                </c:pt>
                <c:pt idx="12">
                  <c:v>5.9863153705799999</c:v>
                </c:pt>
                <c:pt idx="13">
                  <c:v>6.5085730770600003</c:v>
                </c:pt>
              </c:numCache>
            </c:numRef>
          </c:val>
          <c:extLst>
            <c:ext xmlns:c16="http://schemas.microsoft.com/office/drawing/2014/chart" uri="{C3380CC4-5D6E-409C-BE32-E72D297353CC}">
              <c16:uniqueId val="{00000018-532E-4065-B78B-676ECF83A572}"/>
            </c:ext>
          </c:extLst>
        </c:ser>
        <c:ser>
          <c:idx val="1"/>
          <c:order val="1"/>
          <c:tx>
            <c:strRef>
              <c:f>'39'!$H$12</c:f>
              <c:strCache>
                <c:ptCount val="1"/>
                <c:pt idx="0">
                  <c:v>Other factoring</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'39'!$J$9:$W$9</c:f>
              <c:strCache>
                <c:ptCount val="14"/>
                <c:pt idx="0">
                  <c:v>Q1.22</c:v>
                </c:pt>
                <c:pt idx="3">
                  <c:v>Q4.22</c:v>
                </c:pt>
                <c:pt idx="5">
                  <c:v>Q2.23</c:v>
                </c:pt>
                <c:pt idx="7">
                  <c:v>Q4.23</c:v>
                </c:pt>
                <c:pt idx="9">
                  <c:v>Q2.24</c:v>
                </c:pt>
                <c:pt idx="11">
                  <c:v>Q4.24</c:v>
                </c:pt>
                <c:pt idx="13">
                  <c:v>Q2.25</c:v>
                </c:pt>
              </c:strCache>
            </c:strRef>
          </c:cat>
          <c:val>
            <c:numRef>
              <c:f>'39'!$J$12:$W$12</c:f>
              <c:numCache>
                <c:formatCode>0.0</c:formatCode>
                <c:ptCount val="14"/>
                <c:pt idx="8">
                  <c:v>10.15806206053</c:v>
                </c:pt>
                <c:pt idx="9">
                  <c:v>7.8883462254600003</c:v>
                </c:pt>
                <c:pt idx="10">
                  <c:v>10.94692224908</c:v>
                </c:pt>
                <c:pt idx="11">
                  <c:v>11.160985876130001</c:v>
                </c:pt>
                <c:pt idx="12">
                  <c:v>11.769374913309999</c:v>
                </c:pt>
                <c:pt idx="13">
                  <c:v>10.9732617657</c:v>
                </c:pt>
              </c:numCache>
            </c:numRef>
          </c:val>
          <c:extLst>
            <c:ext xmlns:c16="http://schemas.microsoft.com/office/drawing/2014/chart" uri="{C3380CC4-5D6E-409C-BE32-E72D297353CC}">
              <c16:uniqueId val="{00000019-532E-4065-B78B-676ECF83A572}"/>
            </c:ext>
          </c:extLst>
        </c:ser>
        <c:dLbls>
          <c:showLegendKey val="0"/>
          <c:showVal val="0"/>
          <c:showCatName val="0"/>
          <c:showSerName val="0"/>
          <c:showPercent val="0"/>
          <c:showBubbleSize val="0"/>
        </c:dLbls>
        <c:gapWidth val="50"/>
        <c:overlap val="100"/>
        <c:axId val="696269888"/>
        <c:axId val="696274048"/>
      </c:barChart>
      <c:lineChart>
        <c:grouping val="standard"/>
        <c:varyColors val="0"/>
        <c:ser>
          <c:idx val="2"/>
          <c:order val="2"/>
          <c:tx>
            <c:strRef>
              <c:f>'39'!$H$13</c:f>
              <c:strCache>
                <c:ptCount val="1"/>
                <c:pt idx="0">
                  <c:v>Number of contracts, thousands (r.h.s.)</c:v>
                </c:pt>
              </c:strCache>
            </c:strRef>
          </c:tx>
          <c:spPr>
            <a:ln w="25400" cap="rnd" cmpd="sng">
              <a:solidFill>
                <a:srgbClr val="7D0532"/>
              </a:solidFill>
              <a:prstDash val="solid"/>
              <a:round/>
            </a:ln>
            <a:effectLst/>
          </c:spPr>
          <c:marker>
            <c:symbol val="none"/>
          </c:marker>
          <c:cat>
            <c:strRef>
              <c:f>'39'!$J$9:$W$9</c:f>
              <c:strCache>
                <c:ptCount val="14"/>
                <c:pt idx="0">
                  <c:v>Q1.22</c:v>
                </c:pt>
                <c:pt idx="3">
                  <c:v>Q4.22</c:v>
                </c:pt>
                <c:pt idx="5">
                  <c:v>Q2.23</c:v>
                </c:pt>
                <c:pt idx="7">
                  <c:v>Q4.23</c:v>
                </c:pt>
                <c:pt idx="9">
                  <c:v>Q2.24</c:v>
                </c:pt>
                <c:pt idx="11">
                  <c:v>Q4.24</c:v>
                </c:pt>
                <c:pt idx="13">
                  <c:v>Q2.25</c:v>
                </c:pt>
              </c:strCache>
            </c:strRef>
          </c:cat>
          <c:val>
            <c:numRef>
              <c:f>'39'!$J$13:$W$13</c:f>
              <c:numCache>
                <c:formatCode>0.0</c:formatCode>
                <c:ptCount val="14"/>
                <c:pt idx="0">
                  <c:v>3.2879999999999998</c:v>
                </c:pt>
                <c:pt idx="1">
                  <c:v>1.8779999999999999</c:v>
                </c:pt>
                <c:pt idx="2">
                  <c:v>4.6459999999999999</c:v>
                </c:pt>
                <c:pt idx="3">
                  <c:v>5.0060000000000002</c:v>
                </c:pt>
                <c:pt idx="4">
                  <c:v>4.4470000000000001</c:v>
                </c:pt>
                <c:pt idx="5">
                  <c:v>5.6040000000000001</c:v>
                </c:pt>
                <c:pt idx="6">
                  <c:v>5.335</c:v>
                </c:pt>
                <c:pt idx="7">
                  <c:v>4.7530000000000001</c:v>
                </c:pt>
                <c:pt idx="8">
                  <c:v>3.2629999999999999</c:v>
                </c:pt>
                <c:pt idx="9">
                  <c:v>3.0489999999999999</c:v>
                </c:pt>
                <c:pt idx="10">
                  <c:v>3.1269999999999998</c:v>
                </c:pt>
                <c:pt idx="11">
                  <c:v>3.3650000000000002</c:v>
                </c:pt>
                <c:pt idx="12">
                  <c:v>3.0840000000000001</c:v>
                </c:pt>
                <c:pt idx="13">
                  <c:v>6.3710000000000004</c:v>
                </c:pt>
              </c:numCache>
            </c:numRef>
          </c:val>
          <c:smooth val="0"/>
          <c:extLst>
            <c:ext xmlns:c16="http://schemas.microsoft.com/office/drawing/2014/chart" uri="{C3380CC4-5D6E-409C-BE32-E72D297353CC}">
              <c16:uniqueId val="{0000001A-532E-4065-B78B-676ECF83A572}"/>
            </c:ext>
          </c:extLst>
        </c:ser>
        <c:dLbls>
          <c:showLegendKey val="0"/>
          <c:showVal val="0"/>
          <c:showCatName val="0"/>
          <c:showSerName val="0"/>
          <c:showPercent val="0"/>
          <c:showBubbleSize val="0"/>
        </c:dLbls>
        <c:marker val="1"/>
        <c:smooth val="0"/>
        <c:axId val="638947616"/>
        <c:axId val="638950944"/>
      </c:lineChart>
      <c:catAx>
        <c:axId val="69626988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6274048"/>
        <c:crosses val="autoZero"/>
        <c:auto val="1"/>
        <c:lblAlgn val="ctr"/>
        <c:lblOffset val="100"/>
        <c:noMultiLvlLbl val="0"/>
      </c:catAx>
      <c:valAx>
        <c:axId val="69627404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96269888"/>
        <c:crosses val="autoZero"/>
        <c:crossBetween val="between"/>
        <c:majorUnit val="4"/>
      </c:valAx>
      <c:valAx>
        <c:axId val="638950944"/>
        <c:scaling>
          <c:orientation val="minMax"/>
          <c:max val="12"/>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38947616"/>
        <c:crosses val="max"/>
        <c:crossBetween val="between"/>
      </c:valAx>
      <c:catAx>
        <c:axId val="638947616"/>
        <c:scaling>
          <c:orientation val="minMax"/>
        </c:scaling>
        <c:delete val="1"/>
        <c:axPos val="b"/>
        <c:numFmt formatCode="General" sourceLinked="1"/>
        <c:majorTickMark val="out"/>
        <c:minorTickMark val="none"/>
        <c:tickLblPos val="nextTo"/>
        <c:crossAx val="63895094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1400805753886751"/>
          <c:w val="1"/>
          <c:h val="0.1733624931178829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6478583330610648"/>
          <c:h val="0.77747128060263648"/>
        </c:manualLayout>
      </c:layout>
      <c:barChart>
        <c:barDir val="col"/>
        <c:grouping val="clustered"/>
        <c:varyColors val="0"/>
        <c:ser>
          <c:idx val="0"/>
          <c:order val="0"/>
          <c:tx>
            <c:strRef>
              <c:f>'40'!$I$11</c:f>
              <c:strCache>
                <c:ptCount val="1"/>
                <c:pt idx="0">
                  <c:v>Обсяг операцій фінансового лізингу, млрд грн</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'40'!$J$10:$W$10</c:f>
              <c:strCache>
                <c:ptCount val="14"/>
                <c:pt idx="0">
                  <c:v>І.22</c:v>
                </c:pt>
                <c:pt idx="3">
                  <c:v>IV.22</c:v>
                </c:pt>
                <c:pt idx="5">
                  <c:v>ІІ.23</c:v>
                </c:pt>
                <c:pt idx="7">
                  <c:v>IV.23</c:v>
                </c:pt>
                <c:pt idx="9">
                  <c:v>ІІ.24</c:v>
                </c:pt>
                <c:pt idx="11">
                  <c:v>IV.24</c:v>
                </c:pt>
                <c:pt idx="13">
                  <c:v>ІІ.25</c:v>
                </c:pt>
              </c:strCache>
            </c:strRef>
          </c:cat>
          <c:val>
            <c:numRef>
              <c:f>'40'!$J$11:$W$11</c:f>
              <c:numCache>
                <c:formatCode>0.0</c:formatCode>
                <c:ptCount val="14"/>
                <c:pt idx="0">
                  <c:v>4.5406227530900001</c:v>
                </c:pt>
                <c:pt idx="1">
                  <c:v>1.5664818203199999</c:v>
                </c:pt>
                <c:pt idx="2">
                  <c:v>2.8738696602599996</c:v>
                </c:pt>
                <c:pt idx="3">
                  <c:v>3.35488854394</c:v>
                </c:pt>
                <c:pt idx="4">
                  <c:v>4.6056548351600002</c:v>
                </c:pt>
                <c:pt idx="5">
                  <c:v>5.5710128178400007</c:v>
                </c:pt>
                <c:pt idx="6">
                  <c:v>5.8894609533499995</c:v>
                </c:pt>
                <c:pt idx="7">
                  <c:v>4.8482479031099999</c:v>
                </c:pt>
                <c:pt idx="8" formatCode="0.000">
                  <c:v>4.5387732316199996</c:v>
                </c:pt>
                <c:pt idx="9" formatCode="0.000">
                  <c:v>5.8906006388599996</c:v>
                </c:pt>
                <c:pt idx="10" formatCode="0.000">
                  <c:v>6.1131399680899996</c:v>
                </c:pt>
                <c:pt idx="11" formatCode="0.000">
                  <c:v>7.0356397165400004</c:v>
                </c:pt>
                <c:pt idx="12" formatCode="0.000">
                  <c:v>6.70724930061</c:v>
                </c:pt>
                <c:pt idx="13" formatCode="0.000">
                  <c:v>8.6503426043499996</c:v>
                </c:pt>
              </c:numCache>
            </c:numRef>
          </c:val>
          <c:extLst>
            <c:ext xmlns:c16="http://schemas.microsoft.com/office/drawing/2014/chart" uri="{C3380CC4-5D6E-409C-BE32-E72D297353CC}">
              <c16:uniqueId val="{00000000-3BCC-4267-BE3A-A231DAA025A9}"/>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'40'!$I$12</c:f>
              <c:strCache>
                <c:ptCount val="1"/>
                <c:pt idx="0">
                  <c:v>Кількість договорів, тис. од. (п. ш.)</c:v>
                </c:pt>
              </c:strCache>
            </c:strRef>
          </c:tx>
          <c:spPr>
            <a:ln w="25400" cap="rnd">
              <a:solidFill>
                <a:schemeClr val="accent1"/>
              </a:solidFill>
              <a:round/>
            </a:ln>
            <a:effectLst/>
          </c:spPr>
          <c:marker>
            <c:symbol val="none"/>
          </c:marker>
          <c:cat>
            <c:strRef>
              <c:f>'40'!$J$10:$W$10</c:f>
              <c:strCache>
                <c:ptCount val="14"/>
                <c:pt idx="0">
                  <c:v>І.22</c:v>
                </c:pt>
                <c:pt idx="3">
                  <c:v>IV.22</c:v>
                </c:pt>
                <c:pt idx="5">
                  <c:v>ІІ.23</c:v>
                </c:pt>
                <c:pt idx="7">
                  <c:v>IV.23</c:v>
                </c:pt>
                <c:pt idx="9">
                  <c:v>ІІ.24</c:v>
                </c:pt>
                <c:pt idx="11">
                  <c:v>IV.24</c:v>
                </c:pt>
                <c:pt idx="13">
                  <c:v>ІІ.25</c:v>
                </c:pt>
              </c:strCache>
            </c:strRef>
          </c:cat>
          <c:val>
            <c:numRef>
              <c:f>'40'!$J$12:$W$12</c:f>
              <c:numCache>
                <c:formatCode>0.0</c:formatCode>
                <c:ptCount val="14"/>
                <c:pt idx="0">
                  <c:v>2.4220000000000002</c:v>
                </c:pt>
                <c:pt idx="1">
                  <c:v>0.59299999999999997</c:v>
                </c:pt>
                <c:pt idx="2">
                  <c:v>1.2390000000000001</c:v>
                </c:pt>
                <c:pt idx="3">
                  <c:v>1.6060000000000001</c:v>
                </c:pt>
                <c:pt idx="4">
                  <c:v>1.637</c:v>
                </c:pt>
                <c:pt idx="5">
                  <c:v>2.7210000000000001</c:v>
                </c:pt>
                <c:pt idx="6">
                  <c:v>2.125</c:v>
                </c:pt>
                <c:pt idx="7">
                  <c:v>2.19</c:v>
                </c:pt>
                <c:pt idx="8">
                  <c:v>2.35</c:v>
                </c:pt>
                <c:pt idx="9">
                  <c:v>2.573</c:v>
                </c:pt>
                <c:pt idx="10">
                  <c:v>2.8540000000000001</c:v>
                </c:pt>
                <c:pt idx="11" formatCode="0.000">
                  <c:v>2.8220000000000001</c:v>
                </c:pt>
                <c:pt idx="12" formatCode="0.000">
                  <c:v>2.5960000000000001</c:v>
                </c:pt>
                <c:pt idx="13" formatCode="0.000">
                  <c:v>3.1680000000000001</c:v>
                </c:pt>
              </c:numCache>
            </c:numRef>
          </c:val>
          <c:smooth val="0"/>
          <c:extLst>
            <c:ext xmlns:c16="http://schemas.microsoft.com/office/drawing/2014/chart" uri="{C3380CC4-5D6E-409C-BE32-E72D297353CC}">
              <c16:uniqueId val="{00000001-3BCC-4267-BE3A-A231DAA025A9}"/>
            </c:ext>
          </c:extLst>
        </c:ser>
        <c:dLbls>
          <c:showLegendKey val="0"/>
          <c:showVal val="0"/>
          <c:showCatName val="0"/>
          <c:showSerName val="0"/>
          <c:showPercent val="0"/>
          <c:showBubbleSize val="0"/>
        </c:dLbls>
        <c:marker val="1"/>
        <c:smooth val="0"/>
        <c:axId val="667297768"/>
        <c:axId val="667293832"/>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majorUnit val="2"/>
      </c:valAx>
      <c:valAx>
        <c:axId val="667293832"/>
        <c:scaling>
          <c:orientation val="minMax"/>
          <c:max val="10"/>
        </c:scaling>
        <c:delete val="0"/>
        <c:axPos val="r"/>
        <c:numFmt formatCode="0" sourceLinked="0"/>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297768"/>
        <c:crosses val="max"/>
        <c:crossBetween val="between"/>
        <c:majorUnit val="2"/>
      </c:valAx>
      <c:catAx>
        <c:axId val="667297768"/>
        <c:scaling>
          <c:orientation val="minMax"/>
        </c:scaling>
        <c:delete val="1"/>
        <c:axPos val="b"/>
        <c:numFmt formatCode="General" sourceLinked="1"/>
        <c:majorTickMark val="out"/>
        <c:minorTickMark val="none"/>
        <c:tickLblPos val="nextTo"/>
        <c:crossAx val="66729383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4057472845215"/>
          <c:y val="5.1274109826802E-2"/>
          <c:w val="0.8500778219858246"/>
          <c:h val="0.7231332645816223"/>
        </c:manualLayout>
      </c:layout>
      <c:lineChart>
        <c:grouping val="standard"/>
        <c:varyColors val="0"/>
        <c:ser>
          <c:idx val="0"/>
          <c:order val="0"/>
          <c:tx>
            <c:strRef>
              <c:f>'4'!$H$12</c:f>
              <c:strCache>
                <c:ptCount val="1"/>
                <c:pt idx="0">
                  <c:v>Insurers*</c:v>
                </c:pt>
              </c:strCache>
            </c:strRef>
          </c:tx>
          <c:spPr>
            <a:ln w="25400" cap="rnd">
              <a:solidFill>
                <a:schemeClr val="accent3"/>
              </a:solidFill>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'4'!$J$12:$X$12</c:f>
              <c:numCache>
                <c:formatCode>0%</c:formatCode>
                <c:ptCount val="15"/>
                <c:pt idx="0">
                  <c:v>0.49059758713852419</c:v>
                </c:pt>
                <c:pt idx="1">
                  <c:v>0.50126553098213866</c:v>
                </c:pt>
                <c:pt idx="2">
                  <c:v>0.51447911136658708</c:v>
                </c:pt>
                <c:pt idx="3">
                  <c:v>0.52045609743106891</c:v>
                </c:pt>
                <c:pt idx="4">
                  <c:v>0.54244418406086503</c:v>
                </c:pt>
                <c:pt idx="5">
                  <c:v>0.56954047966029675</c:v>
                </c:pt>
                <c:pt idx="6">
                  <c:v>0.57844461093950694</c:v>
                </c:pt>
                <c:pt idx="7" formatCode="0.0%">
                  <c:v>0.60688363023839564</c:v>
                </c:pt>
                <c:pt idx="8" formatCode="0.0%">
                  <c:v>0.62215574904414028</c:v>
                </c:pt>
                <c:pt idx="9" formatCode="0.0%">
                  <c:v>0.61709035068468066</c:v>
                </c:pt>
                <c:pt idx="10" formatCode="0.0%">
                  <c:v>0.62220922242457555</c:v>
                </c:pt>
                <c:pt idx="11" formatCode="0.0%">
                  <c:v>0.62019129475924362</c:v>
                </c:pt>
                <c:pt idx="12" formatCode="0.0%">
                  <c:v>0.62294038169307453</c:v>
                </c:pt>
                <c:pt idx="13" formatCode="0.0%">
                  <c:v>0.62720692777214881</c:v>
                </c:pt>
                <c:pt idx="14" formatCode="0.0%">
                  <c:v>0.62614268475538026</c:v>
                </c:pt>
              </c:numCache>
            </c:numRef>
          </c:val>
          <c:smooth val="0"/>
          <c:extLst>
            <c:ext xmlns:c16="http://schemas.microsoft.com/office/drawing/2014/chart" uri="{C3380CC4-5D6E-409C-BE32-E72D297353CC}">
              <c16:uniqueId val="{00000000-58AE-4F9F-BF76-65C064B8F93A}"/>
            </c:ext>
          </c:extLst>
        </c:ser>
        <c:ser>
          <c:idx val="1"/>
          <c:order val="1"/>
          <c:tx>
            <c:strRef>
              <c:f>'4'!$H$13</c:f>
              <c:strCache>
                <c:ptCount val="1"/>
                <c:pt idx="0">
                  <c:v>Finance companies</c:v>
                </c:pt>
              </c:strCache>
            </c:strRef>
          </c:tx>
          <c:spPr>
            <a:ln w="25400" cap="rnd" cmpd="sng">
              <a:solidFill>
                <a:schemeClr val="accent6"/>
              </a:solidFill>
              <a:prstDash val="solid"/>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'4'!$J$13:$X$13</c:f>
              <c:numCache>
                <c:formatCode>0%</c:formatCode>
                <c:ptCount val="15"/>
                <c:pt idx="0">
                  <c:v>0.32936794662503793</c:v>
                </c:pt>
                <c:pt idx="1">
                  <c:v>0.33194357461340768</c:v>
                </c:pt>
                <c:pt idx="2">
                  <c:v>0.33832270010807447</c:v>
                </c:pt>
                <c:pt idx="3">
                  <c:v>0.349526705984886</c:v>
                </c:pt>
                <c:pt idx="4">
                  <c:v>0.47307462522969773</c:v>
                </c:pt>
                <c:pt idx="5">
                  <c:v>0.44586567065481697</c:v>
                </c:pt>
                <c:pt idx="6">
                  <c:v>0.46945208202016947</c:v>
                </c:pt>
                <c:pt idx="7" formatCode="0.0%">
                  <c:v>0.46580487776984686</c:v>
                </c:pt>
                <c:pt idx="8" formatCode="0.0%">
                  <c:v>0.47948102077663385</c:v>
                </c:pt>
                <c:pt idx="9" formatCode="0.0%">
                  <c:v>0.52775849330990043</c:v>
                </c:pt>
                <c:pt idx="10" formatCode="0.0%">
                  <c:v>0.57652354696812036</c:v>
                </c:pt>
                <c:pt idx="11" formatCode="0.0%">
                  <c:v>0.63145717204436103</c:v>
                </c:pt>
                <c:pt idx="12" formatCode="0.0%">
                  <c:v>0.70472958748832426</c:v>
                </c:pt>
                <c:pt idx="13" formatCode="0.0%">
                  <c:v>0.71370903299295751</c:v>
                </c:pt>
                <c:pt idx="14" formatCode="0.0%">
                  <c:v>0.64316427421001565</c:v>
                </c:pt>
              </c:numCache>
            </c:numRef>
          </c:val>
          <c:smooth val="0"/>
          <c:extLst>
            <c:ext xmlns:c16="http://schemas.microsoft.com/office/drawing/2014/chart" uri="{C3380CC4-5D6E-409C-BE32-E72D297353CC}">
              <c16:uniqueId val="{00000001-58AE-4F9F-BF76-65C064B8F93A}"/>
            </c:ext>
          </c:extLst>
        </c:ser>
        <c:ser>
          <c:idx val="2"/>
          <c:order val="2"/>
          <c:tx>
            <c:strRef>
              <c:f>'4'!$H$14</c:f>
              <c:strCache>
                <c:ptCount val="1"/>
                <c:pt idx="0">
                  <c:v>Credit unions</c:v>
                </c:pt>
              </c:strCache>
            </c:strRef>
          </c:tx>
          <c:spPr>
            <a:ln w="25400" cap="rnd" cmpd="sng">
              <a:solidFill>
                <a:srgbClr val="91C864"/>
              </a:solidFill>
              <a:prstDash val="solid"/>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'4'!$J$14:$X$14</c:f>
              <c:numCache>
                <c:formatCode>0%</c:formatCode>
                <c:ptCount val="15"/>
                <c:pt idx="0">
                  <c:v>0.41440002156716016</c:v>
                </c:pt>
                <c:pt idx="1">
                  <c:v>0.41738506019704269</c:v>
                </c:pt>
                <c:pt idx="2">
                  <c:v>0.43055177516084514</c:v>
                </c:pt>
                <c:pt idx="3">
                  <c:v>0.44605502111363687</c:v>
                </c:pt>
                <c:pt idx="4">
                  <c:v>0.49756832855471789</c:v>
                </c:pt>
                <c:pt idx="5">
                  <c:v>0.51443108442099927</c:v>
                </c:pt>
                <c:pt idx="6">
                  <c:v>0.52750044156803766</c:v>
                </c:pt>
                <c:pt idx="7" formatCode="0.0%">
                  <c:v>0.53247729455219206</c:v>
                </c:pt>
                <c:pt idx="8" formatCode="0.0%">
                  <c:v>0.55281827833542041</c:v>
                </c:pt>
                <c:pt idx="9" formatCode="0.0%">
                  <c:v>0.55879999999999996</c:v>
                </c:pt>
                <c:pt idx="10" formatCode="0.0%">
                  <c:v>0.57479999999999998</c:v>
                </c:pt>
                <c:pt idx="11" formatCode="0.0%">
                  <c:v>0.5766</c:v>
                </c:pt>
                <c:pt idx="12" formatCode="0.0%">
                  <c:v>0.58599999999999997</c:v>
                </c:pt>
                <c:pt idx="13" formatCode="0.0%">
                  <c:v>0.59899999999999998</c:v>
                </c:pt>
                <c:pt idx="14" formatCode="0.0%">
                  <c:v>0.61299999999999999</c:v>
                </c:pt>
              </c:numCache>
            </c:numRef>
          </c:val>
          <c:smooth val="0"/>
          <c:extLst>
            <c:ext xmlns:c16="http://schemas.microsoft.com/office/drawing/2014/chart" uri="{C3380CC4-5D6E-409C-BE32-E72D297353CC}">
              <c16:uniqueId val="{00000002-58AE-4F9F-BF76-65C064B8F93A}"/>
            </c:ext>
          </c:extLst>
        </c:ser>
        <c:ser>
          <c:idx val="4"/>
          <c:order val="3"/>
          <c:tx>
            <c:strRef>
              <c:f>'4'!$H$15</c:f>
              <c:strCache>
                <c:ptCount val="1"/>
                <c:pt idx="0">
                  <c:v>Pawnshops</c:v>
                </c:pt>
              </c:strCache>
            </c:strRef>
          </c:tx>
          <c:spPr>
            <a:ln w="25400" cap="rnd">
              <a:solidFill>
                <a:schemeClr val="accent4"/>
              </a:solidFill>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'4'!$J$15:$X$15</c:f>
              <c:numCache>
                <c:formatCode>0%</c:formatCode>
                <c:ptCount val="15"/>
                <c:pt idx="0">
                  <c:v>0.56775941301906196</c:v>
                </c:pt>
                <c:pt idx="1">
                  <c:v>0.57362767716180119</c:v>
                </c:pt>
                <c:pt idx="2">
                  <c:v>0.58413346218100504</c:v>
                </c:pt>
                <c:pt idx="3">
                  <c:v>0.59504516610379365</c:v>
                </c:pt>
                <c:pt idx="4">
                  <c:v>0.62555861028211479</c:v>
                </c:pt>
                <c:pt idx="5">
                  <c:v>0.63496509074108165</c:v>
                </c:pt>
                <c:pt idx="6">
                  <c:v>0.65027623056640793</c:v>
                </c:pt>
                <c:pt idx="7" formatCode="0.0%">
                  <c:v>0.64852956381235272</c:v>
                </c:pt>
                <c:pt idx="8" formatCode="0.0%">
                  <c:v>0.66276949754992076</c:v>
                </c:pt>
                <c:pt idx="9" formatCode="0.0%">
                  <c:v>0.66288255227230308</c:v>
                </c:pt>
                <c:pt idx="10" formatCode="0.0%">
                  <c:v>0.67597350063227712</c:v>
                </c:pt>
                <c:pt idx="11" formatCode="0.0%">
                  <c:v>0.68734025947263699</c:v>
                </c:pt>
                <c:pt idx="12" formatCode="0.0%">
                  <c:v>0.66778262537287847</c:v>
                </c:pt>
                <c:pt idx="13" formatCode="0.0%">
                  <c:v>0.68037856569314836</c:v>
                </c:pt>
                <c:pt idx="14" formatCode="0.0%">
                  <c:v>0.67781890791000732</c:v>
                </c:pt>
              </c:numCache>
            </c:numRef>
          </c:val>
          <c:smooth val="0"/>
          <c:extLst>
            <c:ext xmlns:c16="http://schemas.microsoft.com/office/drawing/2014/chart" uri="{C3380CC4-5D6E-409C-BE32-E72D297353CC}">
              <c16:uniqueId val="{00000003-58AE-4F9F-BF76-65C064B8F93A}"/>
            </c:ext>
          </c:extLst>
        </c:ser>
        <c:ser>
          <c:idx val="3"/>
          <c:order val="4"/>
          <c:tx>
            <c:strRef>
              <c:f>'4'!$H$16</c:f>
              <c:strCache>
                <c:ptCount val="1"/>
                <c:pt idx="0">
                  <c:v>Banks</c:v>
                </c:pt>
              </c:strCache>
            </c:strRef>
          </c:tx>
          <c:spPr>
            <a:ln w="25400" cap="rnd" cmpd="sng">
              <a:solidFill>
                <a:schemeClr val="accent1"/>
              </a:solidFill>
              <a:prstDash val="solid"/>
              <a:round/>
            </a:ln>
            <a:effectLst/>
          </c:spPr>
          <c:marker>
            <c:symbol val="none"/>
          </c:marker>
          <c:cat>
            <c:numRef>
              <c:f>'4'!$J$11:$X$11</c:f>
              <c:numCache>
                <c:formatCode>m/d/yyyy</c:formatCode>
                <c:ptCount val="15"/>
                <c:pt idx="0">
                  <c:v>44561</c:v>
                </c:pt>
                <c:pt idx="1">
                  <c:v>44651</c:v>
                </c:pt>
                <c:pt idx="2">
                  <c:v>44742</c:v>
                </c:pt>
                <c:pt idx="3">
                  <c:v>44834</c:v>
                </c:pt>
                <c:pt idx="4">
                  <c:v>44926</c:v>
                </c:pt>
                <c:pt idx="5">
                  <c:v>45016</c:v>
                </c:pt>
                <c:pt idx="6">
                  <c:v>45107</c:v>
                </c:pt>
                <c:pt idx="7">
                  <c:v>45199</c:v>
                </c:pt>
                <c:pt idx="8">
                  <c:v>45291</c:v>
                </c:pt>
                <c:pt idx="9">
                  <c:v>45382</c:v>
                </c:pt>
                <c:pt idx="10">
                  <c:v>45473</c:v>
                </c:pt>
                <c:pt idx="11">
                  <c:v>45565</c:v>
                </c:pt>
                <c:pt idx="12">
                  <c:v>45657</c:v>
                </c:pt>
                <c:pt idx="13">
                  <c:v>45747</c:v>
                </c:pt>
                <c:pt idx="14">
                  <c:v>45838</c:v>
                </c:pt>
              </c:numCache>
            </c:numRef>
          </c:cat>
          <c:val>
            <c:numRef>
              <c:f>'4'!$J$16:$X$16</c:f>
              <c:numCache>
                <c:formatCode>0%</c:formatCode>
                <c:ptCount val="15"/>
                <c:pt idx="0">
                  <c:v>0.76254005964082738</c:v>
                </c:pt>
                <c:pt idx="1">
                  <c:v>0.768404325333361</c:v>
                </c:pt>
                <c:pt idx="2">
                  <c:v>0.78441392616912731</c:v>
                </c:pt>
                <c:pt idx="3">
                  <c:v>0.7820209214604561</c:v>
                </c:pt>
                <c:pt idx="4">
                  <c:v>0.78358400821801832</c:v>
                </c:pt>
                <c:pt idx="5">
                  <c:v>0.78326456430562663</c:v>
                </c:pt>
                <c:pt idx="6">
                  <c:v>0.77914767552586539</c:v>
                </c:pt>
                <c:pt idx="7" formatCode="0.0%">
                  <c:v>0.77817905002755905</c:v>
                </c:pt>
                <c:pt idx="8" formatCode="0.0%">
                  <c:v>0.77627423623296654</c:v>
                </c:pt>
                <c:pt idx="9" formatCode="0.0%">
                  <c:v>0.78119702125501611</c:v>
                </c:pt>
                <c:pt idx="10" formatCode="0.0%">
                  <c:v>0.78117793654022838</c:v>
                </c:pt>
                <c:pt idx="11" formatCode="0.0%">
                  <c:v>0.78332648226824297</c:v>
                </c:pt>
                <c:pt idx="12" formatCode="0.0%">
                  <c:v>0.77819893272939777</c:v>
                </c:pt>
                <c:pt idx="13" formatCode="0.0%">
                  <c:v>0.77978847377058447</c:v>
                </c:pt>
                <c:pt idx="14" formatCode="0.0%">
                  <c:v>0.7746458922192806</c:v>
                </c:pt>
              </c:numCache>
            </c:numRef>
          </c:val>
          <c:smooth val="0"/>
          <c:extLst>
            <c:ext xmlns:c16="http://schemas.microsoft.com/office/drawing/2014/chart" uri="{C3380CC4-5D6E-409C-BE32-E72D297353CC}">
              <c16:uniqueId val="{00000004-58AE-4F9F-BF76-65C064B8F93A}"/>
            </c:ext>
          </c:extLst>
        </c:ser>
        <c:dLbls>
          <c:showLegendKey val="0"/>
          <c:showVal val="0"/>
          <c:showCatName val="0"/>
          <c:showSerName val="0"/>
          <c:showPercent val="0"/>
          <c:showBubbleSize val="0"/>
        </c:dLbls>
        <c:smooth val="0"/>
        <c:axId val="1080065279"/>
        <c:axId val="1080066111"/>
      </c:lineChart>
      <c:catAx>
        <c:axId val="1080065279"/>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80066111"/>
        <c:crosses val="autoZero"/>
        <c:auto val="0"/>
        <c:lblAlgn val="ctr"/>
        <c:lblOffset val="100"/>
        <c:noMultiLvlLbl val="0"/>
      </c:catAx>
      <c:valAx>
        <c:axId val="1080066111"/>
        <c:scaling>
          <c:orientation val="minMax"/>
          <c:max val="0.9"/>
          <c:min val="0.30000000000000004"/>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080065279"/>
        <c:crosses val="autoZero"/>
        <c:crossBetween val="between"/>
        <c:majorUnit val="0.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5039201360272154"/>
          <c:w val="1"/>
          <c:h val="0.1496079863972783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6478583330610648"/>
          <c:h val="0.77747128060263648"/>
        </c:manualLayout>
      </c:layout>
      <c:barChart>
        <c:barDir val="col"/>
        <c:grouping val="clustered"/>
        <c:varyColors val="0"/>
        <c:ser>
          <c:idx val="0"/>
          <c:order val="0"/>
          <c:tx>
            <c:strRef>
              <c:f>'40'!$H$11</c:f>
              <c:strCache>
                <c:ptCount val="1"/>
                <c:pt idx="0">
                  <c:v>Volume of financial leasing agreements, UAH billions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'40'!$J$9:$W$9</c:f>
              <c:strCache>
                <c:ptCount val="14"/>
                <c:pt idx="0">
                  <c:v>Q1.22</c:v>
                </c:pt>
                <c:pt idx="3">
                  <c:v>Q4.22</c:v>
                </c:pt>
                <c:pt idx="5">
                  <c:v>Q2.23</c:v>
                </c:pt>
                <c:pt idx="7">
                  <c:v>Q4.23</c:v>
                </c:pt>
                <c:pt idx="9">
                  <c:v>Q2.24</c:v>
                </c:pt>
                <c:pt idx="11">
                  <c:v>Q4.24</c:v>
                </c:pt>
                <c:pt idx="13">
                  <c:v>Q2.25</c:v>
                </c:pt>
              </c:strCache>
            </c:strRef>
          </c:cat>
          <c:val>
            <c:numRef>
              <c:f>'40'!$J$11:$W$11</c:f>
              <c:numCache>
                <c:formatCode>0.0</c:formatCode>
                <c:ptCount val="14"/>
                <c:pt idx="0">
                  <c:v>4.5406227530900001</c:v>
                </c:pt>
                <c:pt idx="1">
                  <c:v>1.5664818203199999</c:v>
                </c:pt>
                <c:pt idx="2">
                  <c:v>2.8738696602599996</c:v>
                </c:pt>
                <c:pt idx="3">
                  <c:v>3.35488854394</c:v>
                </c:pt>
                <c:pt idx="4">
                  <c:v>4.6056548351600002</c:v>
                </c:pt>
                <c:pt idx="5">
                  <c:v>5.5710128178400007</c:v>
                </c:pt>
                <c:pt idx="6">
                  <c:v>5.8894609533499995</c:v>
                </c:pt>
                <c:pt idx="7">
                  <c:v>4.8482479031099999</c:v>
                </c:pt>
                <c:pt idx="8" formatCode="0.000">
                  <c:v>4.5387732316199996</c:v>
                </c:pt>
                <c:pt idx="9" formatCode="0.000">
                  <c:v>5.8906006388599996</c:v>
                </c:pt>
                <c:pt idx="10" formatCode="0.000">
                  <c:v>6.1131399680899996</c:v>
                </c:pt>
                <c:pt idx="11" formatCode="0.000">
                  <c:v>7.0356397165400004</c:v>
                </c:pt>
                <c:pt idx="12" formatCode="0.000">
                  <c:v>6.70724930061</c:v>
                </c:pt>
                <c:pt idx="13" formatCode="0.000">
                  <c:v>8.6503426043499996</c:v>
                </c:pt>
              </c:numCache>
            </c:numRef>
          </c:val>
          <c:extLst>
            <c:ext xmlns:c16="http://schemas.microsoft.com/office/drawing/2014/chart" uri="{C3380CC4-5D6E-409C-BE32-E72D297353CC}">
              <c16:uniqueId val="{00000000-5120-40BA-999B-E602CEFB537D}"/>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'40'!$H$12</c:f>
              <c:strCache>
                <c:ptCount val="1"/>
                <c:pt idx="0">
                  <c:v>Number of contracts, thousands (r.h.s.)</c:v>
                </c:pt>
              </c:strCache>
            </c:strRef>
          </c:tx>
          <c:spPr>
            <a:ln w="25400" cap="rnd">
              <a:solidFill>
                <a:schemeClr val="accent1"/>
              </a:solidFill>
              <a:round/>
            </a:ln>
            <a:effectLst/>
          </c:spPr>
          <c:marker>
            <c:symbol val="none"/>
          </c:marker>
          <c:cat>
            <c:strRef>
              <c:f>'40'!$J$9:$W$9</c:f>
              <c:strCache>
                <c:ptCount val="14"/>
                <c:pt idx="0">
                  <c:v>Q1.22</c:v>
                </c:pt>
                <c:pt idx="3">
                  <c:v>Q4.22</c:v>
                </c:pt>
                <c:pt idx="5">
                  <c:v>Q2.23</c:v>
                </c:pt>
                <c:pt idx="7">
                  <c:v>Q4.23</c:v>
                </c:pt>
                <c:pt idx="9">
                  <c:v>Q2.24</c:v>
                </c:pt>
                <c:pt idx="11">
                  <c:v>Q4.24</c:v>
                </c:pt>
                <c:pt idx="13">
                  <c:v>Q2.25</c:v>
                </c:pt>
              </c:strCache>
            </c:strRef>
          </c:cat>
          <c:val>
            <c:numRef>
              <c:f>'40'!$J$12:$W$12</c:f>
              <c:numCache>
                <c:formatCode>0.0</c:formatCode>
                <c:ptCount val="14"/>
                <c:pt idx="0">
                  <c:v>2.4220000000000002</c:v>
                </c:pt>
                <c:pt idx="1">
                  <c:v>0.59299999999999997</c:v>
                </c:pt>
                <c:pt idx="2">
                  <c:v>1.2390000000000001</c:v>
                </c:pt>
                <c:pt idx="3">
                  <c:v>1.6060000000000001</c:v>
                </c:pt>
                <c:pt idx="4">
                  <c:v>1.637</c:v>
                </c:pt>
                <c:pt idx="5">
                  <c:v>2.7210000000000001</c:v>
                </c:pt>
                <c:pt idx="6">
                  <c:v>2.125</c:v>
                </c:pt>
                <c:pt idx="7">
                  <c:v>2.19</c:v>
                </c:pt>
                <c:pt idx="8">
                  <c:v>2.35</c:v>
                </c:pt>
                <c:pt idx="9">
                  <c:v>2.573</c:v>
                </c:pt>
                <c:pt idx="10">
                  <c:v>2.8540000000000001</c:v>
                </c:pt>
                <c:pt idx="11" formatCode="0.000">
                  <c:v>2.8220000000000001</c:v>
                </c:pt>
                <c:pt idx="12" formatCode="0.000">
                  <c:v>2.5960000000000001</c:v>
                </c:pt>
                <c:pt idx="13" formatCode="0.000">
                  <c:v>3.1680000000000001</c:v>
                </c:pt>
              </c:numCache>
            </c:numRef>
          </c:val>
          <c:smooth val="0"/>
          <c:extLst>
            <c:ext xmlns:c16="http://schemas.microsoft.com/office/drawing/2014/chart" uri="{C3380CC4-5D6E-409C-BE32-E72D297353CC}">
              <c16:uniqueId val="{00000001-5120-40BA-999B-E602CEFB537D}"/>
            </c:ext>
          </c:extLst>
        </c:ser>
        <c:dLbls>
          <c:showLegendKey val="0"/>
          <c:showVal val="0"/>
          <c:showCatName val="0"/>
          <c:showSerName val="0"/>
          <c:showPercent val="0"/>
          <c:showBubbleSize val="0"/>
        </c:dLbls>
        <c:marker val="1"/>
        <c:smooth val="0"/>
        <c:axId val="667297768"/>
        <c:axId val="667293832"/>
      </c:lineChart>
      <c:catAx>
        <c:axId val="4298627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1"/>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majorUnit val="2"/>
      </c:valAx>
      <c:valAx>
        <c:axId val="667293832"/>
        <c:scaling>
          <c:orientation val="minMax"/>
          <c:max val="10"/>
        </c:scaling>
        <c:delete val="0"/>
        <c:axPos val="r"/>
        <c:numFmt formatCode="0" sourceLinked="0"/>
        <c:majorTickMark val="in"/>
        <c:minorTickMark val="none"/>
        <c:tickLblPos val="nextTo"/>
        <c:spPr>
          <a:noFill/>
          <a:ln>
            <a:solidFill>
              <a:schemeClr val="tx2"/>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297768"/>
        <c:crosses val="max"/>
        <c:crossBetween val="between"/>
        <c:majorUnit val="2"/>
      </c:valAx>
      <c:catAx>
        <c:axId val="667297768"/>
        <c:scaling>
          <c:orientation val="minMax"/>
        </c:scaling>
        <c:delete val="1"/>
        <c:axPos val="b"/>
        <c:numFmt formatCode="General" sourceLinked="1"/>
        <c:majorTickMark val="out"/>
        <c:minorTickMark val="none"/>
        <c:tickLblPos val="nextTo"/>
        <c:crossAx val="667293832"/>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754519774011299"/>
          <c:w val="1"/>
          <c:h val="0.102454802259887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23283685924798E-2"/>
          <c:y val="5.3999990655015893E-2"/>
          <c:w val="0.85554121999810262"/>
          <c:h val="0.76749471878606579"/>
        </c:manualLayout>
      </c:layout>
      <c:barChart>
        <c:barDir val="col"/>
        <c:grouping val="stacked"/>
        <c:varyColors val="0"/>
        <c:ser>
          <c:idx val="0"/>
          <c:order val="0"/>
          <c:tx>
            <c:strRef>
              <c:f>'41'!$H$11</c:f>
              <c:strCache>
                <c:ptCount val="1"/>
                <c:pt idx="0">
                  <c:v>Прибуток</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'41'!$I$10:$V$10</c:f>
              <c:strCache>
                <c:ptCount val="14"/>
                <c:pt idx="0">
                  <c:v>І.22</c:v>
                </c:pt>
                <c:pt idx="3">
                  <c:v>IV.22</c:v>
                </c:pt>
                <c:pt idx="5">
                  <c:v>ІІ.23</c:v>
                </c:pt>
                <c:pt idx="7">
                  <c:v>IV.23</c:v>
                </c:pt>
                <c:pt idx="9">
                  <c:v>ІІ.24</c:v>
                </c:pt>
                <c:pt idx="11">
                  <c:v>IV.24</c:v>
                </c:pt>
                <c:pt idx="13">
                  <c:v>ІІ.25</c:v>
                </c:pt>
              </c:strCache>
            </c:strRef>
          </c:cat>
          <c:val>
            <c:numRef>
              <c:f>'41'!$I$11:$V$11</c:f>
              <c:numCache>
                <c:formatCode>#\ ##0.0</c:formatCode>
                <c:ptCount val="14"/>
                <c:pt idx="0">
                  <c:v>1.29504328026</c:v>
                </c:pt>
                <c:pt idx="1">
                  <c:v>2.6156212067600002</c:v>
                </c:pt>
                <c:pt idx="2">
                  <c:v>4.8595073586400002</c:v>
                </c:pt>
                <c:pt idx="3">
                  <c:v>4.9815526874599998</c:v>
                </c:pt>
                <c:pt idx="4">
                  <c:v>3.44555713966</c:v>
                </c:pt>
                <c:pt idx="5">
                  <c:v>5.6218307262199998</c:v>
                </c:pt>
                <c:pt idx="6">
                  <c:v>8.1793351407999992</c:v>
                </c:pt>
                <c:pt idx="7">
                  <c:v>9.5216143667500006</c:v>
                </c:pt>
                <c:pt idx="8">
                  <c:v>3.3515716435199998</c:v>
                </c:pt>
                <c:pt idx="9">
                  <c:v>6.3676547335800002</c:v>
                </c:pt>
                <c:pt idx="10">
                  <c:v>11.862360936509999</c:v>
                </c:pt>
                <c:pt idx="11">
                  <c:v>13.209263492870001</c:v>
                </c:pt>
                <c:pt idx="12">
                  <c:v>3.5615811218700002</c:v>
                </c:pt>
                <c:pt idx="13">
                  <c:v>7.0013042854999998</c:v>
                </c:pt>
              </c:numCache>
            </c:numRef>
          </c:val>
          <c:extLst>
            <c:ext xmlns:c16="http://schemas.microsoft.com/office/drawing/2014/chart" uri="{C3380CC4-5D6E-409C-BE32-E72D297353CC}">
              <c16:uniqueId val="{00000000-6474-4DF5-A2B8-66C5ABC764D6}"/>
            </c:ext>
          </c:extLst>
        </c:ser>
        <c:ser>
          <c:idx val="1"/>
          <c:order val="1"/>
          <c:tx>
            <c:strRef>
              <c:f>'41'!$H$12</c:f>
              <c:strCache>
                <c:ptCount val="1"/>
                <c:pt idx="0">
                  <c:v>Збиток</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'41'!$I$10:$V$10</c:f>
              <c:strCache>
                <c:ptCount val="14"/>
                <c:pt idx="0">
                  <c:v>І.22</c:v>
                </c:pt>
                <c:pt idx="3">
                  <c:v>IV.22</c:v>
                </c:pt>
                <c:pt idx="5">
                  <c:v>ІІ.23</c:v>
                </c:pt>
                <c:pt idx="7">
                  <c:v>IV.23</c:v>
                </c:pt>
                <c:pt idx="9">
                  <c:v>ІІ.24</c:v>
                </c:pt>
                <c:pt idx="11">
                  <c:v>IV.24</c:v>
                </c:pt>
                <c:pt idx="13">
                  <c:v>ІІ.25</c:v>
                </c:pt>
              </c:strCache>
            </c:strRef>
          </c:cat>
          <c:val>
            <c:numRef>
              <c:f>'41'!$I$12:$V$12</c:f>
              <c:numCache>
                <c:formatCode>#\ ##0.0</c:formatCode>
                <c:ptCount val="14"/>
                <c:pt idx="0">
                  <c:v>-1.7336473153500001</c:v>
                </c:pt>
                <c:pt idx="1">
                  <c:v>-2.5101294590399998</c:v>
                </c:pt>
                <c:pt idx="2">
                  <c:v>-2.7074595216400001</c:v>
                </c:pt>
                <c:pt idx="3">
                  <c:v>-3.15722412041</c:v>
                </c:pt>
                <c:pt idx="4">
                  <c:v>-0.38970382311000001</c:v>
                </c:pt>
                <c:pt idx="5">
                  <c:v>-0.41408317608</c:v>
                </c:pt>
                <c:pt idx="6">
                  <c:v>-0.78245805105999999</c:v>
                </c:pt>
                <c:pt idx="7">
                  <c:v>-0.97952686462000005</c:v>
                </c:pt>
                <c:pt idx="8">
                  <c:v>-0.13999133227999999</c:v>
                </c:pt>
                <c:pt idx="9">
                  <c:v>-0.42282951952999998</c:v>
                </c:pt>
                <c:pt idx="10">
                  <c:v>-0.49425507432999999</c:v>
                </c:pt>
                <c:pt idx="11">
                  <c:v>-0.67669315924999995</c:v>
                </c:pt>
                <c:pt idx="12">
                  <c:v>-0.10777275269</c:v>
                </c:pt>
                <c:pt idx="13">
                  <c:v>-0.2611858568</c:v>
                </c:pt>
              </c:numCache>
            </c:numRef>
          </c:val>
          <c:extLst>
            <c:ext xmlns:c16="http://schemas.microsoft.com/office/drawing/2014/chart" uri="{C3380CC4-5D6E-409C-BE32-E72D297353CC}">
              <c16:uniqueId val="{00000001-6474-4DF5-A2B8-66C5ABC764D6}"/>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noMultiLvlLbl val="0"/>
      </c:catAx>
      <c:valAx>
        <c:axId val="16955856"/>
        <c:scaling>
          <c:orientation val="minMax"/>
          <c:max val="16"/>
          <c:min val="-4"/>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majorUnit val="4"/>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670314152407349"/>
          <c:w val="0.99773361161180152"/>
          <c:h val="9.8901081785743403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72643512921877E-2"/>
          <c:y val="5.3999990655015893E-2"/>
          <c:w val="0.85983990590387815"/>
          <c:h val="0.77408812423844864"/>
        </c:manualLayout>
      </c:layout>
      <c:barChart>
        <c:barDir val="col"/>
        <c:grouping val="stacked"/>
        <c:varyColors val="0"/>
        <c:ser>
          <c:idx val="0"/>
          <c:order val="0"/>
          <c:tx>
            <c:strRef>
              <c:f>'41'!$G$11</c:f>
              <c:strCache>
                <c:ptCount val="1"/>
                <c:pt idx="0">
                  <c:v>Profit</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'41'!$I$9:$V$9</c:f>
              <c:strCache>
                <c:ptCount val="14"/>
                <c:pt idx="0">
                  <c:v>Q1.22</c:v>
                </c:pt>
                <c:pt idx="3">
                  <c:v>Q4.22</c:v>
                </c:pt>
                <c:pt idx="5">
                  <c:v>Q2.23</c:v>
                </c:pt>
                <c:pt idx="7">
                  <c:v>Q4.23</c:v>
                </c:pt>
                <c:pt idx="9">
                  <c:v>Q2.24</c:v>
                </c:pt>
                <c:pt idx="11">
                  <c:v>Q4.24</c:v>
                </c:pt>
                <c:pt idx="13">
                  <c:v>Q2.25</c:v>
                </c:pt>
              </c:strCache>
            </c:strRef>
          </c:cat>
          <c:val>
            <c:numRef>
              <c:f>'41'!$I$11:$V$11</c:f>
              <c:numCache>
                <c:formatCode>#\ ##0.0</c:formatCode>
                <c:ptCount val="14"/>
                <c:pt idx="0">
                  <c:v>1.29504328026</c:v>
                </c:pt>
                <c:pt idx="1">
                  <c:v>2.6156212067600002</c:v>
                </c:pt>
                <c:pt idx="2">
                  <c:v>4.8595073586400002</c:v>
                </c:pt>
                <c:pt idx="3">
                  <c:v>4.9815526874599998</c:v>
                </c:pt>
                <c:pt idx="4">
                  <c:v>3.44555713966</c:v>
                </c:pt>
                <c:pt idx="5">
                  <c:v>5.6218307262199998</c:v>
                </c:pt>
                <c:pt idx="6">
                  <c:v>8.1793351407999992</c:v>
                </c:pt>
                <c:pt idx="7">
                  <c:v>9.5216143667500006</c:v>
                </c:pt>
                <c:pt idx="8">
                  <c:v>3.3515716435199998</c:v>
                </c:pt>
                <c:pt idx="9">
                  <c:v>6.3676547335800002</c:v>
                </c:pt>
                <c:pt idx="10">
                  <c:v>11.862360936509999</c:v>
                </c:pt>
                <c:pt idx="11">
                  <c:v>13.209263492870001</c:v>
                </c:pt>
                <c:pt idx="12">
                  <c:v>3.5615811218700002</c:v>
                </c:pt>
                <c:pt idx="13">
                  <c:v>7.0013042854999998</c:v>
                </c:pt>
              </c:numCache>
            </c:numRef>
          </c:val>
          <c:extLst>
            <c:ext xmlns:c16="http://schemas.microsoft.com/office/drawing/2014/chart" uri="{C3380CC4-5D6E-409C-BE32-E72D297353CC}">
              <c16:uniqueId val="{00000000-2DA2-4CF1-B9E9-CE055A5B888D}"/>
            </c:ext>
          </c:extLst>
        </c:ser>
        <c:ser>
          <c:idx val="1"/>
          <c:order val="1"/>
          <c:tx>
            <c:strRef>
              <c:f>'41'!$G$12</c:f>
              <c:strCache>
                <c:ptCount val="1"/>
                <c:pt idx="0">
                  <c:v>Loss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'41'!$I$9:$V$9</c:f>
              <c:strCache>
                <c:ptCount val="14"/>
                <c:pt idx="0">
                  <c:v>Q1.22</c:v>
                </c:pt>
                <c:pt idx="3">
                  <c:v>Q4.22</c:v>
                </c:pt>
                <c:pt idx="5">
                  <c:v>Q2.23</c:v>
                </c:pt>
                <c:pt idx="7">
                  <c:v>Q4.23</c:v>
                </c:pt>
                <c:pt idx="9">
                  <c:v>Q2.24</c:v>
                </c:pt>
                <c:pt idx="11">
                  <c:v>Q4.24</c:v>
                </c:pt>
                <c:pt idx="13">
                  <c:v>Q2.25</c:v>
                </c:pt>
              </c:strCache>
            </c:strRef>
          </c:cat>
          <c:val>
            <c:numRef>
              <c:f>'41'!$I$12:$V$12</c:f>
              <c:numCache>
                <c:formatCode>#\ ##0.0</c:formatCode>
                <c:ptCount val="14"/>
                <c:pt idx="0">
                  <c:v>-1.7336473153500001</c:v>
                </c:pt>
                <c:pt idx="1">
                  <c:v>-2.5101294590399998</c:v>
                </c:pt>
                <c:pt idx="2">
                  <c:v>-2.7074595216400001</c:v>
                </c:pt>
                <c:pt idx="3">
                  <c:v>-3.15722412041</c:v>
                </c:pt>
                <c:pt idx="4">
                  <c:v>-0.38970382311000001</c:v>
                </c:pt>
                <c:pt idx="5">
                  <c:v>-0.41408317608</c:v>
                </c:pt>
                <c:pt idx="6">
                  <c:v>-0.78245805105999999</c:v>
                </c:pt>
                <c:pt idx="7">
                  <c:v>-0.97952686462000005</c:v>
                </c:pt>
                <c:pt idx="8">
                  <c:v>-0.13999133227999999</c:v>
                </c:pt>
                <c:pt idx="9">
                  <c:v>-0.42282951952999998</c:v>
                </c:pt>
                <c:pt idx="10">
                  <c:v>-0.49425507432999999</c:v>
                </c:pt>
                <c:pt idx="11">
                  <c:v>-0.67669315924999995</c:v>
                </c:pt>
                <c:pt idx="12">
                  <c:v>-0.10777275269</c:v>
                </c:pt>
                <c:pt idx="13">
                  <c:v>-0.2611858568</c:v>
                </c:pt>
              </c:numCache>
            </c:numRef>
          </c:val>
          <c:extLst>
            <c:ext xmlns:c16="http://schemas.microsoft.com/office/drawing/2014/chart" uri="{C3380CC4-5D6E-409C-BE32-E72D297353CC}">
              <c16:uniqueId val="{00000001-2DA2-4CF1-B9E9-CE055A5B888D}"/>
            </c:ext>
          </c:extLst>
        </c:ser>
        <c:dLbls>
          <c:showLegendKey val="0"/>
          <c:showVal val="0"/>
          <c:showCatName val="0"/>
          <c:showSerName val="0"/>
          <c:showPercent val="0"/>
          <c:showBubbleSize val="0"/>
        </c:dLbls>
        <c:gapWidth val="50"/>
        <c:overlap val="100"/>
        <c:axId val="16961760"/>
        <c:axId val="16955856"/>
      </c:barChart>
      <c:catAx>
        <c:axId val="16961760"/>
        <c:scaling>
          <c:orientation val="minMax"/>
        </c:scaling>
        <c:delete val="0"/>
        <c:axPos val="b"/>
        <c:numFmt formatCode="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55856"/>
        <c:crosses val="autoZero"/>
        <c:auto val="0"/>
        <c:lblAlgn val="ctr"/>
        <c:lblOffset val="100"/>
        <c:noMultiLvlLbl val="0"/>
      </c:catAx>
      <c:valAx>
        <c:axId val="16955856"/>
        <c:scaling>
          <c:orientation val="minMax"/>
          <c:max val="16"/>
          <c:min val="-4"/>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16961760"/>
        <c:crosses val="autoZero"/>
        <c:crossBetween val="between"/>
        <c:majorUnit val="4"/>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7.7352033123519485E-4"/>
          <c:y val="0.90329654697645634"/>
          <c:w val="0.99922647966876477"/>
          <c:h val="9.2307676333360497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7083346946775E-2"/>
          <c:y val="4.7341236034369447E-2"/>
          <c:w val="0.89873002907831545"/>
          <c:h val="0.69974058380414317"/>
        </c:manualLayout>
      </c:layout>
      <c:barChart>
        <c:barDir val="col"/>
        <c:grouping val="clustered"/>
        <c:varyColors val="0"/>
        <c:ser>
          <c:idx val="0"/>
          <c:order val="0"/>
          <c:tx>
            <c:strRef>
              <c:f>'42'!$I$11</c:f>
              <c:strCache>
                <c:ptCount val="1"/>
                <c:pt idx="0">
                  <c:v>Чистий фінансовий результат, млрд грн</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'42'!$J$10:$W$10</c:f>
              <c:strCache>
                <c:ptCount val="14"/>
                <c:pt idx="0">
                  <c:v>І.22</c:v>
                </c:pt>
                <c:pt idx="3">
                  <c:v>IV.22</c:v>
                </c:pt>
                <c:pt idx="5">
                  <c:v>ІІ.23</c:v>
                </c:pt>
                <c:pt idx="7">
                  <c:v>IV.23</c:v>
                </c:pt>
                <c:pt idx="9">
                  <c:v>ІІ.24</c:v>
                </c:pt>
                <c:pt idx="11">
                  <c:v>IV.24</c:v>
                </c:pt>
                <c:pt idx="13">
                  <c:v>ІІ.25</c:v>
                </c:pt>
              </c:strCache>
            </c:strRef>
          </c:cat>
          <c:val>
            <c:numRef>
              <c:f>'42'!$J$11:$W$11</c:f>
              <c:numCache>
                <c:formatCode>0.0</c:formatCode>
                <c:ptCount val="14"/>
                <c:pt idx="0">
                  <c:v>-0.43860403509000001</c:v>
                </c:pt>
                <c:pt idx="1">
                  <c:v>0.10549174772000036</c:v>
                </c:pt>
                <c:pt idx="2">
                  <c:v>2.152047837</c:v>
                </c:pt>
                <c:pt idx="3">
                  <c:v>1.8243285670499998</c:v>
                </c:pt>
                <c:pt idx="4">
                  <c:v>3.0558533165499999</c:v>
                </c:pt>
                <c:pt idx="5">
                  <c:v>5.2077475501399997</c:v>
                </c:pt>
                <c:pt idx="6">
                  <c:v>7.3968770897399994</c:v>
                </c:pt>
                <c:pt idx="7">
                  <c:v>8.5420875021300002</c:v>
                </c:pt>
                <c:pt idx="8">
                  <c:v>3.2115803112399997</c:v>
                </c:pt>
                <c:pt idx="9">
                  <c:v>5.9448252140500006</c:v>
                </c:pt>
                <c:pt idx="10">
                  <c:v>11.368105862179998</c:v>
                </c:pt>
                <c:pt idx="11">
                  <c:v>12.532570333620001</c:v>
                </c:pt>
                <c:pt idx="12" formatCode="0.000">
                  <c:v>3.4538083691800003</c:v>
                </c:pt>
                <c:pt idx="13" formatCode="0.000">
                  <c:v>6.7401184286999998</c:v>
                </c:pt>
              </c:numCache>
            </c:numRef>
          </c:val>
          <c:extLst>
            <c:ext xmlns:c16="http://schemas.microsoft.com/office/drawing/2014/chart" uri="{C3380CC4-5D6E-409C-BE32-E72D297353CC}">
              <c16:uniqueId val="{00000000-B380-4989-B68A-6BED8825F826}"/>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'42'!$I$12</c:f>
              <c:strCache>
                <c:ptCount val="1"/>
                <c:pt idx="0">
                  <c:v>ROA (п. ш.)</c:v>
                </c:pt>
              </c:strCache>
            </c:strRef>
          </c:tx>
          <c:spPr>
            <a:ln w="25400" cap="rnd">
              <a:solidFill>
                <a:schemeClr val="accent1"/>
              </a:solidFill>
              <a:round/>
            </a:ln>
            <a:effectLst/>
            <a:extLst/>
          </c:spPr>
          <c:marker>
            <c:symbol val="none"/>
          </c:marker>
          <c:dPt>
            <c:idx val="0"/>
            <c:marker>
              <c:symbol val="none"/>
            </c:marker>
            <c:bubble3D val="0"/>
            <c:spPr>
              <a:ln w="25400" cap="rnd">
                <a:noFill/>
                <a:round/>
              </a:ln>
              <a:effectLst/>
              <a:extLst/>
            </c:spPr>
            <c:extLst>
              <c:ext xmlns:c16="http://schemas.microsoft.com/office/drawing/2014/chart" uri="{C3380CC4-5D6E-409C-BE32-E72D297353CC}">
                <c16:uniqueId val="{00000002-B380-4989-B68A-6BED8825F826}"/>
              </c:ext>
            </c:extLst>
          </c:dPt>
          <c:dPt>
            <c:idx val="4"/>
            <c:marker>
              <c:symbol val="none"/>
            </c:marker>
            <c:bubble3D val="0"/>
            <c:spPr>
              <a:ln w="25400" cap="rnd">
                <a:noFill/>
                <a:round/>
              </a:ln>
              <a:effectLst/>
              <a:extLst/>
            </c:spPr>
            <c:extLst>
              <c:ext xmlns:c16="http://schemas.microsoft.com/office/drawing/2014/chart" uri="{C3380CC4-5D6E-409C-BE32-E72D297353CC}">
                <c16:uniqueId val="{00000004-B380-4989-B68A-6BED8825F826}"/>
              </c:ext>
            </c:extLst>
          </c:dPt>
          <c:dPt>
            <c:idx val="8"/>
            <c:marker>
              <c:symbol val="none"/>
            </c:marker>
            <c:bubble3D val="0"/>
            <c:spPr>
              <a:ln w="25400" cap="rnd">
                <a:noFill/>
                <a:round/>
              </a:ln>
              <a:effectLst/>
              <a:extLst/>
            </c:spPr>
            <c:extLst>
              <c:ext xmlns:c16="http://schemas.microsoft.com/office/drawing/2014/chart" uri="{C3380CC4-5D6E-409C-BE32-E72D297353CC}">
                <c16:uniqueId val="{00000006-B380-4989-B68A-6BED8825F826}"/>
              </c:ext>
            </c:extLst>
          </c:dPt>
          <c:dPt>
            <c:idx val="12"/>
            <c:marker>
              <c:symbol val="none"/>
            </c:marker>
            <c:bubble3D val="0"/>
            <c:spPr>
              <a:ln w="25400" cap="rnd">
                <a:noFill/>
                <a:round/>
              </a:ln>
              <a:effectLst/>
              <a:extLst/>
            </c:spPr>
            <c:extLst>
              <c:ext xmlns:c16="http://schemas.microsoft.com/office/drawing/2014/chart" uri="{C3380CC4-5D6E-409C-BE32-E72D297353CC}">
                <c16:uniqueId val="{0000000D-4E73-40AF-A49A-F3D23E5C29A3}"/>
              </c:ext>
            </c:extLst>
          </c:dPt>
          <c:cat>
            <c:strRef>
              <c:f>'42'!$J$10:$W$10</c:f>
              <c:strCache>
                <c:ptCount val="14"/>
                <c:pt idx="0">
                  <c:v>І.22</c:v>
                </c:pt>
                <c:pt idx="3">
                  <c:v>IV.22</c:v>
                </c:pt>
                <c:pt idx="5">
                  <c:v>ІІ.23</c:v>
                </c:pt>
                <c:pt idx="7">
                  <c:v>IV.23</c:v>
                </c:pt>
                <c:pt idx="9">
                  <c:v>ІІ.24</c:v>
                </c:pt>
                <c:pt idx="11">
                  <c:v>IV.24</c:v>
                </c:pt>
                <c:pt idx="13">
                  <c:v>ІІ.25</c:v>
                </c:pt>
              </c:strCache>
            </c:strRef>
          </c:cat>
          <c:val>
            <c:numRef>
              <c:f>'42'!$J$12:$W$12</c:f>
              <c:numCache>
                <c:formatCode>0.0%</c:formatCode>
                <c:ptCount val="14"/>
                <c:pt idx="0">
                  <c:v>-8.1558381581559817E-3</c:v>
                </c:pt>
                <c:pt idx="1">
                  <c:v>9.830374392140516E-4</c:v>
                </c:pt>
                <c:pt idx="2">
                  <c:v>1.3331401155567961E-2</c:v>
                </c:pt>
                <c:pt idx="3">
                  <c:v>2.272247580482389E-2</c:v>
                </c:pt>
                <c:pt idx="4">
                  <c:v>4.8569736747598416E-2</c:v>
                </c:pt>
                <c:pt idx="5">
                  <c:v>4.1657584042391615E-2</c:v>
                </c:pt>
                <c:pt idx="6">
                  <c:v>3.9697460488170584E-2</c:v>
                </c:pt>
                <c:pt idx="7">
                  <c:v>3.8193539855285362E-2</c:v>
                </c:pt>
                <c:pt idx="8">
                  <c:v>4.7058152532531282E-2</c:v>
                </c:pt>
                <c:pt idx="9">
                  <c:v>4.2969930798150036E-2</c:v>
                </c:pt>
                <c:pt idx="10">
                  <c:v>5.4774663715757385E-2</c:v>
                </c:pt>
                <c:pt idx="11">
                  <c:v>4.6784817138387051E-2</c:v>
                </c:pt>
                <c:pt idx="12">
                  <c:v>4.4722507165357597E-2</c:v>
                </c:pt>
                <c:pt idx="13">
                  <c:v>4.5630638997478726E-2</c:v>
                </c:pt>
              </c:numCache>
            </c:numRef>
          </c:val>
          <c:smooth val="0"/>
          <c:extLst>
            <c:ext xmlns:c16="http://schemas.microsoft.com/office/drawing/2014/chart" uri="{C3380CC4-5D6E-409C-BE32-E72D297353CC}">
              <c16:uniqueId val="{00000007-B380-4989-B68A-6BED8825F826}"/>
            </c:ext>
          </c:extLst>
        </c:ser>
        <c:ser>
          <c:idx val="2"/>
          <c:order val="2"/>
          <c:tx>
            <c:strRef>
              <c:f>'42'!$I$13</c:f>
              <c:strCache>
                <c:ptCount val="1"/>
                <c:pt idx="0">
                  <c:v>ROE (п. ш.)</c:v>
                </c:pt>
              </c:strCache>
            </c:strRef>
          </c:tx>
          <c:spPr>
            <a:ln w="25400" cap="rnd">
              <a:solidFill>
                <a:schemeClr val="accent3"/>
              </a:solidFill>
              <a:round/>
            </a:ln>
            <a:effectLst/>
          </c:spPr>
          <c:marker>
            <c:symbol val="none"/>
          </c:marker>
          <c:dPt>
            <c:idx val="0"/>
            <c:marker>
              <c:symbol val="none"/>
            </c:marker>
            <c:bubble3D val="0"/>
            <c:spPr>
              <a:ln w="25400" cap="rnd">
                <a:noFill/>
                <a:round/>
              </a:ln>
              <a:effectLst/>
            </c:spPr>
            <c:extLst>
              <c:ext xmlns:c16="http://schemas.microsoft.com/office/drawing/2014/chart" uri="{C3380CC4-5D6E-409C-BE32-E72D297353CC}">
                <c16:uniqueId val="{00000009-B380-4989-B68A-6BED8825F826}"/>
              </c:ext>
            </c:extLst>
          </c:dPt>
          <c:dPt>
            <c:idx val="4"/>
            <c:marker>
              <c:symbol val="none"/>
            </c:marker>
            <c:bubble3D val="0"/>
            <c:spPr>
              <a:ln w="25400" cap="rnd">
                <a:noFill/>
                <a:round/>
              </a:ln>
              <a:effectLst/>
            </c:spPr>
            <c:extLst>
              <c:ext xmlns:c16="http://schemas.microsoft.com/office/drawing/2014/chart" uri="{C3380CC4-5D6E-409C-BE32-E72D297353CC}">
                <c16:uniqueId val="{0000000B-B380-4989-B68A-6BED8825F826}"/>
              </c:ext>
            </c:extLst>
          </c:dPt>
          <c:dPt>
            <c:idx val="8"/>
            <c:marker>
              <c:symbol val="none"/>
            </c:marker>
            <c:bubble3D val="0"/>
            <c:spPr>
              <a:ln w="25400" cap="rnd">
                <a:noFill/>
                <a:round/>
              </a:ln>
              <a:effectLst/>
            </c:spPr>
            <c:extLst>
              <c:ext xmlns:c16="http://schemas.microsoft.com/office/drawing/2014/chart" uri="{C3380CC4-5D6E-409C-BE32-E72D297353CC}">
                <c16:uniqueId val="{0000000D-B380-4989-B68A-6BED8825F826}"/>
              </c:ext>
            </c:extLst>
          </c:dPt>
          <c:dPt>
            <c:idx val="12"/>
            <c:marker>
              <c:symbol val="none"/>
            </c:marker>
            <c:bubble3D val="0"/>
            <c:spPr>
              <a:ln w="25400" cap="rnd">
                <a:noFill/>
                <a:round/>
              </a:ln>
              <a:effectLst/>
            </c:spPr>
            <c:extLst>
              <c:ext xmlns:c16="http://schemas.microsoft.com/office/drawing/2014/chart" uri="{C3380CC4-5D6E-409C-BE32-E72D297353CC}">
                <c16:uniqueId val="{0000000C-4E73-40AF-A49A-F3D23E5C29A3}"/>
              </c:ext>
            </c:extLst>
          </c:dPt>
          <c:cat>
            <c:strRef>
              <c:f>'42'!$J$10:$W$10</c:f>
              <c:strCache>
                <c:ptCount val="14"/>
                <c:pt idx="0">
                  <c:v>І.22</c:v>
                </c:pt>
                <c:pt idx="3">
                  <c:v>IV.22</c:v>
                </c:pt>
                <c:pt idx="5">
                  <c:v>ІІ.23</c:v>
                </c:pt>
                <c:pt idx="7">
                  <c:v>IV.23</c:v>
                </c:pt>
                <c:pt idx="9">
                  <c:v>ІІ.24</c:v>
                </c:pt>
                <c:pt idx="11">
                  <c:v>IV.24</c:v>
                </c:pt>
                <c:pt idx="13">
                  <c:v>ІІ.25</c:v>
                </c:pt>
              </c:strCache>
            </c:strRef>
          </c:cat>
          <c:val>
            <c:numRef>
              <c:f>'42'!$J$13:$W$13</c:f>
              <c:numCache>
                <c:formatCode>0.0%</c:formatCode>
                <c:ptCount val="14"/>
                <c:pt idx="0">
                  <c:v>-4.0098924140705941E-2</c:v>
                </c:pt>
                <c:pt idx="1">
                  <c:v>4.852348858311646E-3</c:v>
                </c:pt>
                <c:pt idx="2">
                  <c:v>6.6066509417721395E-2</c:v>
                </c:pt>
                <c:pt idx="3">
                  <c:v>0.10668552659590612</c:v>
                </c:pt>
                <c:pt idx="4">
                  <c:v>0.17401122200879088</c:v>
                </c:pt>
                <c:pt idx="5">
                  <c:v>0.14737233778258449</c:v>
                </c:pt>
                <c:pt idx="6">
                  <c:v>0.13867611049583325</c:v>
                </c:pt>
                <c:pt idx="7">
                  <c:v>0.1328166046878263</c:v>
                </c:pt>
                <c:pt idx="8">
                  <c:v>0.17520366455626193</c:v>
                </c:pt>
                <c:pt idx="9">
                  <c:v>0.16213434548095162</c:v>
                </c:pt>
                <c:pt idx="10">
                  <c:v>0.2014453988213972</c:v>
                </c:pt>
                <c:pt idx="11">
                  <c:v>0.16471954964924282</c:v>
                </c:pt>
                <c:pt idx="12">
                  <c:v>0.12995579757574457</c:v>
                </c:pt>
                <c:pt idx="13">
                  <c:v>0.12623892332494521</c:v>
                </c:pt>
              </c:numCache>
            </c:numRef>
          </c:val>
          <c:smooth val="0"/>
          <c:extLst>
            <c:ext xmlns:c16="http://schemas.microsoft.com/office/drawing/2014/chart" uri="{C3380CC4-5D6E-409C-BE32-E72D297353CC}">
              <c16:uniqueId val="{0000000E-B380-4989-B68A-6BED8825F826}"/>
            </c:ext>
          </c:extLst>
        </c:ser>
        <c:dLbls>
          <c:showLegendKey val="0"/>
          <c:showVal val="0"/>
          <c:showCatName val="0"/>
          <c:showSerName val="0"/>
          <c:showPercent val="0"/>
          <c:showBubbleSize val="0"/>
        </c:dLbls>
        <c:marker val="1"/>
        <c:smooth val="0"/>
        <c:axId val="667341392"/>
        <c:axId val="667341064"/>
      </c:lineChart>
      <c:catAx>
        <c:axId val="429862752"/>
        <c:scaling>
          <c:orientation val="minMax"/>
        </c:scaling>
        <c:delete val="0"/>
        <c:axPos val="b"/>
        <c:numFmt formatCode="[$-409]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0"/>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341064"/>
        <c:scaling>
          <c:orientation val="minMax"/>
          <c:max val="0.35000000000000003"/>
          <c:min val="-5.000000000000001E-2"/>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341392"/>
        <c:crosses val="max"/>
        <c:crossBetween val="between"/>
        <c:majorUnit val="5.000000000000001E-2"/>
      </c:valAx>
      <c:catAx>
        <c:axId val="667341392"/>
        <c:scaling>
          <c:orientation val="minMax"/>
        </c:scaling>
        <c:delete val="1"/>
        <c:axPos val="b"/>
        <c:numFmt formatCode="General" sourceLinked="1"/>
        <c:majorTickMark val="out"/>
        <c:minorTickMark val="none"/>
        <c:tickLblPos val="nextTo"/>
        <c:crossAx val="667341064"/>
        <c:crosses val="autoZero"/>
        <c:auto val="1"/>
        <c:lblAlgn val="ctr"/>
        <c:lblOffset val="100"/>
        <c:noMultiLvlLbl val="1"/>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4373163841807908"/>
          <c:w val="1"/>
          <c:h val="0.1562683615819208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5646094030777E-2"/>
          <c:y val="4.7341040462427743E-2"/>
          <c:w val="0.89873002907831545"/>
          <c:h val="0.69974058380414317"/>
        </c:manualLayout>
      </c:layout>
      <c:barChart>
        <c:barDir val="col"/>
        <c:grouping val="clustered"/>
        <c:varyColors val="0"/>
        <c:ser>
          <c:idx val="0"/>
          <c:order val="0"/>
          <c:tx>
            <c:strRef>
              <c:f>'42'!$H$11</c:f>
              <c:strCache>
                <c:ptCount val="1"/>
                <c:pt idx="0">
                  <c:v>Net profit or loss, UAH billions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'42'!$J$9:$W$9</c:f>
              <c:strCache>
                <c:ptCount val="14"/>
                <c:pt idx="0">
                  <c:v>Q1.22</c:v>
                </c:pt>
                <c:pt idx="3">
                  <c:v>Q4.22</c:v>
                </c:pt>
                <c:pt idx="5">
                  <c:v>Q2.23</c:v>
                </c:pt>
                <c:pt idx="7">
                  <c:v>Q4.23</c:v>
                </c:pt>
                <c:pt idx="9">
                  <c:v>Q2.24</c:v>
                </c:pt>
                <c:pt idx="11">
                  <c:v>Q4.24</c:v>
                </c:pt>
                <c:pt idx="13">
                  <c:v>Q2.25</c:v>
                </c:pt>
              </c:strCache>
            </c:strRef>
          </c:cat>
          <c:val>
            <c:numRef>
              <c:f>'42'!$J$11:$W$11</c:f>
              <c:numCache>
                <c:formatCode>0.0</c:formatCode>
                <c:ptCount val="14"/>
                <c:pt idx="0">
                  <c:v>-0.43860403509000001</c:v>
                </c:pt>
                <c:pt idx="1">
                  <c:v>0.10549174772000036</c:v>
                </c:pt>
                <c:pt idx="2">
                  <c:v>2.152047837</c:v>
                </c:pt>
                <c:pt idx="3">
                  <c:v>1.8243285670499998</c:v>
                </c:pt>
                <c:pt idx="4">
                  <c:v>3.0558533165499999</c:v>
                </c:pt>
                <c:pt idx="5">
                  <c:v>5.2077475501399997</c:v>
                </c:pt>
                <c:pt idx="6">
                  <c:v>7.3968770897399994</c:v>
                </c:pt>
                <c:pt idx="7">
                  <c:v>8.5420875021300002</c:v>
                </c:pt>
                <c:pt idx="8">
                  <c:v>3.2115803112399997</c:v>
                </c:pt>
                <c:pt idx="9">
                  <c:v>5.9448252140500006</c:v>
                </c:pt>
                <c:pt idx="10">
                  <c:v>11.368105862179998</c:v>
                </c:pt>
                <c:pt idx="11">
                  <c:v>12.532570333620001</c:v>
                </c:pt>
                <c:pt idx="12" formatCode="0.000">
                  <c:v>3.4538083691800003</c:v>
                </c:pt>
                <c:pt idx="13" formatCode="0.000">
                  <c:v>6.7401184286999998</c:v>
                </c:pt>
              </c:numCache>
            </c:numRef>
          </c:val>
          <c:extLst>
            <c:ext xmlns:c16="http://schemas.microsoft.com/office/drawing/2014/chart" uri="{C3380CC4-5D6E-409C-BE32-E72D297353CC}">
              <c16:uniqueId val="{00000000-5C0D-4C84-BA70-853A5C4C271F}"/>
            </c:ext>
          </c:extLst>
        </c:ser>
        <c:dLbls>
          <c:showLegendKey val="0"/>
          <c:showVal val="0"/>
          <c:showCatName val="0"/>
          <c:showSerName val="0"/>
          <c:showPercent val="0"/>
          <c:showBubbleSize val="0"/>
        </c:dLbls>
        <c:gapWidth val="50"/>
        <c:axId val="429862752"/>
        <c:axId val="392765136"/>
      </c:barChart>
      <c:lineChart>
        <c:grouping val="standard"/>
        <c:varyColors val="0"/>
        <c:ser>
          <c:idx val="1"/>
          <c:order val="1"/>
          <c:tx>
            <c:strRef>
              <c:f>'42'!$H$12</c:f>
              <c:strCache>
                <c:ptCount val="1"/>
                <c:pt idx="0">
                  <c:v>ROA (r.h.s.)</c:v>
                </c:pt>
              </c:strCache>
            </c:strRef>
          </c:tx>
          <c:spPr>
            <a:ln w="25400" cap="rnd">
              <a:solidFill>
                <a:schemeClr val="accent1"/>
              </a:solidFill>
              <a:round/>
            </a:ln>
            <a:effectLst/>
            <a:extLst/>
          </c:spPr>
          <c:marker>
            <c:symbol val="none"/>
          </c:marker>
          <c:dPt>
            <c:idx val="0"/>
            <c:marker>
              <c:symbol val="none"/>
            </c:marker>
            <c:bubble3D val="0"/>
            <c:spPr>
              <a:ln w="25400" cap="rnd">
                <a:noFill/>
                <a:round/>
              </a:ln>
              <a:effectLst/>
              <a:extLst/>
            </c:spPr>
            <c:extLst>
              <c:ext xmlns:c16="http://schemas.microsoft.com/office/drawing/2014/chart" uri="{C3380CC4-5D6E-409C-BE32-E72D297353CC}">
                <c16:uniqueId val="{00000002-5C0D-4C84-BA70-853A5C4C271F}"/>
              </c:ext>
            </c:extLst>
          </c:dPt>
          <c:dPt>
            <c:idx val="4"/>
            <c:marker>
              <c:symbol val="none"/>
            </c:marker>
            <c:bubble3D val="0"/>
            <c:spPr>
              <a:ln w="25400" cap="rnd">
                <a:noFill/>
                <a:round/>
              </a:ln>
              <a:effectLst/>
              <a:extLst/>
            </c:spPr>
            <c:extLst>
              <c:ext xmlns:c16="http://schemas.microsoft.com/office/drawing/2014/chart" uri="{C3380CC4-5D6E-409C-BE32-E72D297353CC}">
                <c16:uniqueId val="{00000004-5C0D-4C84-BA70-853A5C4C271F}"/>
              </c:ext>
            </c:extLst>
          </c:dPt>
          <c:dPt>
            <c:idx val="8"/>
            <c:marker>
              <c:symbol val="none"/>
            </c:marker>
            <c:bubble3D val="0"/>
            <c:spPr>
              <a:ln w="25400" cap="rnd">
                <a:noFill/>
                <a:round/>
              </a:ln>
              <a:effectLst/>
              <a:extLst/>
            </c:spPr>
            <c:extLst>
              <c:ext xmlns:c16="http://schemas.microsoft.com/office/drawing/2014/chart" uri="{C3380CC4-5D6E-409C-BE32-E72D297353CC}">
                <c16:uniqueId val="{00000006-5C0D-4C84-BA70-853A5C4C271F}"/>
              </c:ext>
            </c:extLst>
          </c:dPt>
          <c:dPt>
            <c:idx val="12"/>
            <c:marker>
              <c:symbol val="diamond"/>
              <c:size val="7"/>
              <c:spPr>
                <a:solidFill>
                  <a:schemeClr val="accent1"/>
                </a:solidFill>
                <a:ln w="9525">
                  <a:noFill/>
                </a:ln>
                <a:effectLst/>
              </c:spPr>
            </c:marker>
            <c:bubble3D val="0"/>
            <c:spPr>
              <a:ln w="25400" cap="rnd">
                <a:noFill/>
                <a:round/>
              </a:ln>
              <a:effectLst/>
              <a:extLst/>
            </c:spPr>
            <c:extLst>
              <c:ext xmlns:c16="http://schemas.microsoft.com/office/drawing/2014/chart" uri="{C3380CC4-5D6E-409C-BE32-E72D297353CC}">
                <c16:uniqueId val="{0000000D-EA2B-40E1-9C27-783653FA51BD}"/>
              </c:ext>
            </c:extLst>
          </c:dPt>
          <c:cat>
            <c:strRef>
              <c:f>'42'!$J$9:$W$9</c:f>
              <c:strCache>
                <c:ptCount val="14"/>
                <c:pt idx="0">
                  <c:v>Q1.22</c:v>
                </c:pt>
                <c:pt idx="3">
                  <c:v>Q4.22</c:v>
                </c:pt>
                <c:pt idx="5">
                  <c:v>Q2.23</c:v>
                </c:pt>
                <c:pt idx="7">
                  <c:v>Q4.23</c:v>
                </c:pt>
                <c:pt idx="9">
                  <c:v>Q2.24</c:v>
                </c:pt>
                <c:pt idx="11">
                  <c:v>Q4.24</c:v>
                </c:pt>
                <c:pt idx="13">
                  <c:v>Q2.25</c:v>
                </c:pt>
              </c:strCache>
            </c:strRef>
          </c:cat>
          <c:val>
            <c:numRef>
              <c:f>'42'!$J$12:$W$12</c:f>
              <c:numCache>
                <c:formatCode>0.0%</c:formatCode>
                <c:ptCount val="14"/>
                <c:pt idx="0">
                  <c:v>-8.1558381581559817E-3</c:v>
                </c:pt>
                <c:pt idx="1">
                  <c:v>9.830374392140516E-4</c:v>
                </c:pt>
                <c:pt idx="2">
                  <c:v>1.3331401155567961E-2</c:v>
                </c:pt>
                <c:pt idx="3">
                  <c:v>2.272247580482389E-2</c:v>
                </c:pt>
                <c:pt idx="4">
                  <c:v>4.8569736747598416E-2</c:v>
                </c:pt>
                <c:pt idx="5">
                  <c:v>4.1657584042391615E-2</c:v>
                </c:pt>
                <c:pt idx="6">
                  <c:v>3.9697460488170584E-2</c:v>
                </c:pt>
                <c:pt idx="7">
                  <c:v>3.8193539855285362E-2</c:v>
                </c:pt>
                <c:pt idx="8">
                  <c:v>4.7058152532531282E-2</c:v>
                </c:pt>
                <c:pt idx="9">
                  <c:v>4.2969930798150036E-2</c:v>
                </c:pt>
                <c:pt idx="10">
                  <c:v>5.4774663715757385E-2</c:v>
                </c:pt>
                <c:pt idx="11">
                  <c:v>4.6784817138387051E-2</c:v>
                </c:pt>
                <c:pt idx="12">
                  <c:v>4.4722507165357597E-2</c:v>
                </c:pt>
                <c:pt idx="13">
                  <c:v>4.5630638997478726E-2</c:v>
                </c:pt>
              </c:numCache>
            </c:numRef>
          </c:val>
          <c:smooth val="0"/>
          <c:extLst>
            <c:ext xmlns:c16="http://schemas.microsoft.com/office/drawing/2014/chart" uri="{C3380CC4-5D6E-409C-BE32-E72D297353CC}">
              <c16:uniqueId val="{00000009-5C0D-4C84-BA70-853A5C4C271F}"/>
            </c:ext>
          </c:extLst>
        </c:ser>
        <c:ser>
          <c:idx val="2"/>
          <c:order val="2"/>
          <c:tx>
            <c:strRef>
              <c:f>'42'!$H$13</c:f>
              <c:strCache>
                <c:ptCount val="1"/>
                <c:pt idx="0">
                  <c:v>ROE (r.h.s.)</c:v>
                </c:pt>
              </c:strCache>
            </c:strRef>
          </c:tx>
          <c:spPr>
            <a:ln w="25400" cap="rnd">
              <a:solidFill>
                <a:schemeClr val="accent3"/>
              </a:solidFill>
              <a:round/>
            </a:ln>
            <a:effectLst/>
          </c:spPr>
          <c:marker>
            <c:symbol val="none"/>
          </c:marker>
          <c:dPt>
            <c:idx val="0"/>
            <c:marker>
              <c:symbol val="none"/>
            </c:marker>
            <c:bubble3D val="0"/>
            <c:spPr>
              <a:ln w="25400" cap="rnd">
                <a:noFill/>
                <a:round/>
              </a:ln>
              <a:effectLst/>
            </c:spPr>
            <c:extLst>
              <c:ext xmlns:c16="http://schemas.microsoft.com/office/drawing/2014/chart" uri="{C3380CC4-5D6E-409C-BE32-E72D297353CC}">
                <c16:uniqueId val="{0000000B-5C0D-4C84-BA70-853A5C4C271F}"/>
              </c:ext>
            </c:extLst>
          </c:dPt>
          <c:dPt>
            <c:idx val="4"/>
            <c:marker>
              <c:symbol val="none"/>
            </c:marker>
            <c:bubble3D val="0"/>
            <c:spPr>
              <a:ln w="25400" cap="rnd">
                <a:noFill/>
                <a:round/>
              </a:ln>
              <a:effectLst/>
            </c:spPr>
            <c:extLst>
              <c:ext xmlns:c16="http://schemas.microsoft.com/office/drawing/2014/chart" uri="{C3380CC4-5D6E-409C-BE32-E72D297353CC}">
                <c16:uniqueId val="{0000000D-5C0D-4C84-BA70-853A5C4C271F}"/>
              </c:ext>
            </c:extLst>
          </c:dPt>
          <c:dPt>
            <c:idx val="8"/>
            <c:marker>
              <c:symbol val="none"/>
            </c:marker>
            <c:bubble3D val="0"/>
            <c:spPr>
              <a:ln w="25400" cap="rnd">
                <a:noFill/>
                <a:round/>
              </a:ln>
              <a:effectLst/>
            </c:spPr>
            <c:extLst>
              <c:ext xmlns:c16="http://schemas.microsoft.com/office/drawing/2014/chart" uri="{C3380CC4-5D6E-409C-BE32-E72D297353CC}">
                <c16:uniqueId val="{0000000F-5C0D-4C84-BA70-853A5C4C271F}"/>
              </c:ext>
            </c:extLst>
          </c:dPt>
          <c:dPt>
            <c:idx val="12"/>
            <c:marker>
              <c:symbol val="diamond"/>
              <c:size val="7"/>
              <c:spPr>
                <a:solidFill>
                  <a:schemeClr val="accent3"/>
                </a:solidFill>
                <a:ln w="9525">
                  <a:noFill/>
                </a:ln>
                <a:effectLst/>
              </c:spPr>
            </c:marker>
            <c:bubble3D val="0"/>
            <c:spPr>
              <a:ln w="25400" cap="rnd">
                <a:noFill/>
                <a:round/>
              </a:ln>
              <a:effectLst/>
            </c:spPr>
            <c:extLst>
              <c:ext xmlns:c16="http://schemas.microsoft.com/office/drawing/2014/chart" uri="{C3380CC4-5D6E-409C-BE32-E72D297353CC}">
                <c16:uniqueId val="{0000000C-EA2B-40E1-9C27-783653FA51BD}"/>
              </c:ext>
            </c:extLst>
          </c:dPt>
          <c:cat>
            <c:strRef>
              <c:f>'42'!$J$9:$W$9</c:f>
              <c:strCache>
                <c:ptCount val="14"/>
                <c:pt idx="0">
                  <c:v>Q1.22</c:v>
                </c:pt>
                <c:pt idx="3">
                  <c:v>Q4.22</c:v>
                </c:pt>
                <c:pt idx="5">
                  <c:v>Q2.23</c:v>
                </c:pt>
                <c:pt idx="7">
                  <c:v>Q4.23</c:v>
                </c:pt>
                <c:pt idx="9">
                  <c:v>Q2.24</c:v>
                </c:pt>
                <c:pt idx="11">
                  <c:v>Q4.24</c:v>
                </c:pt>
                <c:pt idx="13">
                  <c:v>Q2.25</c:v>
                </c:pt>
              </c:strCache>
            </c:strRef>
          </c:cat>
          <c:val>
            <c:numRef>
              <c:f>'42'!$J$13:$W$13</c:f>
              <c:numCache>
                <c:formatCode>0.0%</c:formatCode>
                <c:ptCount val="14"/>
                <c:pt idx="0">
                  <c:v>-4.0098924140705941E-2</c:v>
                </c:pt>
                <c:pt idx="1">
                  <c:v>4.852348858311646E-3</c:v>
                </c:pt>
                <c:pt idx="2">
                  <c:v>6.6066509417721395E-2</c:v>
                </c:pt>
                <c:pt idx="3">
                  <c:v>0.10668552659590612</c:v>
                </c:pt>
                <c:pt idx="4">
                  <c:v>0.17401122200879088</c:v>
                </c:pt>
                <c:pt idx="5">
                  <c:v>0.14737233778258449</c:v>
                </c:pt>
                <c:pt idx="6">
                  <c:v>0.13867611049583325</c:v>
                </c:pt>
                <c:pt idx="7">
                  <c:v>0.1328166046878263</c:v>
                </c:pt>
                <c:pt idx="8">
                  <c:v>0.17520366455626193</c:v>
                </c:pt>
                <c:pt idx="9">
                  <c:v>0.16213434548095162</c:v>
                </c:pt>
                <c:pt idx="10">
                  <c:v>0.2014453988213972</c:v>
                </c:pt>
                <c:pt idx="11">
                  <c:v>0.16471954964924282</c:v>
                </c:pt>
                <c:pt idx="12">
                  <c:v>0.12995579757574457</c:v>
                </c:pt>
                <c:pt idx="13">
                  <c:v>0.12623892332494521</c:v>
                </c:pt>
              </c:numCache>
            </c:numRef>
          </c:val>
          <c:smooth val="0"/>
          <c:extLst>
            <c:ext xmlns:c16="http://schemas.microsoft.com/office/drawing/2014/chart" uri="{C3380CC4-5D6E-409C-BE32-E72D297353CC}">
              <c16:uniqueId val="{00000012-5C0D-4C84-BA70-853A5C4C271F}"/>
            </c:ext>
          </c:extLst>
        </c:ser>
        <c:dLbls>
          <c:showLegendKey val="0"/>
          <c:showVal val="0"/>
          <c:showCatName val="0"/>
          <c:showSerName val="0"/>
          <c:showPercent val="0"/>
          <c:showBubbleSize val="0"/>
        </c:dLbls>
        <c:marker val="1"/>
        <c:smooth val="0"/>
        <c:axId val="667341392"/>
        <c:axId val="667341064"/>
      </c:lineChart>
      <c:catAx>
        <c:axId val="429862752"/>
        <c:scaling>
          <c:orientation val="minMax"/>
        </c:scaling>
        <c:delete val="0"/>
        <c:axPos val="b"/>
        <c:numFmt formatCode="[$-409]mm\.yy;@" sourceLinked="0"/>
        <c:majorTickMark val="none"/>
        <c:minorTickMark val="none"/>
        <c:tickLblPos val="low"/>
        <c:spPr>
          <a:noFill/>
          <a:ln w="3175" cap="flat" cmpd="sng" algn="ctr">
            <a:solidFill>
              <a:schemeClr val="bg2"/>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392765136"/>
        <c:crosses val="autoZero"/>
        <c:auto val="0"/>
        <c:lblAlgn val="ctr"/>
        <c:lblOffset val="100"/>
        <c:noMultiLvlLbl val="0"/>
      </c:catAx>
      <c:valAx>
        <c:axId val="392765136"/>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862752"/>
        <c:crosses val="autoZero"/>
        <c:crossBetween val="between"/>
      </c:valAx>
      <c:valAx>
        <c:axId val="667341064"/>
        <c:scaling>
          <c:orientation val="minMax"/>
          <c:max val="0.35000000000000003"/>
          <c:min val="-5.000000000000001E-2"/>
        </c:scaling>
        <c:delete val="0"/>
        <c:axPos val="r"/>
        <c:numFmt formatCode="0%" sourceLinked="0"/>
        <c:majorTickMark val="in"/>
        <c:minorTickMark val="none"/>
        <c:tickLblPos val="nextTo"/>
        <c:spPr>
          <a:noFill/>
          <a:ln>
            <a:solidFill>
              <a:srgbClr val="505050"/>
            </a:solidFill>
          </a:ln>
          <a:effectLst/>
        </c:spPr>
        <c:txPr>
          <a:bodyPr rot="-6000000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crossAx val="667341392"/>
        <c:crosses val="max"/>
        <c:crossBetween val="between"/>
        <c:majorUnit val="5.000000000000001E-2"/>
      </c:valAx>
      <c:catAx>
        <c:axId val="667341392"/>
        <c:scaling>
          <c:orientation val="minMax"/>
        </c:scaling>
        <c:delete val="1"/>
        <c:axPos val="b"/>
        <c:numFmt formatCode="General" sourceLinked="1"/>
        <c:majorTickMark val="out"/>
        <c:minorTickMark val="none"/>
        <c:tickLblPos val="nextTo"/>
        <c:crossAx val="667341064"/>
        <c:crosses val="autoZero"/>
        <c:auto val="1"/>
        <c:lblAlgn val="ctr"/>
        <c:lblOffset val="100"/>
        <c:noMultiLvlLbl val="1"/>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1988593423615852"/>
          <c:w val="1"/>
          <c:h val="0.1801140657638416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141414">
              <a:lumMod val="15000"/>
              <a:lumOff val="85000"/>
            </a:srgb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6430403325514447"/>
          <c:h val="0.87032951971454187"/>
        </c:manualLayout>
      </c:layout>
      <c:barChart>
        <c:barDir val="col"/>
        <c:grouping val="stacked"/>
        <c:varyColors val="0"/>
        <c:ser>
          <c:idx val="0"/>
          <c:order val="0"/>
          <c:tx>
            <c:strRef>
              <c:f>'43'!$H$10</c:f>
              <c:strCache>
                <c:ptCount val="1"/>
                <c:pt idx="0">
                  <c:v>Кредити</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'43'!$J$9:$O$9</c:f>
              <c:numCache>
                <c:formatCode>m/d/yyyy</c:formatCode>
                <c:ptCount val="6"/>
                <c:pt idx="0">
                  <c:v>44561</c:v>
                </c:pt>
                <c:pt idx="1">
                  <c:v>44926</c:v>
                </c:pt>
                <c:pt idx="2">
                  <c:v>45291</c:v>
                </c:pt>
                <c:pt idx="3">
                  <c:v>45657</c:v>
                </c:pt>
                <c:pt idx="4">
                  <c:v>45747</c:v>
                </c:pt>
                <c:pt idx="5">
                  <c:v>45838</c:v>
                </c:pt>
              </c:numCache>
            </c:numRef>
          </c:cat>
          <c:val>
            <c:numRef>
              <c:f>'43'!$J$10:$O$10</c:f>
              <c:numCache>
                <c:formatCode>0.0</c:formatCode>
                <c:ptCount val="6"/>
                <c:pt idx="0">
                  <c:v>3.0528290252699999</c:v>
                </c:pt>
                <c:pt idx="1">
                  <c:v>3.1301510287699998</c:v>
                </c:pt>
                <c:pt idx="2">
                  <c:v>2.9616348858100001</c:v>
                </c:pt>
                <c:pt idx="3">
                  <c:v>2.93317804439</c:v>
                </c:pt>
                <c:pt idx="4">
                  <c:v>3.21100300159</c:v>
                </c:pt>
                <c:pt idx="5">
                  <c:v>3.2666028222299999</c:v>
                </c:pt>
              </c:numCache>
            </c:numRef>
          </c:val>
          <c:extLst>
            <c:ext xmlns:c16="http://schemas.microsoft.com/office/drawing/2014/chart" uri="{C3380CC4-5D6E-409C-BE32-E72D297353CC}">
              <c16:uniqueId val="{00000000-1C17-4508-9402-76F1D6FA1FFE}"/>
            </c:ext>
          </c:extLst>
        </c:ser>
        <c:ser>
          <c:idx val="1"/>
          <c:order val="1"/>
          <c:tx>
            <c:strRef>
              <c:f>'43'!$H$11</c:f>
              <c:strCache>
                <c:ptCount val="1"/>
                <c:pt idx="0">
                  <c:v>Грошові кошти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'43'!$J$9:$O$9</c:f>
              <c:numCache>
                <c:formatCode>m/d/yyyy</c:formatCode>
                <c:ptCount val="6"/>
                <c:pt idx="0">
                  <c:v>44561</c:v>
                </c:pt>
                <c:pt idx="1">
                  <c:v>44926</c:v>
                </c:pt>
                <c:pt idx="2">
                  <c:v>45291</c:v>
                </c:pt>
                <c:pt idx="3">
                  <c:v>45657</c:v>
                </c:pt>
                <c:pt idx="4">
                  <c:v>45747</c:v>
                </c:pt>
                <c:pt idx="5">
                  <c:v>45838</c:v>
                </c:pt>
              </c:numCache>
            </c:numRef>
          </c:cat>
          <c:val>
            <c:numRef>
              <c:f>'43'!$J$11:$O$11</c:f>
              <c:numCache>
                <c:formatCode>0.0</c:formatCode>
                <c:ptCount val="6"/>
                <c:pt idx="0">
                  <c:v>0.47058081681000002</c:v>
                </c:pt>
                <c:pt idx="1">
                  <c:v>0.38777481444</c:v>
                </c:pt>
                <c:pt idx="2">
                  <c:v>0.39654631657</c:v>
                </c:pt>
                <c:pt idx="3">
                  <c:v>0.48413802776999998</c:v>
                </c:pt>
                <c:pt idx="4">
                  <c:v>0.44726489091999999</c:v>
                </c:pt>
                <c:pt idx="5">
                  <c:v>0.49973605238000002</c:v>
                </c:pt>
              </c:numCache>
            </c:numRef>
          </c:val>
          <c:extLst>
            <c:ext xmlns:c16="http://schemas.microsoft.com/office/drawing/2014/chart" uri="{C3380CC4-5D6E-409C-BE32-E72D297353CC}">
              <c16:uniqueId val="{00000001-1C17-4508-9402-76F1D6FA1FFE}"/>
            </c:ext>
          </c:extLst>
        </c:ser>
        <c:ser>
          <c:idx val="2"/>
          <c:order val="2"/>
          <c:tx>
            <c:strRef>
              <c:f>'43'!$H$12</c:f>
              <c:strCache>
                <c:ptCount val="1"/>
                <c:pt idx="0">
                  <c:v>Основні засоби</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'43'!$J$9:$O$9</c:f>
              <c:numCache>
                <c:formatCode>m/d/yyyy</c:formatCode>
                <c:ptCount val="6"/>
                <c:pt idx="0">
                  <c:v>44561</c:v>
                </c:pt>
                <c:pt idx="1">
                  <c:v>44926</c:v>
                </c:pt>
                <c:pt idx="2">
                  <c:v>45291</c:v>
                </c:pt>
                <c:pt idx="3">
                  <c:v>45657</c:v>
                </c:pt>
                <c:pt idx="4">
                  <c:v>45747</c:v>
                </c:pt>
                <c:pt idx="5">
                  <c:v>45838</c:v>
                </c:pt>
              </c:numCache>
            </c:numRef>
          </c:cat>
          <c:val>
            <c:numRef>
              <c:f>'43'!$J$12:$O$12</c:f>
              <c:numCache>
                <c:formatCode>0.0</c:formatCode>
                <c:ptCount val="6"/>
                <c:pt idx="0">
                  <c:v>0.62655144845999999</c:v>
                </c:pt>
                <c:pt idx="1">
                  <c:v>0.46320950342</c:v>
                </c:pt>
                <c:pt idx="2">
                  <c:v>0.33259483810000001</c:v>
                </c:pt>
                <c:pt idx="3">
                  <c:v>0.50055306574000002</c:v>
                </c:pt>
                <c:pt idx="4">
                  <c:v>0.49676137702000001</c:v>
                </c:pt>
                <c:pt idx="5">
                  <c:v>0.46361667160000003</c:v>
                </c:pt>
              </c:numCache>
            </c:numRef>
          </c:val>
          <c:extLst>
            <c:ext xmlns:c16="http://schemas.microsoft.com/office/drawing/2014/chart" uri="{C3380CC4-5D6E-409C-BE32-E72D297353CC}">
              <c16:uniqueId val="{00000002-1C17-4508-9402-76F1D6FA1FFE}"/>
            </c:ext>
          </c:extLst>
        </c:ser>
        <c:ser>
          <c:idx val="3"/>
          <c:order val="3"/>
          <c:tx>
            <c:strRef>
              <c:f>'43'!$H$13</c:f>
              <c:strCache>
                <c:ptCount val="1"/>
                <c:pt idx="0">
                  <c:v>Інше</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'43'!$J$9:$O$9</c:f>
              <c:numCache>
                <c:formatCode>m/d/yyyy</c:formatCode>
                <c:ptCount val="6"/>
                <c:pt idx="0">
                  <c:v>44561</c:v>
                </c:pt>
                <c:pt idx="1">
                  <c:v>44926</c:v>
                </c:pt>
                <c:pt idx="2">
                  <c:v>45291</c:v>
                </c:pt>
                <c:pt idx="3">
                  <c:v>45657</c:v>
                </c:pt>
                <c:pt idx="4">
                  <c:v>45747</c:v>
                </c:pt>
                <c:pt idx="5">
                  <c:v>45838</c:v>
                </c:pt>
              </c:numCache>
            </c:numRef>
          </c:cat>
          <c:val>
            <c:numRef>
              <c:f>'43'!$J$13:$O$13</c:f>
              <c:numCache>
                <c:formatCode>0.0</c:formatCode>
                <c:ptCount val="6"/>
                <c:pt idx="0">
                  <c:v>0.13899480532</c:v>
                </c:pt>
                <c:pt idx="1">
                  <c:v>0.11984464935</c:v>
                </c:pt>
                <c:pt idx="2">
                  <c:v>0.15698597705</c:v>
                </c:pt>
                <c:pt idx="3">
                  <c:v>0.21257850711000001</c:v>
                </c:pt>
                <c:pt idx="4">
                  <c:v>0.22167463784000002</c:v>
                </c:pt>
                <c:pt idx="5">
                  <c:v>0.23127012264000002</c:v>
                </c:pt>
              </c:numCache>
            </c:numRef>
          </c:val>
          <c:extLst>
            <c:ext xmlns:c16="http://schemas.microsoft.com/office/drawing/2014/chart" uri="{C3380CC4-5D6E-409C-BE32-E72D297353CC}">
              <c16:uniqueId val="{00000003-1C17-4508-9402-76F1D6FA1FFE}"/>
            </c:ext>
          </c:extLst>
        </c:ser>
        <c:dLbls>
          <c:showLegendKey val="0"/>
          <c:showVal val="0"/>
          <c:showCatName val="0"/>
          <c:showSerName val="0"/>
          <c:showPercent val="0"/>
          <c:showBubbleSize val="0"/>
        </c:dLbls>
        <c:gapWidth val="50"/>
        <c:overlap val="100"/>
        <c:axId val="595957576"/>
        <c:axId val="595953968"/>
      </c:barChart>
      <c:catAx>
        <c:axId val="59595757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3968"/>
        <c:crosses val="autoZero"/>
        <c:auto val="0"/>
        <c:lblAlgn val="ctr"/>
        <c:lblOffset val="100"/>
        <c:noMultiLvlLbl val="0"/>
      </c:catAx>
      <c:valAx>
        <c:axId val="5959539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757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8345003913383768"/>
          <c:w val="1"/>
          <c:h val="0.1146157057135403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6430403325514447"/>
          <c:h val="0.87032951971454187"/>
        </c:manualLayout>
      </c:layout>
      <c:barChart>
        <c:barDir val="col"/>
        <c:grouping val="stacked"/>
        <c:varyColors val="0"/>
        <c:ser>
          <c:idx val="0"/>
          <c:order val="0"/>
          <c:tx>
            <c:strRef>
              <c:f>'43'!$I$10</c:f>
              <c:strCache>
                <c:ptCount val="1"/>
                <c:pt idx="0">
                  <c:v>Loans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numRef>
              <c:f>'43'!$J$9:$O$9</c:f>
              <c:numCache>
                <c:formatCode>m/d/yyyy</c:formatCode>
                <c:ptCount val="6"/>
                <c:pt idx="0">
                  <c:v>44561</c:v>
                </c:pt>
                <c:pt idx="1">
                  <c:v>44926</c:v>
                </c:pt>
                <c:pt idx="2">
                  <c:v>45291</c:v>
                </c:pt>
                <c:pt idx="3">
                  <c:v>45657</c:v>
                </c:pt>
                <c:pt idx="4">
                  <c:v>45747</c:v>
                </c:pt>
                <c:pt idx="5">
                  <c:v>45838</c:v>
                </c:pt>
              </c:numCache>
            </c:numRef>
          </c:cat>
          <c:val>
            <c:numRef>
              <c:f>'43'!$J$10:$O$10</c:f>
              <c:numCache>
                <c:formatCode>0.0</c:formatCode>
                <c:ptCount val="6"/>
                <c:pt idx="0">
                  <c:v>3.0528290252699999</c:v>
                </c:pt>
                <c:pt idx="1">
                  <c:v>3.1301510287699998</c:v>
                </c:pt>
                <c:pt idx="2">
                  <c:v>2.9616348858100001</c:v>
                </c:pt>
                <c:pt idx="3">
                  <c:v>2.93317804439</c:v>
                </c:pt>
                <c:pt idx="4">
                  <c:v>3.21100300159</c:v>
                </c:pt>
                <c:pt idx="5">
                  <c:v>3.2666028222299999</c:v>
                </c:pt>
              </c:numCache>
            </c:numRef>
          </c:val>
          <c:extLst>
            <c:ext xmlns:c16="http://schemas.microsoft.com/office/drawing/2014/chart" uri="{C3380CC4-5D6E-409C-BE32-E72D297353CC}">
              <c16:uniqueId val="{00000000-A8C4-490B-98AA-E3215B2E1AC1}"/>
            </c:ext>
          </c:extLst>
        </c:ser>
        <c:ser>
          <c:idx val="1"/>
          <c:order val="1"/>
          <c:tx>
            <c:strRef>
              <c:f>'43'!$I$11</c:f>
              <c:strCache>
                <c:ptCount val="1"/>
                <c:pt idx="0">
                  <c:v>Cash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numRef>
              <c:f>'43'!$J$9:$O$9</c:f>
              <c:numCache>
                <c:formatCode>m/d/yyyy</c:formatCode>
                <c:ptCount val="6"/>
                <c:pt idx="0">
                  <c:v>44561</c:v>
                </c:pt>
                <c:pt idx="1">
                  <c:v>44926</c:v>
                </c:pt>
                <c:pt idx="2">
                  <c:v>45291</c:v>
                </c:pt>
                <c:pt idx="3">
                  <c:v>45657</c:v>
                </c:pt>
                <c:pt idx="4">
                  <c:v>45747</c:v>
                </c:pt>
                <c:pt idx="5">
                  <c:v>45838</c:v>
                </c:pt>
              </c:numCache>
            </c:numRef>
          </c:cat>
          <c:val>
            <c:numRef>
              <c:f>'43'!$J$11:$O$11</c:f>
              <c:numCache>
                <c:formatCode>0.0</c:formatCode>
                <c:ptCount val="6"/>
                <c:pt idx="0">
                  <c:v>0.47058081681000002</c:v>
                </c:pt>
                <c:pt idx="1">
                  <c:v>0.38777481444</c:v>
                </c:pt>
                <c:pt idx="2">
                  <c:v>0.39654631657</c:v>
                </c:pt>
                <c:pt idx="3">
                  <c:v>0.48413802776999998</c:v>
                </c:pt>
                <c:pt idx="4">
                  <c:v>0.44726489091999999</c:v>
                </c:pt>
                <c:pt idx="5">
                  <c:v>0.49973605238000002</c:v>
                </c:pt>
              </c:numCache>
            </c:numRef>
          </c:val>
          <c:extLst>
            <c:ext xmlns:c16="http://schemas.microsoft.com/office/drawing/2014/chart" uri="{C3380CC4-5D6E-409C-BE32-E72D297353CC}">
              <c16:uniqueId val="{00000001-A8C4-490B-98AA-E3215B2E1AC1}"/>
            </c:ext>
          </c:extLst>
        </c:ser>
        <c:ser>
          <c:idx val="2"/>
          <c:order val="2"/>
          <c:tx>
            <c:strRef>
              <c:f>'43'!$I$12</c:f>
              <c:strCache>
                <c:ptCount val="1"/>
                <c:pt idx="0">
                  <c:v>Fixed assets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numRef>
              <c:f>'43'!$J$9:$O$9</c:f>
              <c:numCache>
                <c:formatCode>m/d/yyyy</c:formatCode>
                <c:ptCount val="6"/>
                <c:pt idx="0">
                  <c:v>44561</c:v>
                </c:pt>
                <c:pt idx="1">
                  <c:v>44926</c:v>
                </c:pt>
                <c:pt idx="2">
                  <c:v>45291</c:v>
                </c:pt>
                <c:pt idx="3">
                  <c:v>45657</c:v>
                </c:pt>
                <c:pt idx="4">
                  <c:v>45747</c:v>
                </c:pt>
                <c:pt idx="5">
                  <c:v>45838</c:v>
                </c:pt>
              </c:numCache>
            </c:numRef>
          </c:cat>
          <c:val>
            <c:numRef>
              <c:f>'43'!$J$12:$O$12</c:f>
              <c:numCache>
                <c:formatCode>0.0</c:formatCode>
                <c:ptCount val="6"/>
                <c:pt idx="0">
                  <c:v>0.62655144845999999</c:v>
                </c:pt>
                <c:pt idx="1">
                  <c:v>0.46320950342</c:v>
                </c:pt>
                <c:pt idx="2">
                  <c:v>0.33259483810000001</c:v>
                </c:pt>
                <c:pt idx="3">
                  <c:v>0.50055306574000002</c:v>
                </c:pt>
                <c:pt idx="4">
                  <c:v>0.49676137702000001</c:v>
                </c:pt>
                <c:pt idx="5">
                  <c:v>0.46361667160000003</c:v>
                </c:pt>
              </c:numCache>
            </c:numRef>
          </c:val>
          <c:extLst>
            <c:ext xmlns:c16="http://schemas.microsoft.com/office/drawing/2014/chart" uri="{C3380CC4-5D6E-409C-BE32-E72D297353CC}">
              <c16:uniqueId val="{00000002-A8C4-490B-98AA-E3215B2E1AC1}"/>
            </c:ext>
          </c:extLst>
        </c:ser>
        <c:ser>
          <c:idx val="3"/>
          <c:order val="3"/>
          <c:tx>
            <c:strRef>
              <c:f>'43'!$I$13</c:f>
              <c:strCache>
                <c:ptCount val="1"/>
                <c:pt idx="0">
                  <c:v>Other</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numRef>
              <c:f>'43'!$J$9:$O$9</c:f>
              <c:numCache>
                <c:formatCode>m/d/yyyy</c:formatCode>
                <c:ptCount val="6"/>
                <c:pt idx="0">
                  <c:v>44561</c:v>
                </c:pt>
                <c:pt idx="1">
                  <c:v>44926</c:v>
                </c:pt>
                <c:pt idx="2">
                  <c:v>45291</c:v>
                </c:pt>
                <c:pt idx="3">
                  <c:v>45657</c:v>
                </c:pt>
                <c:pt idx="4">
                  <c:v>45747</c:v>
                </c:pt>
                <c:pt idx="5">
                  <c:v>45838</c:v>
                </c:pt>
              </c:numCache>
            </c:numRef>
          </c:cat>
          <c:val>
            <c:numRef>
              <c:f>'43'!$J$13:$O$13</c:f>
              <c:numCache>
                <c:formatCode>0.0</c:formatCode>
                <c:ptCount val="6"/>
                <c:pt idx="0">
                  <c:v>0.13899480532</c:v>
                </c:pt>
                <c:pt idx="1">
                  <c:v>0.11984464935</c:v>
                </c:pt>
                <c:pt idx="2">
                  <c:v>0.15698597705</c:v>
                </c:pt>
                <c:pt idx="3">
                  <c:v>0.21257850711000001</c:v>
                </c:pt>
                <c:pt idx="4">
                  <c:v>0.22167463784000002</c:v>
                </c:pt>
                <c:pt idx="5">
                  <c:v>0.23127012264000002</c:v>
                </c:pt>
              </c:numCache>
            </c:numRef>
          </c:val>
          <c:extLst>
            <c:ext xmlns:c16="http://schemas.microsoft.com/office/drawing/2014/chart" uri="{C3380CC4-5D6E-409C-BE32-E72D297353CC}">
              <c16:uniqueId val="{00000003-A8C4-490B-98AA-E3215B2E1AC1}"/>
            </c:ext>
          </c:extLst>
        </c:ser>
        <c:dLbls>
          <c:showLegendKey val="0"/>
          <c:showVal val="0"/>
          <c:showCatName val="0"/>
          <c:showSerName val="0"/>
          <c:showPercent val="0"/>
          <c:showBubbleSize val="0"/>
        </c:dLbls>
        <c:gapWidth val="50"/>
        <c:overlap val="100"/>
        <c:axId val="595957576"/>
        <c:axId val="595953968"/>
      </c:barChart>
      <c:catAx>
        <c:axId val="59595757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3968"/>
        <c:crosses val="autoZero"/>
        <c:auto val="0"/>
        <c:lblAlgn val="ctr"/>
        <c:lblOffset val="100"/>
        <c:noMultiLvlLbl val="0"/>
      </c:catAx>
      <c:valAx>
        <c:axId val="5959539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595757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8345003913383768"/>
          <c:w val="1"/>
          <c:h val="0.1121878424210801"/>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7230646695025469"/>
          <c:h val="0.87032951971454187"/>
        </c:manualLayout>
      </c:layout>
      <c:barChart>
        <c:barDir val="col"/>
        <c:grouping val="stacked"/>
        <c:varyColors val="0"/>
        <c:ser>
          <c:idx val="0"/>
          <c:order val="0"/>
          <c:tx>
            <c:strRef>
              <c:f>'44'!$H$11</c:f>
              <c:strCache>
                <c:ptCount val="1"/>
                <c:pt idx="0">
                  <c:v>Власний капітал</c:v>
                </c:pt>
              </c:strCache>
            </c:strRef>
          </c:tx>
          <c:spPr>
            <a:solidFill>
              <a:schemeClr val="accent5"/>
            </a:solidFill>
            <a:ln>
              <a:noFill/>
            </a:ln>
            <a:effectLst/>
            <a:extLst>
              <a:ext uri="{91240B29-F687-4F45-9708-019B960494DF}">
                <a14:hiddenLine xmlns:a14="http://schemas.microsoft.com/office/drawing/2010/main">
                  <a:noFill/>
                </a14:hiddenLine>
              </a:ext>
            </a:extLst>
          </c:spPr>
          <c:invertIfNegative val="0"/>
          <c:cat>
            <c:numRef>
              <c:f>'44'!$J$9:$O$9</c:f>
              <c:numCache>
                <c:formatCode>m/d/yyyy</c:formatCode>
                <c:ptCount val="6"/>
                <c:pt idx="0">
                  <c:v>44561</c:v>
                </c:pt>
                <c:pt idx="1">
                  <c:v>44926</c:v>
                </c:pt>
                <c:pt idx="2">
                  <c:v>45291</c:v>
                </c:pt>
                <c:pt idx="3">
                  <c:v>45657</c:v>
                </c:pt>
                <c:pt idx="4">
                  <c:v>45747</c:v>
                </c:pt>
                <c:pt idx="5">
                  <c:v>45838</c:v>
                </c:pt>
              </c:numCache>
            </c:numRef>
          </c:cat>
          <c:val>
            <c:numRef>
              <c:f>'44'!$J$11:$O$11</c:f>
              <c:numCache>
                <c:formatCode>#\ ##0.0</c:formatCode>
                <c:ptCount val="6"/>
                <c:pt idx="0">
                  <c:v>1.6420060920999999</c:v>
                </c:pt>
                <c:pt idx="1">
                  <c:v>1.35656333617</c:v>
                </c:pt>
                <c:pt idx="2">
                  <c:v>1.26237376299</c:v>
                </c:pt>
                <c:pt idx="3">
                  <c:v>1.1328515663500001</c:v>
                </c:pt>
                <c:pt idx="4" formatCode="#\ ##0.000">
                  <c:v>1.1253079933900001</c:v>
                </c:pt>
                <c:pt idx="5" formatCode="#\ ##0.000">
                  <c:v>1.1595320032700001</c:v>
                </c:pt>
              </c:numCache>
            </c:numRef>
          </c:val>
          <c:extLst>
            <c:ext xmlns:c16="http://schemas.microsoft.com/office/drawing/2014/chart" uri="{C3380CC4-5D6E-409C-BE32-E72D297353CC}">
              <c16:uniqueId val="{00000000-4B96-4A38-AD59-50EDDFE25D8F}"/>
            </c:ext>
          </c:extLst>
        </c:ser>
        <c:ser>
          <c:idx val="1"/>
          <c:order val="1"/>
          <c:tx>
            <c:strRef>
              <c:f>'44'!$H$12</c:f>
              <c:strCache>
                <c:ptCount val="1"/>
                <c:pt idx="0">
                  <c:v>Кредиторська заборгованість</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6-A28C-42E8-A21E-E52B1543D71B}"/>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A28C-42E8-A21E-E52B1543D71B}"/>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A28C-42E8-A21E-E52B1543D71B}"/>
              </c:ext>
            </c:extLst>
          </c:dPt>
          <c:cat>
            <c:numRef>
              <c:f>'44'!$J$9:$O$9</c:f>
              <c:numCache>
                <c:formatCode>m/d/yyyy</c:formatCode>
                <c:ptCount val="6"/>
                <c:pt idx="0">
                  <c:v>44561</c:v>
                </c:pt>
                <c:pt idx="1">
                  <c:v>44926</c:v>
                </c:pt>
                <c:pt idx="2">
                  <c:v>45291</c:v>
                </c:pt>
                <c:pt idx="3">
                  <c:v>45657</c:v>
                </c:pt>
                <c:pt idx="4">
                  <c:v>45747</c:v>
                </c:pt>
                <c:pt idx="5">
                  <c:v>45838</c:v>
                </c:pt>
              </c:numCache>
            </c:numRef>
          </c:cat>
          <c:val>
            <c:numRef>
              <c:f>'44'!$J$12:$O$12</c:f>
              <c:numCache>
                <c:formatCode>#\ ##0.0</c:formatCode>
                <c:ptCount val="6"/>
                <c:pt idx="3">
                  <c:v>1.6329231907299999</c:v>
                </c:pt>
                <c:pt idx="4" formatCode="#\ ##0.000">
                  <c:v>1.7720876111399999</c:v>
                </c:pt>
                <c:pt idx="5" formatCode="#\ ##0.000">
                  <c:v>1.7844515886600001</c:v>
                </c:pt>
              </c:numCache>
            </c:numRef>
          </c:val>
          <c:extLst>
            <c:ext xmlns:c16="http://schemas.microsoft.com/office/drawing/2014/chart" uri="{C3380CC4-5D6E-409C-BE32-E72D297353CC}">
              <c16:uniqueId val="{00000001-4B96-4A38-AD59-50EDDFE25D8F}"/>
            </c:ext>
          </c:extLst>
        </c:ser>
        <c:ser>
          <c:idx val="2"/>
          <c:order val="2"/>
          <c:tx>
            <c:strRef>
              <c:f>'44'!$H$13</c:f>
              <c:strCache>
                <c:ptCount val="1"/>
                <c:pt idx="0">
                  <c:v>Інше</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A28C-42E8-A21E-E52B1543D71B}"/>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8-A28C-42E8-A21E-E52B1543D71B}"/>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A28C-42E8-A21E-E52B1543D71B}"/>
              </c:ext>
            </c:extLst>
          </c:dPt>
          <c:cat>
            <c:numRef>
              <c:f>'44'!$J$9:$O$9</c:f>
              <c:numCache>
                <c:formatCode>m/d/yyyy</c:formatCode>
                <c:ptCount val="6"/>
                <c:pt idx="0">
                  <c:v>44561</c:v>
                </c:pt>
                <c:pt idx="1">
                  <c:v>44926</c:v>
                </c:pt>
                <c:pt idx="2">
                  <c:v>45291</c:v>
                </c:pt>
                <c:pt idx="3">
                  <c:v>45657</c:v>
                </c:pt>
                <c:pt idx="4">
                  <c:v>45747</c:v>
                </c:pt>
                <c:pt idx="5">
                  <c:v>45838</c:v>
                </c:pt>
              </c:numCache>
            </c:numRef>
          </c:cat>
          <c:val>
            <c:numRef>
              <c:f>'44'!$J$13:$O$13</c:f>
              <c:numCache>
                <c:formatCode>#\ ##0.0</c:formatCode>
                <c:ptCount val="6"/>
                <c:pt idx="3">
                  <c:v>1.3646728879299999</c:v>
                </c:pt>
                <c:pt idx="4" formatCode="#\ ##0.000">
                  <c:v>1.4793083028399998</c:v>
                </c:pt>
                <c:pt idx="5" formatCode="#\ ##0.000">
                  <c:v>1.5172420769200001</c:v>
                </c:pt>
              </c:numCache>
            </c:numRef>
          </c:val>
          <c:extLst>
            <c:ext xmlns:c16="http://schemas.microsoft.com/office/drawing/2014/chart" uri="{C3380CC4-5D6E-409C-BE32-E72D297353CC}">
              <c16:uniqueId val="{00000002-4B96-4A38-AD59-50EDDFE25D8F}"/>
            </c:ext>
          </c:extLst>
        </c:ser>
        <c:ser>
          <c:idx val="3"/>
          <c:order val="3"/>
          <c:tx>
            <c:strRef>
              <c:f>'44'!$H$10</c:f>
              <c:strCache>
                <c:ptCount val="1"/>
                <c:pt idx="0">
                  <c:v>Зобов’язання до 01.01.2024</c:v>
                </c:pt>
              </c:strCache>
            </c:strRef>
          </c:tx>
          <c:spPr>
            <a:solidFill>
              <a:schemeClr val="bg2"/>
            </a:solidFill>
            <a:ln>
              <a:noFill/>
            </a:ln>
            <a:effectLst/>
          </c:spPr>
          <c:invertIfNegative val="0"/>
          <c:cat>
            <c:numRef>
              <c:f>'44'!$J$9:$O$9</c:f>
              <c:numCache>
                <c:formatCode>m/d/yyyy</c:formatCode>
                <c:ptCount val="6"/>
                <c:pt idx="0">
                  <c:v>44561</c:v>
                </c:pt>
                <c:pt idx="1">
                  <c:v>44926</c:v>
                </c:pt>
                <c:pt idx="2">
                  <c:v>45291</c:v>
                </c:pt>
                <c:pt idx="3">
                  <c:v>45657</c:v>
                </c:pt>
                <c:pt idx="4">
                  <c:v>45747</c:v>
                </c:pt>
                <c:pt idx="5">
                  <c:v>45838</c:v>
                </c:pt>
              </c:numCache>
            </c:numRef>
          </c:cat>
          <c:val>
            <c:numRef>
              <c:f>'44'!$J$10:$O$10</c:f>
              <c:numCache>
                <c:formatCode>0.0</c:formatCode>
                <c:ptCount val="6"/>
                <c:pt idx="0">
                  <c:v>2.6469500037600002</c:v>
                </c:pt>
                <c:pt idx="1">
                  <c:v>2.7444166598099997</c:v>
                </c:pt>
                <c:pt idx="2">
                  <c:v>2.5853882545400002</c:v>
                </c:pt>
              </c:numCache>
            </c:numRef>
          </c:val>
          <c:extLst>
            <c:ext xmlns:c16="http://schemas.microsoft.com/office/drawing/2014/chart" uri="{C3380CC4-5D6E-409C-BE32-E72D297353CC}">
              <c16:uniqueId val="{00000013-18BE-47A2-9001-E6C7AA660910}"/>
            </c:ext>
          </c:extLst>
        </c:ser>
        <c:dLbls>
          <c:showLegendKey val="0"/>
          <c:showVal val="0"/>
          <c:showCatName val="0"/>
          <c:showSerName val="0"/>
          <c:showPercent val="0"/>
          <c:showBubbleSize val="0"/>
        </c:dLbls>
        <c:gapWidth val="50"/>
        <c:overlap val="100"/>
        <c:axId val="658722096"/>
        <c:axId val="658721440"/>
      </c:barChart>
      <c:catAx>
        <c:axId val="65872209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1440"/>
        <c:crosses val="autoZero"/>
        <c:auto val="0"/>
        <c:lblAlgn val="ctr"/>
        <c:lblOffset val="100"/>
        <c:noMultiLvlLbl val="0"/>
      </c:catAx>
      <c:valAx>
        <c:axId val="6587214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209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1483262115859692E-3"/>
          <c:y val="0.88906010101010102"/>
          <c:w val="0.99585167378841399"/>
          <c:h val="0.11093989898989901"/>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6373621809531574E-2"/>
          <c:w val="0.97230646695025469"/>
          <c:h val="0.87032951971454187"/>
        </c:manualLayout>
      </c:layout>
      <c:barChart>
        <c:barDir val="col"/>
        <c:grouping val="stacked"/>
        <c:varyColors val="0"/>
        <c:ser>
          <c:idx val="0"/>
          <c:order val="0"/>
          <c:tx>
            <c:strRef>
              <c:f>'44'!$I$11</c:f>
              <c:strCache>
                <c:ptCount val="1"/>
                <c:pt idx="0">
                  <c:v>Equity</c:v>
                </c:pt>
              </c:strCache>
            </c:strRef>
          </c:tx>
          <c:spPr>
            <a:solidFill>
              <a:schemeClr val="accent5"/>
            </a:solidFill>
            <a:ln>
              <a:noFill/>
            </a:ln>
            <a:effectLst/>
            <a:extLst>
              <a:ext uri="{91240B29-F687-4F45-9708-019B960494DF}">
                <a14:hiddenLine xmlns:a14="http://schemas.microsoft.com/office/drawing/2010/main">
                  <a:noFill/>
                </a14:hiddenLine>
              </a:ext>
            </a:extLst>
          </c:spPr>
          <c:invertIfNegative val="0"/>
          <c:cat>
            <c:numRef>
              <c:f>'44'!$J$9:$O$9</c:f>
              <c:numCache>
                <c:formatCode>m/d/yyyy</c:formatCode>
                <c:ptCount val="6"/>
                <c:pt idx="0">
                  <c:v>44561</c:v>
                </c:pt>
                <c:pt idx="1">
                  <c:v>44926</c:v>
                </c:pt>
                <c:pt idx="2">
                  <c:v>45291</c:v>
                </c:pt>
                <c:pt idx="3">
                  <c:v>45657</c:v>
                </c:pt>
                <c:pt idx="4">
                  <c:v>45747</c:v>
                </c:pt>
                <c:pt idx="5">
                  <c:v>45838</c:v>
                </c:pt>
              </c:numCache>
            </c:numRef>
          </c:cat>
          <c:val>
            <c:numRef>
              <c:f>'44'!$J$11:$O$11</c:f>
              <c:numCache>
                <c:formatCode>#\ ##0.0</c:formatCode>
                <c:ptCount val="6"/>
                <c:pt idx="0">
                  <c:v>1.6420060920999999</c:v>
                </c:pt>
                <c:pt idx="1">
                  <c:v>1.35656333617</c:v>
                </c:pt>
                <c:pt idx="2">
                  <c:v>1.26237376299</c:v>
                </c:pt>
                <c:pt idx="3">
                  <c:v>1.1328515663500001</c:v>
                </c:pt>
                <c:pt idx="4" formatCode="#\ ##0.000">
                  <c:v>1.1253079933900001</c:v>
                </c:pt>
                <c:pt idx="5" formatCode="#\ ##0.000">
                  <c:v>1.1595320032700001</c:v>
                </c:pt>
              </c:numCache>
            </c:numRef>
          </c:val>
          <c:extLst>
            <c:ext xmlns:c16="http://schemas.microsoft.com/office/drawing/2014/chart" uri="{C3380CC4-5D6E-409C-BE32-E72D297353CC}">
              <c16:uniqueId val="{00000000-9DE3-4C30-A03F-5C84C4C59C86}"/>
            </c:ext>
          </c:extLst>
        </c:ser>
        <c:ser>
          <c:idx val="1"/>
          <c:order val="1"/>
          <c:tx>
            <c:strRef>
              <c:f>'44'!$I$12</c:f>
              <c:strCache>
                <c:ptCount val="1"/>
                <c:pt idx="0">
                  <c:v>Accounts payable</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2-9DE3-4C30-A03F-5C84C4C59C86}"/>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9DE3-4C30-A03F-5C84C4C59C86}"/>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6-9DE3-4C30-A03F-5C84C4C59C86}"/>
              </c:ext>
            </c:extLst>
          </c:dPt>
          <c:cat>
            <c:numRef>
              <c:f>'44'!$J$9:$O$9</c:f>
              <c:numCache>
                <c:formatCode>m/d/yyyy</c:formatCode>
                <c:ptCount val="6"/>
                <c:pt idx="0">
                  <c:v>44561</c:v>
                </c:pt>
                <c:pt idx="1">
                  <c:v>44926</c:v>
                </c:pt>
                <c:pt idx="2">
                  <c:v>45291</c:v>
                </c:pt>
                <c:pt idx="3">
                  <c:v>45657</c:v>
                </c:pt>
                <c:pt idx="4">
                  <c:v>45747</c:v>
                </c:pt>
                <c:pt idx="5">
                  <c:v>45838</c:v>
                </c:pt>
              </c:numCache>
            </c:numRef>
          </c:cat>
          <c:val>
            <c:numRef>
              <c:f>'44'!$J$12:$O$12</c:f>
              <c:numCache>
                <c:formatCode>#\ ##0.0</c:formatCode>
                <c:ptCount val="6"/>
                <c:pt idx="3">
                  <c:v>1.6329231907299999</c:v>
                </c:pt>
                <c:pt idx="4" formatCode="#\ ##0.000">
                  <c:v>1.7720876111399999</c:v>
                </c:pt>
                <c:pt idx="5" formatCode="#\ ##0.000">
                  <c:v>1.7844515886600001</c:v>
                </c:pt>
              </c:numCache>
            </c:numRef>
          </c:val>
          <c:extLst>
            <c:ext xmlns:c16="http://schemas.microsoft.com/office/drawing/2014/chart" uri="{C3380CC4-5D6E-409C-BE32-E72D297353CC}">
              <c16:uniqueId val="{00000009-9DE3-4C30-A03F-5C84C4C59C86}"/>
            </c:ext>
          </c:extLst>
        </c:ser>
        <c:ser>
          <c:idx val="2"/>
          <c:order val="2"/>
          <c:tx>
            <c:strRef>
              <c:f>'44'!$I$13</c:f>
              <c:strCache>
                <c:ptCount val="1"/>
                <c:pt idx="0">
                  <c:v>Other</c:v>
                </c:pt>
              </c:strCache>
            </c:strRef>
          </c:tx>
          <c:spPr>
            <a:solidFill>
              <a:schemeClr val="accent4"/>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B-9DE3-4C30-A03F-5C84C4C59C86}"/>
              </c:ext>
            </c:extLst>
          </c:dPt>
          <c:dPt>
            <c:idx val="1"/>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D-9DE3-4C30-A03F-5C84C4C59C86}"/>
              </c:ext>
            </c:extLst>
          </c:dPt>
          <c:dPt>
            <c:idx val="2"/>
            <c:invertIfNegative val="0"/>
            <c:bubble3D val="0"/>
            <c:spPr>
              <a:solidFill>
                <a:schemeClr val="bg2"/>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F-9DE3-4C30-A03F-5C84C4C59C86}"/>
              </c:ext>
            </c:extLst>
          </c:dPt>
          <c:cat>
            <c:numRef>
              <c:f>'44'!$J$9:$O$9</c:f>
              <c:numCache>
                <c:formatCode>m/d/yyyy</c:formatCode>
                <c:ptCount val="6"/>
                <c:pt idx="0">
                  <c:v>44561</c:v>
                </c:pt>
                <c:pt idx="1">
                  <c:v>44926</c:v>
                </c:pt>
                <c:pt idx="2">
                  <c:v>45291</c:v>
                </c:pt>
                <c:pt idx="3">
                  <c:v>45657</c:v>
                </c:pt>
                <c:pt idx="4">
                  <c:v>45747</c:v>
                </c:pt>
                <c:pt idx="5">
                  <c:v>45838</c:v>
                </c:pt>
              </c:numCache>
            </c:numRef>
          </c:cat>
          <c:val>
            <c:numRef>
              <c:f>'44'!$J$13:$O$13</c:f>
              <c:numCache>
                <c:formatCode>#\ ##0.0</c:formatCode>
                <c:ptCount val="6"/>
                <c:pt idx="3">
                  <c:v>1.3646728879299999</c:v>
                </c:pt>
                <c:pt idx="4" formatCode="#\ ##0.000">
                  <c:v>1.4793083028399998</c:v>
                </c:pt>
                <c:pt idx="5" formatCode="#\ ##0.000">
                  <c:v>1.5172420769200001</c:v>
                </c:pt>
              </c:numCache>
            </c:numRef>
          </c:val>
          <c:extLst>
            <c:ext xmlns:c16="http://schemas.microsoft.com/office/drawing/2014/chart" uri="{C3380CC4-5D6E-409C-BE32-E72D297353CC}">
              <c16:uniqueId val="{00000012-9DE3-4C30-A03F-5C84C4C59C86}"/>
            </c:ext>
          </c:extLst>
        </c:ser>
        <c:ser>
          <c:idx val="3"/>
          <c:order val="3"/>
          <c:tx>
            <c:strRef>
              <c:f>'44'!$I$10</c:f>
              <c:strCache>
                <c:ptCount val="1"/>
                <c:pt idx="0">
                  <c:v>Liabilities until 1 Jan 2024</c:v>
                </c:pt>
              </c:strCache>
            </c:strRef>
          </c:tx>
          <c:spPr>
            <a:solidFill>
              <a:schemeClr val="bg2"/>
            </a:solidFill>
            <a:ln>
              <a:noFill/>
            </a:ln>
            <a:effectLst/>
          </c:spPr>
          <c:invertIfNegative val="0"/>
          <c:cat>
            <c:numRef>
              <c:f>'44'!$J$9:$O$9</c:f>
              <c:numCache>
                <c:formatCode>m/d/yyyy</c:formatCode>
                <c:ptCount val="6"/>
                <c:pt idx="0">
                  <c:v>44561</c:v>
                </c:pt>
                <c:pt idx="1">
                  <c:v>44926</c:v>
                </c:pt>
                <c:pt idx="2">
                  <c:v>45291</c:v>
                </c:pt>
                <c:pt idx="3">
                  <c:v>45657</c:v>
                </c:pt>
                <c:pt idx="4">
                  <c:v>45747</c:v>
                </c:pt>
                <c:pt idx="5">
                  <c:v>45838</c:v>
                </c:pt>
              </c:numCache>
            </c:numRef>
          </c:cat>
          <c:val>
            <c:numRef>
              <c:f>'44'!$J$10:$O$10</c:f>
              <c:numCache>
                <c:formatCode>0.0</c:formatCode>
                <c:ptCount val="6"/>
                <c:pt idx="0">
                  <c:v>2.6469500037600002</c:v>
                </c:pt>
                <c:pt idx="1">
                  <c:v>2.7444166598099997</c:v>
                </c:pt>
                <c:pt idx="2">
                  <c:v>2.5853882545400002</c:v>
                </c:pt>
              </c:numCache>
            </c:numRef>
          </c:val>
          <c:extLst>
            <c:ext xmlns:c16="http://schemas.microsoft.com/office/drawing/2014/chart" uri="{C3380CC4-5D6E-409C-BE32-E72D297353CC}">
              <c16:uniqueId val="{00000013-9DE3-4C30-A03F-5C84C4C59C86}"/>
            </c:ext>
          </c:extLst>
        </c:ser>
        <c:dLbls>
          <c:showLegendKey val="0"/>
          <c:showVal val="0"/>
          <c:showCatName val="0"/>
          <c:showSerName val="0"/>
          <c:showPercent val="0"/>
          <c:showBubbleSize val="0"/>
        </c:dLbls>
        <c:gapWidth val="50"/>
        <c:overlap val="100"/>
        <c:axId val="658722096"/>
        <c:axId val="658721440"/>
      </c:barChart>
      <c:catAx>
        <c:axId val="658722096"/>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1440"/>
        <c:crosses val="autoZero"/>
        <c:auto val="0"/>
        <c:lblAlgn val="ctr"/>
        <c:lblOffset val="100"/>
        <c:noMultiLvlLbl val="0"/>
      </c:catAx>
      <c:valAx>
        <c:axId val="658721440"/>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58722096"/>
        <c:crosses val="autoZero"/>
        <c:crossBetween val="between"/>
        <c:majorUnit val="1"/>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1483262115859692E-3"/>
          <c:y val="0.88906010101010102"/>
          <c:w val="0.99585167378841399"/>
          <c:h val="0.11093989898989901"/>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66160331943218E-2"/>
          <c:y val="5.4324549960866164E-2"/>
          <c:w val="0.83593734831759425"/>
          <c:h val="0.74627376825296776"/>
        </c:manualLayout>
      </c:layout>
      <c:barChart>
        <c:barDir val="col"/>
        <c:grouping val="clustered"/>
        <c:varyColors val="0"/>
        <c:ser>
          <c:idx val="1"/>
          <c:order val="1"/>
          <c:tx>
            <c:strRef>
              <c:f>'45'!$H$9</c:f>
              <c:strCache>
                <c:ptCount val="1"/>
                <c:pt idx="0">
                  <c:v>Кредити, млрд грн</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'45'!$J$7:$W$7</c:f>
              <c:strCache>
                <c:ptCount val="14"/>
                <c:pt idx="0">
                  <c:v>І.22</c:v>
                </c:pt>
                <c:pt idx="3">
                  <c:v>IV.22</c:v>
                </c:pt>
                <c:pt idx="5">
                  <c:v>ІІ.23</c:v>
                </c:pt>
                <c:pt idx="7">
                  <c:v>IV.23</c:v>
                </c:pt>
                <c:pt idx="9">
                  <c:v>ІІ.24</c:v>
                </c:pt>
                <c:pt idx="11">
                  <c:v>IV.24</c:v>
                </c:pt>
                <c:pt idx="13">
                  <c:v>ІІ.25</c:v>
                </c:pt>
              </c:strCache>
            </c:strRef>
          </c:cat>
          <c:val>
            <c:numRef>
              <c:f>'45'!$J$9:$W$9</c:f>
              <c:numCache>
                <c:formatCode>#\ ##0.0</c:formatCode>
                <c:ptCount val="14"/>
                <c:pt idx="0">
                  <c:v>2.69122478878</c:v>
                </c:pt>
                <c:pt idx="1">
                  <c:v>1.90355931125</c:v>
                </c:pt>
                <c:pt idx="2">
                  <c:v>2.9120624657400001</c:v>
                </c:pt>
                <c:pt idx="3">
                  <c:v>2.7329473284099999</c:v>
                </c:pt>
                <c:pt idx="4">
                  <c:v>3.1735048317699999</c:v>
                </c:pt>
                <c:pt idx="5">
                  <c:v>3.4876311516800005</c:v>
                </c:pt>
                <c:pt idx="6">
                  <c:v>3.5758993313200005</c:v>
                </c:pt>
                <c:pt idx="7">
                  <c:v>1.8777672966799983</c:v>
                </c:pt>
                <c:pt idx="8">
                  <c:v>2.6127598891200003</c:v>
                </c:pt>
                <c:pt idx="9">
                  <c:v>2.8011775395099994</c:v>
                </c:pt>
                <c:pt idx="10">
                  <c:v>3.9195402817399998</c:v>
                </c:pt>
                <c:pt idx="11">
                  <c:v>3.7616609715899987</c:v>
                </c:pt>
                <c:pt idx="12">
                  <c:v>3.8901292063400001</c:v>
                </c:pt>
                <c:pt idx="13">
                  <c:v>4.54144767903</c:v>
                </c:pt>
              </c:numCache>
            </c:numRef>
          </c:val>
          <c:extLst>
            <c:ext xmlns:c16="http://schemas.microsoft.com/office/drawing/2014/chart" uri="{C3380CC4-5D6E-409C-BE32-E72D297353CC}">
              <c16:uniqueId val="{00000000-2452-4D44-A742-09075AAA6B60}"/>
            </c:ext>
          </c:extLst>
        </c:ser>
        <c:dLbls>
          <c:showLegendKey val="0"/>
          <c:showVal val="0"/>
          <c:showCatName val="0"/>
          <c:showSerName val="0"/>
          <c:showPercent val="0"/>
          <c:showBubbleSize val="0"/>
        </c:dLbls>
        <c:gapWidth val="50"/>
        <c:axId val="594522728"/>
        <c:axId val="594531584"/>
      </c:barChart>
      <c:lineChart>
        <c:grouping val="standard"/>
        <c:varyColors val="0"/>
        <c:ser>
          <c:idx val="0"/>
          <c:order val="0"/>
          <c:tx>
            <c:strRef>
              <c:f>'45'!$H$8</c:f>
              <c:strCache>
                <c:ptCount val="1"/>
                <c:pt idx="0">
                  <c:v>Коефіцієнт покриття заставою, % (п. ш.)</c:v>
                </c:pt>
              </c:strCache>
            </c:strRef>
          </c:tx>
          <c:spPr>
            <a:ln w="25400" cap="rnd" cmpd="sng">
              <a:solidFill>
                <a:srgbClr val="057D46"/>
              </a:solidFill>
              <a:prstDash val="solid"/>
              <a:round/>
            </a:ln>
            <a:effectLst/>
          </c:spPr>
          <c:marker>
            <c:symbol val="none"/>
          </c:marker>
          <c:cat>
            <c:strRef>
              <c:f>'45'!$J$7:$W$7</c:f>
              <c:strCache>
                <c:ptCount val="14"/>
                <c:pt idx="0">
                  <c:v>І.22</c:v>
                </c:pt>
                <c:pt idx="3">
                  <c:v>IV.22</c:v>
                </c:pt>
                <c:pt idx="5">
                  <c:v>ІІ.23</c:v>
                </c:pt>
                <c:pt idx="7">
                  <c:v>IV.23</c:v>
                </c:pt>
                <c:pt idx="9">
                  <c:v>ІІ.24</c:v>
                </c:pt>
                <c:pt idx="11">
                  <c:v>IV.24</c:v>
                </c:pt>
                <c:pt idx="13">
                  <c:v>ІІ.25</c:v>
                </c:pt>
              </c:strCache>
            </c:strRef>
          </c:cat>
          <c:val>
            <c:numRef>
              <c:f>'45'!$J$8:$W$8</c:f>
              <c:numCache>
                <c:formatCode>0%</c:formatCode>
                <c:ptCount val="14"/>
                <c:pt idx="0">
                  <c:v>1.1462243929494993</c:v>
                </c:pt>
                <c:pt idx="1">
                  <c:v>1.1478432271412629</c:v>
                </c:pt>
                <c:pt idx="2">
                  <c:v>1.107667791731358</c:v>
                </c:pt>
                <c:pt idx="3">
                  <c:v>1.1071441939133015</c:v>
                </c:pt>
                <c:pt idx="4">
                  <c:v>1.0762769220285038</c:v>
                </c:pt>
                <c:pt idx="5">
                  <c:v>1.1112984890713051</c:v>
                </c:pt>
                <c:pt idx="6">
                  <c:v>1.1148527417432621</c:v>
                </c:pt>
                <c:pt idx="7">
                  <c:v>1.254197642505511</c:v>
                </c:pt>
                <c:pt idx="8">
                  <c:v>1.4048016963534391</c:v>
                </c:pt>
                <c:pt idx="9">
                  <c:v>1.3743017478225992</c:v>
                </c:pt>
                <c:pt idx="10">
                  <c:v>1.07212639916396</c:v>
                </c:pt>
                <c:pt idx="11">
                  <c:v>1.1186539931724206</c:v>
                </c:pt>
                <c:pt idx="12">
                  <c:v>0.44407937942383419</c:v>
                </c:pt>
                <c:pt idx="13">
                  <c:v>0.34545848923555023</c:v>
                </c:pt>
              </c:numCache>
            </c:numRef>
          </c:val>
          <c:smooth val="0"/>
          <c:extLst>
            <c:ext xmlns:c16="http://schemas.microsoft.com/office/drawing/2014/chart" uri="{C3380CC4-5D6E-409C-BE32-E72D297353CC}">
              <c16:uniqueId val="{00000001-2452-4D44-A742-09075AAA6B60}"/>
            </c:ext>
          </c:extLst>
        </c:ser>
        <c:dLbls>
          <c:showLegendKey val="0"/>
          <c:showVal val="0"/>
          <c:showCatName val="0"/>
          <c:showSerName val="0"/>
          <c:showPercent val="0"/>
          <c:showBubbleSize val="0"/>
        </c:dLbls>
        <c:marker val="1"/>
        <c:smooth val="0"/>
        <c:axId val="660189544"/>
        <c:axId val="660192496"/>
      </c:lineChart>
      <c:catAx>
        <c:axId val="59452272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31584"/>
        <c:crosses val="autoZero"/>
        <c:auto val="1"/>
        <c:lblAlgn val="ctr"/>
        <c:lblOffset val="100"/>
        <c:noMultiLvlLbl val="0"/>
      </c:catAx>
      <c:valAx>
        <c:axId val="59453158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22728"/>
        <c:crosses val="autoZero"/>
        <c:crossBetween val="between"/>
        <c:majorUnit val="1"/>
      </c:valAx>
      <c:valAx>
        <c:axId val="660192496"/>
        <c:scaling>
          <c:orientation val="minMax"/>
          <c:max val="1.5"/>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189544"/>
        <c:crosses val="max"/>
        <c:crossBetween val="between"/>
        <c:majorUnit val="0.30000000000000004"/>
      </c:valAx>
      <c:catAx>
        <c:axId val="660189544"/>
        <c:scaling>
          <c:orientation val="minMax"/>
        </c:scaling>
        <c:delete val="1"/>
        <c:axPos val="b"/>
        <c:numFmt formatCode="General" sourceLinked="1"/>
        <c:majorTickMark val="out"/>
        <c:minorTickMark val="none"/>
        <c:tickLblPos val="nextTo"/>
        <c:crossAx val="6601924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9026525895577258"/>
          <c:w val="1"/>
          <c:h val="0.10541600048718408"/>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8915426257667E-2"/>
          <c:y val="4.5202111236768427E-2"/>
          <c:w val="0.84729778222950758"/>
          <c:h val="0.5964138087424915"/>
        </c:manualLayout>
      </c:layout>
      <c:barChart>
        <c:barDir val="col"/>
        <c:grouping val="stacked"/>
        <c:varyColors val="0"/>
        <c:ser>
          <c:idx val="0"/>
          <c:order val="0"/>
          <c:tx>
            <c:strRef>
              <c:f>'5'!$I$14</c:f>
              <c:strCache>
                <c:ptCount val="1"/>
                <c:pt idx="0">
                  <c:v>Активи ризикових страховиків</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multiLvlStrRef>
              <c:f>'5'!$J$12:$O$13</c:f>
              <c:multiLvlStrCache>
                <c:ptCount val="6"/>
                <c:lvl>
                  <c:pt idx="0">
                    <c:v>12.22</c:v>
                  </c:pt>
                  <c:pt idx="1">
                    <c:v>12.23</c:v>
                  </c:pt>
                  <c:pt idx="2">
                    <c:v>12.23</c:v>
                  </c:pt>
                  <c:pt idx="3">
                    <c:v>12.24</c:v>
                  </c:pt>
                  <c:pt idx="4">
                    <c:v>03.25</c:v>
                  </c:pt>
                  <c:pt idx="5">
                    <c:v>06.25</c:v>
                  </c:pt>
                </c:lvl>
                <c:lvl>
                  <c:pt idx="0">
                    <c:v>Звітність за МСФЗ</c:v>
                  </c:pt>
                  <c:pt idx="2">
                    <c:v>Регуляторна звітність*</c:v>
                  </c:pt>
                </c:lvl>
              </c:multiLvlStrCache>
            </c:multiLvlStrRef>
          </c:cat>
          <c:val>
            <c:numRef>
              <c:f>'5'!$J$14:$O$14</c:f>
              <c:numCache>
                <c:formatCode>#\ ##0.0</c:formatCode>
                <c:ptCount val="6"/>
                <c:pt idx="0">
                  <c:v>49.69</c:v>
                </c:pt>
                <c:pt idx="1">
                  <c:v>50.16</c:v>
                </c:pt>
                <c:pt idx="2">
                  <c:v>41.65</c:v>
                </c:pt>
                <c:pt idx="3">
                  <c:v>45.9</c:v>
                </c:pt>
                <c:pt idx="4">
                  <c:v>49.51</c:v>
                </c:pt>
                <c:pt idx="5">
                  <c:v>53.31</c:v>
                </c:pt>
              </c:numCache>
            </c:numRef>
          </c:val>
          <c:extLst>
            <c:ext xmlns:c16="http://schemas.microsoft.com/office/drawing/2014/chart" uri="{C3380CC4-5D6E-409C-BE32-E72D297353CC}">
              <c16:uniqueId val="{00000000-43FA-4A47-9176-F6FD3BBABB09}"/>
            </c:ext>
          </c:extLst>
        </c:ser>
        <c:ser>
          <c:idx val="1"/>
          <c:order val="1"/>
          <c:tx>
            <c:strRef>
              <c:f>'5'!$I$15</c:f>
              <c:strCache>
                <c:ptCount val="1"/>
                <c:pt idx="0">
                  <c:v>Активи страховиків життя</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multiLvlStrRef>
              <c:f>'5'!$J$12:$O$13</c:f>
              <c:multiLvlStrCache>
                <c:ptCount val="6"/>
                <c:lvl>
                  <c:pt idx="0">
                    <c:v>12.22</c:v>
                  </c:pt>
                  <c:pt idx="1">
                    <c:v>12.23</c:v>
                  </c:pt>
                  <c:pt idx="2">
                    <c:v>12.23</c:v>
                  </c:pt>
                  <c:pt idx="3">
                    <c:v>12.24</c:v>
                  </c:pt>
                  <c:pt idx="4">
                    <c:v>03.25</c:v>
                  </c:pt>
                  <c:pt idx="5">
                    <c:v>06.25</c:v>
                  </c:pt>
                </c:lvl>
                <c:lvl>
                  <c:pt idx="0">
                    <c:v>Звітність за МСФЗ</c:v>
                  </c:pt>
                  <c:pt idx="2">
                    <c:v>Регуляторна звітність*</c:v>
                  </c:pt>
                </c:lvl>
              </c:multiLvlStrCache>
            </c:multiLvlStrRef>
          </c:cat>
          <c:val>
            <c:numRef>
              <c:f>'5'!$J$15:$O$15</c:f>
              <c:numCache>
                <c:formatCode>#\ ##0.0</c:formatCode>
                <c:ptCount val="6"/>
                <c:pt idx="0">
                  <c:v>20.61</c:v>
                </c:pt>
                <c:pt idx="1">
                  <c:v>24.12</c:v>
                </c:pt>
                <c:pt idx="2">
                  <c:v>23.35</c:v>
                </c:pt>
                <c:pt idx="3">
                  <c:v>26.63</c:v>
                </c:pt>
                <c:pt idx="4">
                  <c:v>27.39</c:v>
                </c:pt>
                <c:pt idx="5">
                  <c:v>28.34</c:v>
                </c:pt>
              </c:numCache>
            </c:numRef>
          </c:val>
          <c:extLst>
            <c:ext xmlns:c16="http://schemas.microsoft.com/office/drawing/2014/chart" uri="{C3380CC4-5D6E-409C-BE32-E72D297353CC}">
              <c16:uniqueId val="{00000001-43FA-4A47-9176-F6FD3BBABB09}"/>
            </c:ext>
          </c:extLst>
        </c:ser>
        <c:dLbls>
          <c:showLegendKey val="0"/>
          <c:showVal val="0"/>
          <c:showCatName val="0"/>
          <c:showSerName val="0"/>
          <c:showPercent val="0"/>
          <c:showBubbleSize val="0"/>
        </c:dLbls>
        <c:gapWidth val="50"/>
        <c:overlap val="100"/>
        <c:axId val="925191312"/>
        <c:axId val="925181328"/>
      </c:barChart>
      <c:lineChart>
        <c:grouping val="standard"/>
        <c:varyColors val="0"/>
        <c:ser>
          <c:idx val="2"/>
          <c:order val="2"/>
          <c:tx>
            <c:strRef>
              <c:f>'5'!$I$16</c:f>
              <c:strCache>
                <c:ptCount val="1"/>
                <c:pt idx="0">
                  <c:v>Кількість компаній (п. ш.)</c:v>
                </c:pt>
              </c:strCache>
            </c:strRef>
          </c:tx>
          <c:spPr>
            <a:ln w="25400" cap="rnd" cmpd="sng">
              <a:solidFill>
                <a:srgbClr val="7D0532"/>
              </a:solidFill>
              <a:prstDash val="solid"/>
              <a:round/>
            </a:ln>
            <a:effectLst/>
          </c:spPr>
          <c:marker>
            <c:symbol val="none"/>
          </c:marker>
          <c:dPt>
            <c:idx val="2"/>
            <c:marker>
              <c:symbol val="none"/>
            </c:marker>
            <c:bubble3D val="0"/>
            <c:spPr>
              <a:ln w="25400" cap="rnd" cmpd="sng">
                <a:noFill/>
                <a:prstDash val="solid"/>
                <a:round/>
              </a:ln>
              <a:effectLst/>
            </c:spPr>
            <c:extLst>
              <c:ext xmlns:c16="http://schemas.microsoft.com/office/drawing/2014/chart" uri="{C3380CC4-5D6E-409C-BE32-E72D297353CC}">
                <c16:uniqueId val="{00000003-43FA-4A47-9176-F6FD3BBABB09}"/>
              </c:ext>
            </c:extLst>
          </c:dPt>
          <c:cat>
            <c:multiLvlStrRef>
              <c:f>'5'!$J$12:$O$13</c:f>
              <c:multiLvlStrCache>
                <c:ptCount val="6"/>
                <c:lvl>
                  <c:pt idx="0">
                    <c:v>12.22</c:v>
                  </c:pt>
                  <c:pt idx="1">
                    <c:v>12.23</c:v>
                  </c:pt>
                  <c:pt idx="2">
                    <c:v>12.23</c:v>
                  </c:pt>
                  <c:pt idx="3">
                    <c:v>12.24</c:v>
                  </c:pt>
                  <c:pt idx="4">
                    <c:v>03.25</c:v>
                  </c:pt>
                  <c:pt idx="5">
                    <c:v>06.25</c:v>
                  </c:pt>
                </c:lvl>
                <c:lvl>
                  <c:pt idx="0">
                    <c:v>Звітність за МСФЗ</c:v>
                  </c:pt>
                  <c:pt idx="2">
                    <c:v>Регуляторна звітність*</c:v>
                  </c:pt>
                </c:lvl>
              </c:multiLvlStrCache>
            </c:multiLvlStrRef>
          </c:cat>
          <c:val>
            <c:numRef>
              <c:f>'5'!$J$16:$O$16</c:f>
              <c:numCache>
                <c:formatCode>#,##0</c:formatCode>
                <c:ptCount val="6"/>
                <c:pt idx="0">
                  <c:v>128</c:v>
                </c:pt>
                <c:pt idx="1">
                  <c:v>101</c:v>
                </c:pt>
                <c:pt idx="2">
                  <c:v>101</c:v>
                </c:pt>
                <c:pt idx="3">
                  <c:v>65</c:v>
                </c:pt>
                <c:pt idx="4">
                  <c:v>63</c:v>
                </c:pt>
                <c:pt idx="5">
                  <c:v>62</c:v>
                </c:pt>
              </c:numCache>
            </c:numRef>
          </c:val>
          <c:smooth val="0"/>
          <c:extLst>
            <c:ext xmlns:c16="http://schemas.microsoft.com/office/drawing/2014/chart" uri="{C3380CC4-5D6E-409C-BE32-E72D297353CC}">
              <c16:uniqueId val="{00000004-43FA-4A47-9176-F6FD3BBABB09}"/>
            </c:ext>
          </c:extLst>
        </c:ser>
        <c:dLbls>
          <c:showLegendKey val="0"/>
          <c:showVal val="0"/>
          <c:showCatName val="0"/>
          <c:showSerName val="0"/>
          <c:showPercent val="0"/>
          <c:showBubbleSize val="0"/>
        </c:dLbls>
        <c:marker val="1"/>
        <c:smooth val="0"/>
        <c:axId val="925185904"/>
        <c:axId val="925185488"/>
      </c:lineChart>
      <c:catAx>
        <c:axId val="92519131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25181328"/>
        <c:crosses val="autoZero"/>
        <c:auto val="1"/>
        <c:lblAlgn val="ctr"/>
        <c:lblOffset val="100"/>
        <c:noMultiLvlLbl val="0"/>
      </c:catAx>
      <c:valAx>
        <c:axId val="925181328"/>
        <c:scaling>
          <c:orientation val="minMax"/>
          <c:max val="100"/>
          <c:min val="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25191312"/>
        <c:crosses val="autoZero"/>
        <c:crossBetween val="between"/>
        <c:majorUnit val="20"/>
      </c:valAx>
      <c:valAx>
        <c:axId val="925185488"/>
        <c:scaling>
          <c:orientation val="minMax"/>
          <c:max val="150"/>
        </c:scaling>
        <c:delete val="0"/>
        <c:axPos val="r"/>
        <c:numFmt formatCode="#,##0" sourceLinked="1"/>
        <c:majorTickMark val="in"/>
        <c:minorTickMark val="none"/>
        <c:tickLblPos val="nextTo"/>
        <c:spPr>
          <a:noFill/>
          <a:ln w="9525">
            <a:solidFill>
              <a:schemeClr val="tx2"/>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925185904"/>
        <c:crosses val="max"/>
        <c:crossBetween val="between"/>
        <c:majorUnit val="30"/>
      </c:valAx>
      <c:catAx>
        <c:axId val="925185904"/>
        <c:scaling>
          <c:orientation val="minMax"/>
        </c:scaling>
        <c:delete val="1"/>
        <c:axPos val="b"/>
        <c:numFmt formatCode="General" sourceLinked="1"/>
        <c:majorTickMark val="out"/>
        <c:minorTickMark val="none"/>
        <c:tickLblPos val="nextTo"/>
        <c:crossAx val="925185488"/>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3456216931216931"/>
          <c:w val="1"/>
          <c:h val="0.15710670194003529"/>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66160331943218E-2"/>
          <c:y val="5.4324508876982876E-2"/>
          <c:w val="0.83593734831759425"/>
          <c:h val="0.74627376825296776"/>
        </c:manualLayout>
      </c:layout>
      <c:barChart>
        <c:barDir val="col"/>
        <c:grouping val="clustered"/>
        <c:varyColors val="0"/>
        <c:ser>
          <c:idx val="1"/>
          <c:order val="1"/>
          <c:tx>
            <c:strRef>
              <c:f>'45'!$I$9</c:f>
              <c:strCache>
                <c:ptCount val="1"/>
                <c:pt idx="0">
                  <c:v>Loans, UAH billions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'45'!$J$6:$W$6</c:f>
              <c:strCache>
                <c:ptCount val="14"/>
                <c:pt idx="0">
                  <c:v>Q1.22</c:v>
                </c:pt>
                <c:pt idx="3">
                  <c:v>Q4.22</c:v>
                </c:pt>
                <c:pt idx="5">
                  <c:v>Q2.23</c:v>
                </c:pt>
                <c:pt idx="7">
                  <c:v>Q4.23</c:v>
                </c:pt>
                <c:pt idx="9">
                  <c:v>Q2.24</c:v>
                </c:pt>
                <c:pt idx="11">
                  <c:v>Q4.24</c:v>
                </c:pt>
                <c:pt idx="13">
                  <c:v>Q2.25</c:v>
                </c:pt>
              </c:strCache>
            </c:strRef>
          </c:cat>
          <c:val>
            <c:numRef>
              <c:f>'45'!$J$9:$W$9</c:f>
              <c:numCache>
                <c:formatCode>#\ ##0.0</c:formatCode>
                <c:ptCount val="14"/>
                <c:pt idx="0">
                  <c:v>2.69122478878</c:v>
                </c:pt>
                <c:pt idx="1">
                  <c:v>1.90355931125</c:v>
                </c:pt>
                <c:pt idx="2">
                  <c:v>2.9120624657400001</c:v>
                </c:pt>
                <c:pt idx="3">
                  <c:v>2.7329473284099999</c:v>
                </c:pt>
                <c:pt idx="4">
                  <c:v>3.1735048317699999</c:v>
                </c:pt>
                <c:pt idx="5">
                  <c:v>3.4876311516800005</c:v>
                </c:pt>
                <c:pt idx="6">
                  <c:v>3.5758993313200005</c:v>
                </c:pt>
                <c:pt idx="7">
                  <c:v>1.8777672966799983</c:v>
                </c:pt>
                <c:pt idx="8">
                  <c:v>2.6127598891200003</c:v>
                </c:pt>
                <c:pt idx="9">
                  <c:v>2.8011775395099994</c:v>
                </c:pt>
                <c:pt idx="10">
                  <c:v>3.9195402817399998</c:v>
                </c:pt>
                <c:pt idx="11">
                  <c:v>3.7616609715899987</c:v>
                </c:pt>
                <c:pt idx="12">
                  <c:v>3.8901292063400001</c:v>
                </c:pt>
                <c:pt idx="13">
                  <c:v>4.54144767903</c:v>
                </c:pt>
              </c:numCache>
            </c:numRef>
          </c:val>
          <c:extLst>
            <c:ext xmlns:c16="http://schemas.microsoft.com/office/drawing/2014/chart" uri="{C3380CC4-5D6E-409C-BE32-E72D297353CC}">
              <c16:uniqueId val="{00000000-58D6-4A7D-969E-55965FFC6CAE}"/>
            </c:ext>
          </c:extLst>
        </c:ser>
        <c:dLbls>
          <c:showLegendKey val="0"/>
          <c:showVal val="0"/>
          <c:showCatName val="0"/>
          <c:showSerName val="0"/>
          <c:showPercent val="0"/>
          <c:showBubbleSize val="0"/>
        </c:dLbls>
        <c:gapWidth val="50"/>
        <c:axId val="594522728"/>
        <c:axId val="594531584"/>
      </c:barChart>
      <c:lineChart>
        <c:grouping val="standard"/>
        <c:varyColors val="0"/>
        <c:ser>
          <c:idx val="0"/>
          <c:order val="0"/>
          <c:tx>
            <c:strRef>
              <c:f>'45'!$I$8</c:f>
              <c:strCache>
                <c:ptCount val="1"/>
                <c:pt idx="0">
                  <c:v>Сollateral coverage ratio, % (r.h.s.)</c:v>
                </c:pt>
              </c:strCache>
            </c:strRef>
          </c:tx>
          <c:spPr>
            <a:ln w="25400" cap="rnd" cmpd="sng">
              <a:solidFill>
                <a:srgbClr val="057D46"/>
              </a:solidFill>
              <a:prstDash val="solid"/>
              <a:round/>
            </a:ln>
            <a:effectLst/>
          </c:spPr>
          <c:marker>
            <c:symbol val="none"/>
          </c:marker>
          <c:cat>
            <c:strRef>
              <c:f>'45'!$J$6:$W$6</c:f>
              <c:strCache>
                <c:ptCount val="14"/>
                <c:pt idx="0">
                  <c:v>Q1.22</c:v>
                </c:pt>
                <c:pt idx="3">
                  <c:v>Q4.22</c:v>
                </c:pt>
                <c:pt idx="5">
                  <c:v>Q2.23</c:v>
                </c:pt>
                <c:pt idx="7">
                  <c:v>Q4.23</c:v>
                </c:pt>
                <c:pt idx="9">
                  <c:v>Q2.24</c:v>
                </c:pt>
                <c:pt idx="11">
                  <c:v>Q4.24</c:v>
                </c:pt>
                <c:pt idx="13">
                  <c:v>Q2.25</c:v>
                </c:pt>
              </c:strCache>
            </c:strRef>
          </c:cat>
          <c:val>
            <c:numRef>
              <c:f>'45'!$J$8:$W$8</c:f>
              <c:numCache>
                <c:formatCode>0%</c:formatCode>
                <c:ptCount val="14"/>
                <c:pt idx="0">
                  <c:v>1.1462243929494993</c:v>
                </c:pt>
                <c:pt idx="1">
                  <c:v>1.1478432271412629</c:v>
                </c:pt>
                <c:pt idx="2">
                  <c:v>1.107667791731358</c:v>
                </c:pt>
                <c:pt idx="3">
                  <c:v>1.1071441939133015</c:v>
                </c:pt>
                <c:pt idx="4">
                  <c:v>1.0762769220285038</c:v>
                </c:pt>
                <c:pt idx="5">
                  <c:v>1.1112984890713051</c:v>
                </c:pt>
                <c:pt idx="6">
                  <c:v>1.1148527417432621</c:v>
                </c:pt>
                <c:pt idx="7">
                  <c:v>1.254197642505511</c:v>
                </c:pt>
                <c:pt idx="8">
                  <c:v>1.4048016963534391</c:v>
                </c:pt>
                <c:pt idx="9">
                  <c:v>1.3743017478225992</c:v>
                </c:pt>
                <c:pt idx="10">
                  <c:v>1.07212639916396</c:v>
                </c:pt>
                <c:pt idx="11">
                  <c:v>1.1186539931724206</c:v>
                </c:pt>
                <c:pt idx="12">
                  <c:v>0.44407937942383419</c:v>
                </c:pt>
                <c:pt idx="13">
                  <c:v>0.34545848923555023</c:v>
                </c:pt>
              </c:numCache>
            </c:numRef>
          </c:val>
          <c:smooth val="0"/>
          <c:extLst>
            <c:ext xmlns:c16="http://schemas.microsoft.com/office/drawing/2014/chart" uri="{C3380CC4-5D6E-409C-BE32-E72D297353CC}">
              <c16:uniqueId val="{00000001-58D6-4A7D-969E-55965FFC6CAE}"/>
            </c:ext>
          </c:extLst>
        </c:ser>
        <c:dLbls>
          <c:showLegendKey val="0"/>
          <c:showVal val="0"/>
          <c:showCatName val="0"/>
          <c:showSerName val="0"/>
          <c:showPercent val="0"/>
          <c:showBubbleSize val="0"/>
        </c:dLbls>
        <c:marker val="1"/>
        <c:smooth val="0"/>
        <c:axId val="660189544"/>
        <c:axId val="660192496"/>
      </c:lineChart>
      <c:catAx>
        <c:axId val="594522728"/>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31584"/>
        <c:crosses val="autoZero"/>
        <c:auto val="1"/>
        <c:lblAlgn val="ctr"/>
        <c:lblOffset val="100"/>
        <c:tickMarkSkip val="1"/>
        <c:noMultiLvlLbl val="0"/>
      </c:catAx>
      <c:valAx>
        <c:axId val="594531584"/>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594522728"/>
        <c:crosses val="autoZero"/>
        <c:crossBetween val="between"/>
        <c:majorUnit val="1"/>
      </c:valAx>
      <c:valAx>
        <c:axId val="660192496"/>
        <c:scaling>
          <c:orientation val="minMax"/>
          <c:max val="1.5"/>
          <c:min val="0"/>
        </c:scaling>
        <c:delete val="0"/>
        <c:axPos val="r"/>
        <c:numFmt formatCode="0%" sourceLinked="1"/>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660189544"/>
        <c:crosses val="max"/>
        <c:crossBetween val="between"/>
        <c:majorUnit val="0.30000000000000004"/>
      </c:valAx>
      <c:catAx>
        <c:axId val="660189544"/>
        <c:scaling>
          <c:orientation val="minMax"/>
        </c:scaling>
        <c:delete val="1"/>
        <c:axPos val="b"/>
        <c:numFmt formatCode="General" sourceLinked="1"/>
        <c:majorTickMark val="out"/>
        <c:minorTickMark val="none"/>
        <c:tickLblPos val="nextTo"/>
        <c:crossAx val="660192496"/>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87669030360331979"/>
          <c:w val="1"/>
          <c:h val="0.1233096963966803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2.3121387283236993E-2"/>
          <c:w val="0.96016473131384317"/>
          <c:h val="0.76300578034682076"/>
        </c:manualLayout>
      </c:layout>
      <c:barChart>
        <c:barDir val="col"/>
        <c:grouping val="percentStacked"/>
        <c:varyColors val="0"/>
        <c:ser>
          <c:idx val="0"/>
          <c:order val="0"/>
          <c:tx>
            <c:strRef>
              <c:f>'46'!$H$9</c:f>
              <c:strCache>
                <c:ptCount val="1"/>
                <c:pt idx="0">
                  <c:v>Вироби із дорогоцінних металів та дорогоцінного каміння </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'46'!$J$8:$W$8</c:f>
              <c:strCache>
                <c:ptCount val="14"/>
                <c:pt idx="0">
                  <c:v>І.22</c:v>
                </c:pt>
                <c:pt idx="3">
                  <c:v>IV.22</c:v>
                </c:pt>
                <c:pt idx="5">
                  <c:v>ІІ.23</c:v>
                </c:pt>
                <c:pt idx="7">
                  <c:v>IV.23</c:v>
                </c:pt>
                <c:pt idx="9">
                  <c:v>ІІ.24</c:v>
                </c:pt>
                <c:pt idx="11">
                  <c:v>IV.24</c:v>
                </c:pt>
                <c:pt idx="13">
                  <c:v>ІІ.25</c:v>
                </c:pt>
              </c:strCache>
            </c:strRef>
          </c:cat>
          <c:val>
            <c:numRef>
              <c:f>'46'!$J$9:$W$9</c:f>
              <c:numCache>
                <c:formatCode>0%</c:formatCode>
                <c:ptCount val="14"/>
                <c:pt idx="0">
                  <c:v>0.73148599965237882</c:v>
                </c:pt>
                <c:pt idx="1">
                  <c:v>0.72920026170789476</c:v>
                </c:pt>
                <c:pt idx="2">
                  <c:v>0.72176907820069414</c:v>
                </c:pt>
                <c:pt idx="3">
                  <c:v>0.7169224883561538</c:v>
                </c:pt>
                <c:pt idx="4">
                  <c:v>0.714287705995302</c:v>
                </c:pt>
                <c:pt idx="5">
                  <c:v>0.73485042899546626</c:v>
                </c:pt>
                <c:pt idx="6">
                  <c:v>0.73576965973166364</c:v>
                </c:pt>
                <c:pt idx="7">
                  <c:v>0.75469143231729252</c:v>
                </c:pt>
                <c:pt idx="8">
                  <c:v>0.7149786343668505</c:v>
                </c:pt>
                <c:pt idx="9">
                  <c:v>0.7343399300186445</c:v>
                </c:pt>
                <c:pt idx="10">
                  <c:v>0.77173849942292383</c:v>
                </c:pt>
                <c:pt idx="11">
                  <c:v>0.78610072221453875</c:v>
                </c:pt>
                <c:pt idx="12">
                  <c:v>0.76329826055411509</c:v>
                </c:pt>
                <c:pt idx="13">
                  <c:v>0.76543728841878556</c:v>
                </c:pt>
              </c:numCache>
            </c:numRef>
          </c:val>
          <c:extLst>
            <c:ext xmlns:c16="http://schemas.microsoft.com/office/drawing/2014/chart" uri="{C3380CC4-5D6E-409C-BE32-E72D297353CC}">
              <c16:uniqueId val="{00000000-D981-40B6-A19D-D3CA612795EF}"/>
            </c:ext>
          </c:extLst>
        </c:ser>
        <c:ser>
          <c:idx val="1"/>
          <c:order val="1"/>
          <c:tx>
            <c:strRef>
              <c:f>'46'!$H$10</c:f>
              <c:strCache>
                <c:ptCount val="1"/>
                <c:pt idx="0">
                  <c:v>Побутова техніка </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'46'!$J$8:$W$8</c:f>
              <c:strCache>
                <c:ptCount val="14"/>
                <c:pt idx="0">
                  <c:v>І.22</c:v>
                </c:pt>
                <c:pt idx="3">
                  <c:v>IV.22</c:v>
                </c:pt>
                <c:pt idx="5">
                  <c:v>ІІ.23</c:v>
                </c:pt>
                <c:pt idx="7">
                  <c:v>IV.23</c:v>
                </c:pt>
                <c:pt idx="9">
                  <c:v>ІІ.24</c:v>
                </c:pt>
                <c:pt idx="11">
                  <c:v>IV.24</c:v>
                </c:pt>
                <c:pt idx="13">
                  <c:v>ІІ.25</c:v>
                </c:pt>
              </c:strCache>
            </c:strRef>
          </c:cat>
          <c:val>
            <c:numRef>
              <c:f>'46'!$J$10:$W$10</c:f>
              <c:numCache>
                <c:formatCode>0%</c:formatCode>
                <c:ptCount val="14"/>
                <c:pt idx="0">
                  <c:v>0.25926642150777196</c:v>
                </c:pt>
                <c:pt idx="1">
                  <c:v>0.26459134897628217</c:v>
                </c:pt>
                <c:pt idx="2">
                  <c:v>0.27198095410317169</c:v>
                </c:pt>
                <c:pt idx="3">
                  <c:v>0.27741076748489085</c:v>
                </c:pt>
                <c:pt idx="4">
                  <c:v>0.27920550761090424</c:v>
                </c:pt>
                <c:pt idx="5">
                  <c:v>0.25978048154649858</c:v>
                </c:pt>
                <c:pt idx="6">
                  <c:v>0.25816965072370085</c:v>
                </c:pt>
                <c:pt idx="7">
                  <c:v>0.23699887169556991</c:v>
                </c:pt>
                <c:pt idx="8">
                  <c:v>0.26578792717214761</c:v>
                </c:pt>
                <c:pt idx="9">
                  <c:v>0.24857217167665821</c:v>
                </c:pt>
                <c:pt idx="10">
                  <c:v>0.21374521549383713</c:v>
                </c:pt>
                <c:pt idx="11">
                  <c:v>0.19818194166745082</c:v>
                </c:pt>
                <c:pt idx="12">
                  <c:v>0.21757535547005613</c:v>
                </c:pt>
                <c:pt idx="13">
                  <c:v>0.21032485368699699</c:v>
                </c:pt>
              </c:numCache>
            </c:numRef>
          </c:val>
          <c:extLst>
            <c:ext xmlns:c16="http://schemas.microsoft.com/office/drawing/2014/chart" uri="{C3380CC4-5D6E-409C-BE32-E72D297353CC}">
              <c16:uniqueId val="{00000001-D981-40B6-A19D-D3CA612795EF}"/>
            </c:ext>
          </c:extLst>
        </c:ser>
        <c:ser>
          <c:idx val="2"/>
          <c:order val="2"/>
          <c:tx>
            <c:strRef>
              <c:f>'46'!$H$11</c:f>
              <c:strCache>
                <c:ptCount val="1"/>
                <c:pt idx="0">
                  <c:v>Автомобілі, нерухомість, інше</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'46'!$J$8:$W$8</c:f>
              <c:strCache>
                <c:ptCount val="14"/>
                <c:pt idx="0">
                  <c:v>І.22</c:v>
                </c:pt>
                <c:pt idx="3">
                  <c:v>IV.22</c:v>
                </c:pt>
                <c:pt idx="5">
                  <c:v>ІІ.23</c:v>
                </c:pt>
                <c:pt idx="7">
                  <c:v>IV.23</c:v>
                </c:pt>
                <c:pt idx="9">
                  <c:v>ІІ.24</c:v>
                </c:pt>
                <c:pt idx="11">
                  <c:v>IV.24</c:v>
                </c:pt>
                <c:pt idx="13">
                  <c:v>ІІ.25</c:v>
                </c:pt>
              </c:strCache>
            </c:strRef>
          </c:cat>
          <c:val>
            <c:numRef>
              <c:f>'46'!$J$11:$W$11</c:f>
              <c:numCache>
                <c:formatCode>0%</c:formatCode>
                <c:ptCount val="14"/>
                <c:pt idx="0">
                  <c:v>9.2475788398493648E-3</c:v>
                </c:pt>
                <c:pt idx="1">
                  <c:v>6.2083893158230577E-3</c:v>
                </c:pt>
                <c:pt idx="2">
                  <c:v>6.2499676961342314E-3</c:v>
                </c:pt>
                <c:pt idx="3">
                  <c:v>5.6667441589553528E-3</c:v>
                </c:pt>
                <c:pt idx="4">
                  <c:v>6.5067863937938262E-3</c:v>
                </c:pt>
                <c:pt idx="5">
                  <c:v>5.369089458035126E-3</c:v>
                </c:pt>
                <c:pt idx="6">
                  <c:v>6.0606895446354437E-3</c:v>
                </c:pt>
                <c:pt idx="7">
                  <c:v>8.309695987137598E-3</c:v>
                </c:pt>
                <c:pt idx="8">
                  <c:v>1.9233438461001871E-2</c:v>
                </c:pt>
                <c:pt idx="9">
                  <c:v>1.7087898304697251E-2</c:v>
                </c:pt>
                <c:pt idx="10">
                  <c:v>1.4516285083239024E-2</c:v>
                </c:pt>
                <c:pt idx="11">
                  <c:v>1.5717336118010471E-2</c:v>
                </c:pt>
                <c:pt idx="12">
                  <c:v>1.9126383975828918E-2</c:v>
                </c:pt>
                <c:pt idx="13">
                  <c:v>2.4237857894217434E-2</c:v>
                </c:pt>
              </c:numCache>
            </c:numRef>
          </c:val>
          <c:extLst>
            <c:ext xmlns:c16="http://schemas.microsoft.com/office/drawing/2014/chart" uri="{C3380CC4-5D6E-409C-BE32-E72D297353CC}">
              <c16:uniqueId val="{00000002-D981-40B6-A19D-D3CA612795EF}"/>
            </c:ext>
          </c:extLst>
        </c:ser>
        <c:dLbls>
          <c:showLegendKey val="0"/>
          <c:showVal val="0"/>
          <c:showCatName val="0"/>
          <c:showSerName val="0"/>
          <c:showPercent val="0"/>
          <c:showBubbleSize val="0"/>
        </c:dLbls>
        <c:gapWidth val="50"/>
        <c:overlap val="100"/>
        <c:axId val="485720552"/>
        <c:axId val="485718912"/>
      </c:barChart>
      <c:catAx>
        <c:axId val="4857205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18912"/>
        <c:crosses val="autoZero"/>
        <c:auto val="1"/>
        <c:lblAlgn val="ctr"/>
        <c:lblOffset val="100"/>
        <c:noMultiLvlLbl val="0"/>
      </c:catAx>
      <c:valAx>
        <c:axId val="48571891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2055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12739159649025"/>
          <c:w val="1"/>
          <c:h val="0.20809248554913296"/>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77448248472973"/>
          <c:y val="7.5344161958568745E-2"/>
          <c:w val="0.83281606422539278"/>
          <c:h val="0.75913512241054615"/>
        </c:manualLayout>
      </c:layout>
      <c:barChart>
        <c:barDir val="col"/>
        <c:grouping val="percentStacked"/>
        <c:varyColors val="0"/>
        <c:ser>
          <c:idx val="0"/>
          <c:order val="0"/>
          <c:tx>
            <c:strRef>
              <c:f>'46'!$I$9</c:f>
              <c:strCache>
                <c:ptCount val="1"/>
                <c:pt idx="0">
                  <c:v> Jewelry</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'46'!$J$7:$W$7</c:f>
              <c:strCache>
                <c:ptCount val="14"/>
                <c:pt idx="0">
                  <c:v>Q1.22</c:v>
                </c:pt>
                <c:pt idx="3">
                  <c:v>Q4.22</c:v>
                </c:pt>
                <c:pt idx="5">
                  <c:v>Q2.23</c:v>
                </c:pt>
                <c:pt idx="7">
                  <c:v>Q4.23</c:v>
                </c:pt>
                <c:pt idx="9">
                  <c:v>Q2.24</c:v>
                </c:pt>
                <c:pt idx="11">
                  <c:v>Q4.24</c:v>
                </c:pt>
                <c:pt idx="13">
                  <c:v>Q2.25</c:v>
                </c:pt>
              </c:strCache>
            </c:strRef>
          </c:cat>
          <c:val>
            <c:numRef>
              <c:f>'46'!$J$9:$W$9</c:f>
              <c:numCache>
                <c:formatCode>0%</c:formatCode>
                <c:ptCount val="14"/>
                <c:pt idx="0">
                  <c:v>0.73148599965237882</c:v>
                </c:pt>
                <c:pt idx="1">
                  <c:v>0.72920026170789476</c:v>
                </c:pt>
                <c:pt idx="2">
                  <c:v>0.72176907820069414</c:v>
                </c:pt>
                <c:pt idx="3">
                  <c:v>0.7169224883561538</c:v>
                </c:pt>
                <c:pt idx="4">
                  <c:v>0.714287705995302</c:v>
                </c:pt>
                <c:pt idx="5">
                  <c:v>0.73485042899546626</c:v>
                </c:pt>
                <c:pt idx="6">
                  <c:v>0.73576965973166364</c:v>
                </c:pt>
                <c:pt idx="7">
                  <c:v>0.75469143231729252</c:v>
                </c:pt>
                <c:pt idx="8">
                  <c:v>0.7149786343668505</c:v>
                </c:pt>
                <c:pt idx="9">
                  <c:v>0.7343399300186445</c:v>
                </c:pt>
                <c:pt idx="10">
                  <c:v>0.77173849942292383</c:v>
                </c:pt>
                <c:pt idx="11">
                  <c:v>0.78610072221453875</c:v>
                </c:pt>
                <c:pt idx="12">
                  <c:v>0.76329826055411509</c:v>
                </c:pt>
                <c:pt idx="13">
                  <c:v>0.76543728841878556</c:v>
                </c:pt>
              </c:numCache>
            </c:numRef>
          </c:val>
          <c:extLst>
            <c:ext xmlns:c16="http://schemas.microsoft.com/office/drawing/2014/chart" uri="{C3380CC4-5D6E-409C-BE32-E72D297353CC}">
              <c16:uniqueId val="{00000000-1A44-4663-9E97-5DF3584A3849}"/>
            </c:ext>
          </c:extLst>
        </c:ser>
        <c:ser>
          <c:idx val="1"/>
          <c:order val="1"/>
          <c:tx>
            <c:strRef>
              <c:f>'46'!$I$10</c:f>
              <c:strCache>
                <c:ptCount val="1"/>
                <c:pt idx="0">
                  <c:v>Appliances</c:v>
                </c:pt>
              </c:strCache>
            </c:strRef>
          </c:tx>
          <c:spPr>
            <a:solidFill>
              <a:srgbClr val="91C864"/>
            </a:solidFill>
            <a:ln>
              <a:noFill/>
            </a:ln>
            <a:effectLst/>
            <a:extLst>
              <a:ext uri="{91240B29-F687-4F45-9708-019B960494DF}">
                <a14:hiddenLine xmlns:a14="http://schemas.microsoft.com/office/drawing/2010/main">
                  <a:noFill/>
                </a14:hiddenLine>
              </a:ext>
            </a:extLst>
          </c:spPr>
          <c:invertIfNegative val="0"/>
          <c:cat>
            <c:strRef>
              <c:f>'46'!$J$7:$W$7</c:f>
              <c:strCache>
                <c:ptCount val="14"/>
                <c:pt idx="0">
                  <c:v>Q1.22</c:v>
                </c:pt>
                <c:pt idx="3">
                  <c:v>Q4.22</c:v>
                </c:pt>
                <c:pt idx="5">
                  <c:v>Q2.23</c:v>
                </c:pt>
                <c:pt idx="7">
                  <c:v>Q4.23</c:v>
                </c:pt>
                <c:pt idx="9">
                  <c:v>Q2.24</c:v>
                </c:pt>
                <c:pt idx="11">
                  <c:v>Q4.24</c:v>
                </c:pt>
                <c:pt idx="13">
                  <c:v>Q2.25</c:v>
                </c:pt>
              </c:strCache>
            </c:strRef>
          </c:cat>
          <c:val>
            <c:numRef>
              <c:f>'46'!$J$10:$W$10</c:f>
              <c:numCache>
                <c:formatCode>0%</c:formatCode>
                <c:ptCount val="14"/>
                <c:pt idx="0">
                  <c:v>0.25926642150777196</c:v>
                </c:pt>
                <c:pt idx="1">
                  <c:v>0.26459134897628217</c:v>
                </c:pt>
                <c:pt idx="2">
                  <c:v>0.27198095410317169</c:v>
                </c:pt>
                <c:pt idx="3">
                  <c:v>0.27741076748489085</c:v>
                </c:pt>
                <c:pt idx="4">
                  <c:v>0.27920550761090424</c:v>
                </c:pt>
                <c:pt idx="5">
                  <c:v>0.25978048154649858</c:v>
                </c:pt>
                <c:pt idx="6">
                  <c:v>0.25816965072370085</c:v>
                </c:pt>
                <c:pt idx="7">
                  <c:v>0.23699887169556991</c:v>
                </c:pt>
                <c:pt idx="8">
                  <c:v>0.26578792717214761</c:v>
                </c:pt>
                <c:pt idx="9">
                  <c:v>0.24857217167665821</c:v>
                </c:pt>
                <c:pt idx="10">
                  <c:v>0.21374521549383713</c:v>
                </c:pt>
                <c:pt idx="11">
                  <c:v>0.19818194166745082</c:v>
                </c:pt>
                <c:pt idx="12">
                  <c:v>0.21757535547005613</c:v>
                </c:pt>
                <c:pt idx="13">
                  <c:v>0.21032485368699699</c:v>
                </c:pt>
              </c:numCache>
            </c:numRef>
          </c:val>
          <c:extLst>
            <c:ext xmlns:c16="http://schemas.microsoft.com/office/drawing/2014/chart" uri="{C3380CC4-5D6E-409C-BE32-E72D297353CC}">
              <c16:uniqueId val="{00000001-1A44-4663-9E97-5DF3584A3849}"/>
            </c:ext>
          </c:extLst>
        </c:ser>
        <c:ser>
          <c:idx val="2"/>
          <c:order val="2"/>
          <c:tx>
            <c:strRef>
              <c:f>'46'!$I$11</c:f>
              <c:strCache>
                <c:ptCount val="1"/>
                <c:pt idx="0">
                  <c:v>Cars, real estate, others</c:v>
                </c:pt>
              </c:strCache>
            </c:strRef>
          </c:tx>
          <c:spPr>
            <a:solidFill>
              <a:srgbClr val="7D0532"/>
            </a:solidFill>
            <a:ln>
              <a:noFill/>
            </a:ln>
            <a:effectLst/>
            <a:extLst>
              <a:ext uri="{91240B29-F687-4F45-9708-019B960494DF}">
                <a14:hiddenLine xmlns:a14="http://schemas.microsoft.com/office/drawing/2010/main">
                  <a:noFill/>
                </a14:hiddenLine>
              </a:ext>
            </a:extLst>
          </c:spPr>
          <c:invertIfNegative val="0"/>
          <c:cat>
            <c:strRef>
              <c:f>'46'!$J$7:$W$7</c:f>
              <c:strCache>
                <c:ptCount val="14"/>
                <c:pt idx="0">
                  <c:v>Q1.22</c:v>
                </c:pt>
                <c:pt idx="3">
                  <c:v>Q4.22</c:v>
                </c:pt>
                <c:pt idx="5">
                  <c:v>Q2.23</c:v>
                </c:pt>
                <c:pt idx="7">
                  <c:v>Q4.23</c:v>
                </c:pt>
                <c:pt idx="9">
                  <c:v>Q2.24</c:v>
                </c:pt>
                <c:pt idx="11">
                  <c:v>Q4.24</c:v>
                </c:pt>
                <c:pt idx="13">
                  <c:v>Q2.25</c:v>
                </c:pt>
              </c:strCache>
            </c:strRef>
          </c:cat>
          <c:val>
            <c:numRef>
              <c:f>'46'!$J$11:$W$11</c:f>
              <c:numCache>
                <c:formatCode>0%</c:formatCode>
                <c:ptCount val="14"/>
                <c:pt idx="0">
                  <c:v>9.2475788398493648E-3</c:v>
                </c:pt>
                <c:pt idx="1">
                  <c:v>6.2083893158230577E-3</c:v>
                </c:pt>
                <c:pt idx="2">
                  <c:v>6.2499676961342314E-3</c:v>
                </c:pt>
                <c:pt idx="3">
                  <c:v>5.6667441589553528E-3</c:v>
                </c:pt>
                <c:pt idx="4">
                  <c:v>6.5067863937938262E-3</c:v>
                </c:pt>
                <c:pt idx="5">
                  <c:v>5.369089458035126E-3</c:v>
                </c:pt>
                <c:pt idx="6">
                  <c:v>6.0606895446354437E-3</c:v>
                </c:pt>
                <c:pt idx="7">
                  <c:v>8.309695987137598E-3</c:v>
                </c:pt>
                <c:pt idx="8">
                  <c:v>1.9233438461001871E-2</c:v>
                </c:pt>
                <c:pt idx="9">
                  <c:v>1.7087898304697251E-2</c:v>
                </c:pt>
                <c:pt idx="10">
                  <c:v>1.4516285083239024E-2</c:v>
                </c:pt>
                <c:pt idx="11">
                  <c:v>1.5717336118010471E-2</c:v>
                </c:pt>
                <c:pt idx="12">
                  <c:v>1.9126383975828918E-2</c:v>
                </c:pt>
                <c:pt idx="13">
                  <c:v>2.4237857894217434E-2</c:v>
                </c:pt>
              </c:numCache>
            </c:numRef>
          </c:val>
          <c:extLst>
            <c:ext xmlns:c16="http://schemas.microsoft.com/office/drawing/2014/chart" uri="{C3380CC4-5D6E-409C-BE32-E72D297353CC}">
              <c16:uniqueId val="{00000002-1A44-4663-9E97-5DF3584A3849}"/>
            </c:ext>
          </c:extLst>
        </c:ser>
        <c:dLbls>
          <c:showLegendKey val="0"/>
          <c:showVal val="0"/>
          <c:showCatName val="0"/>
          <c:showSerName val="0"/>
          <c:showPercent val="0"/>
          <c:showBubbleSize val="0"/>
        </c:dLbls>
        <c:gapWidth val="50"/>
        <c:overlap val="100"/>
        <c:axId val="485720552"/>
        <c:axId val="485718912"/>
      </c:barChart>
      <c:catAx>
        <c:axId val="485720552"/>
        <c:scaling>
          <c:orientation val="minMax"/>
        </c:scaling>
        <c:delete val="0"/>
        <c:axPos val="b"/>
        <c:numFmt formatCode="[$-409]mm\.yy;@" sourceLinked="0"/>
        <c:majorTickMark val="in"/>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18912"/>
        <c:crosses val="autoZero"/>
        <c:auto val="1"/>
        <c:lblAlgn val="ctr"/>
        <c:lblOffset val="100"/>
        <c:noMultiLvlLbl val="0"/>
      </c:catAx>
      <c:valAx>
        <c:axId val="485718912"/>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1"/>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720552"/>
        <c:crosses val="autoZero"/>
        <c:crossBetween val="between"/>
        <c:majorUnit val="0.2"/>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90924724003156787"/>
          <c:w val="0.99830296696133025"/>
          <c:h val="9.0752759968432101E-2"/>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32142973829512E-2"/>
          <c:y val="4.5879841078031558E-2"/>
          <c:w val="0.86461593753063026"/>
          <c:h val="0.66349197146941219"/>
        </c:manualLayout>
      </c:layout>
      <c:barChart>
        <c:barDir val="col"/>
        <c:grouping val="stacked"/>
        <c:varyColors val="0"/>
        <c:ser>
          <c:idx val="0"/>
          <c:order val="0"/>
          <c:tx>
            <c:strRef>
              <c:f>'47'!$H$10</c:f>
              <c:strCache>
                <c:ptCount val="1"/>
                <c:pt idx="0">
                  <c:v>Дохід від надання фінпослуг</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'47'!$J$9:$W$9</c:f>
              <c:strCache>
                <c:ptCount val="14"/>
                <c:pt idx="0">
                  <c:v>І.22</c:v>
                </c:pt>
                <c:pt idx="3">
                  <c:v>IV.22</c:v>
                </c:pt>
                <c:pt idx="5">
                  <c:v>ІІ.23</c:v>
                </c:pt>
                <c:pt idx="7">
                  <c:v>IV.23</c:v>
                </c:pt>
                <c:pt idx="9">
                  <c:v>ІІ.24</c:v>
                </c:pt>
                <c:pt idx="11">
                  <c:v>IV.24</c:v>
                </c:pt>
                <c:pt idx="13">
                  <c:v>ІІ.25</c:v>
                </c:pt>
              </c:strCache>
            </c:strRef>
          </c:cat>
          <c:val>
            <c:numRef>
              <c:f>'47'!$J$10:$W$10</c:f>
              <c:numCache>
                <c:formatCode>#\ ##0.000</c:formatCode>
                <c:ptCount val="14"/>
                <c:pt idx="0">
                  <c:v>0.63769696214000005</c:v>
                </c:pt>
                <c:pt idx="1">
                  <c:v>0.39648571546</c:v>
                </c:pt>
                <c:pt idx="2">
                  <c:v>0.5618303846699999</c:v>
                </c:pt>
                <c:pt idx="3">
                  <c:v>0.60747462100000016</c:v>
                </c:pt>
                <c:pt idx="4">
                  <c:v>0.65592093632000004</c:v>
                </c:pt>
                <c:pt idx="5">
                  <c:v>0.7816140079899998</c:v>
                </c:pt>
                <c:pt idx="6">
                  <c:v>0.8069764891300002</c:v>
                </c:pt>
                <c:pt idx="7">
                  <c:v>0.45383700217999978</c:v>
                </c:pt>
                <c:pt idx="8">
                  <c:v>0.82069818044999998</c:v>
                </c:pt>
                <c:pt idx="9">
                  <c:v>0.9272744531099999</c:v>
                </c:pt>
                <c:pt idx="10">
                  <c:v>1.0817150994400007</c:v>
                </c:pt>
                <c:pt idx="11">
                  <c:v>0.93083549506999974</c:v>
                </c:pt>
                <c:pt idx="12">
                  <c:v>1.01762128311</c:v>
                </c:pt>
                <c:pt idx="13">
                  <c:v>1.1162079316400004</c:v>
                </c:pt>
              </c:numCache>
            </c:numRef>
          </c:val>
          <c:extLst>
            <c:ext xmlns:c16="http://schemas.microsoft.com/office/drawing/2014/chart" uri="{C3380CC4-5D6E-409C-BE32-E72D297353CC}">
              <c16:uniqueId val="{00000000-F3B6-4770-AF40-BB4DC127965F}"/>
            </c:ext>
          </c:extLst>
        </c:ser>
        <c:ser>
          <c:idx val="2"/>
          <c:order val="1"/>
          <c:tx>
            <c:strRef>
              <c:f>'47'!$H$11</c:f>
              <c:strCache>
                <c:ptCount val="1"/>
                <c:pt idx="0">
                  <c:v>Дохід від реалізації застави</c:v>
                </c:pt>
              </c:strCache>
            </c:strRef>
          </c:tx>
          <c:spPr>
            <a:solidFill>
              <a:schemeClr val="accent3"/>
            </a:solidFill>
            <a:ln>
              <a:noFill/>
            </a:ln>
            <a:effectLst/>
          </c:spPr>
          <c:invertIfNegative val="0"/>
          <c:cat>
            <c:strRef>
              <c:f>'47'!$J$9:$W$9</c:f>
              <c:strCache>
                <c:ptCount val="14"/>
                <c:pt idx="0">
                  <c:v>І.22</c:v>
                </c:pt>
                <c:pt idx="3">
                  <c:v>IV.22</c:v>
                </c:pt>
                <c:pt idx="5">
                  <c:v>ІІ.23</c:v>
                </c:pt>
                <c:pt idx="7">
                  <c:v>IV.23</c:v>
                </c:pt>
                <c:pt idx="9">
                  <c:v>ІІ.24</c:v>
                </c:pt>
                <c:pt idx="11">
                  <c:v>IV.24</c:v>
                </c:pt>
                <c:pt idx="13">
                  <c:v>ІІ.25</c:v>
                </c:pt>
              </c:strCache>
            </c:strRef>
          </c:cat>
          <c:val>
            <c:numRef>
              <c:f>'47'!$J$11:$W$11</c:f>
              <c:numCache>
                <c:formatCode>#\ ##0.000</c:formatCode>
                <c:ptCount val="14"/>
                <c:pt idx="0">
                  <c:v>6.0430791890000002E-2</c:v>
                </c:pt>
                <c:pt idx="1">
                  <c:v>6.0206047589999992E-2</c:v>
                </c:pt>
                <c:pt idx="2">
                  <c:v>6.7070596029999999E-2</c:v>
                </c:pt>
                <c:pt idx="3">
                  <c:v>4.3774494060000002E-2</c:v>
                </c:pt>
                <c:pt idx="4">
                  <c:v>5.4579266059999999E-2</c:v>
                </c:pt>
                <c:pt idx="5">
                  <c:v>7.1311030800000008E-2</c:v>
                </c:pt>
                <c:pt idx="6">
                  <c:v>5.9135103130000005E-2</c:v>
                </c:pt>
                <c:pt idx="7">
                  <c:v>6.3674187579999986E-2</c:v>
                </c:pt>
                <c:pt idx="8">
                  <c:v>7.0387238889999995E-2</c:v>
                </c:pt>
                <c:pt idx="9">
                  <c:v>9.7702573410000007E-2</c:v>
                </c:pt>
                <c:pt idx="10">
                  <c:v>8.7565062800000024E-2</c:v>
                </c:pt>
                <c:pt idx="11">
                  <c:v>6.2665260610000009E-2</c:v>
                </c:pt>
                <c:pt idx="12">
                  <c:v>5.9511208170000003E-2</c:v>
                </c:pt>
                <c:pt idx="13">
                  <c:v>5.7259169079999998E-2</c:v>
                </c:pt>
              </c:numCache>
            </c:numRef>
          </c:val>
          <c:extLst>
            <c:ext xmlns:c16="http://schemas.microsoft.com/office/drawing/2014/chart" uri="{C3380CC4-5D6E-409C-BE32-E72D297353CC}">
              <c16:uniqueId val="{00000002-F3B6-4770-AF40-BB4DC127965F}"/>
            </c:ext>
          </c:extLst>
        </c:ser>
        <c:ser>
          <c:idx val="3"/>
          <c:order val="2"/>
          <c:tx>
            <c:strRef>
              <c:f>'47'!$H$12</c:f>
              <c:strCache>
                <c:ptCount val="1"/>
                <c:pt idx="0">
                  <c:v>Інші доходи</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'47'!$J$9:$W$9</c:f>
              <c:strCache>
                <c:ptCount val="14"/>
                <c:pt idx="0">
                  <c:v>І.22</c:v>
                </c:pt>
                <c:pt idx="3">
                  <c:v>IV.22</c:v>
                </c:pt>
                <c:pt idx="5">
                  <c:v>ІІ.23</c:v>
                </c:pt>
                <c:pt idx="7">
                  <c:v>IV.23</c:v>
                </c:pt>
                <c:pt idx="9">
                  <c:v>ІІ.24</c:v>
                </c:pt>
                <c:pt idx="11">
                  <c:v>IV.24</c:v>
                </c:pt>
                <c:pt idx="13">
                  <c:v>ІІ.25</c:v>
                </c:pt>
              </c:strCache>
            </c:strRef>
          </c:cat>
          <c:val>
            <c:numRef>
              <c:f>'47'!$J$12:$W$12</c:f>
              <c:numCache>
                <c:formatCode>#\ ##0.000</c:formatCode>
                <c:ptCount val="14"/>
                <c:pt idx="0">
                  <c:v>3.4123679060000002E-2</c:v>
                </c:pt>
                <c:pt idx="1">
                  <c:v>3.7910156060000005E-2</c:v>
                </c:pt>
                <c:pt idx="2">
                  <c:v>3.0935029400000001E-2</c:v>
                </c:pt>
                <c:pt idx="3">
                  <c:v>3.3696909380000001E-2</c:v>
                </c:pt>
                <c:pt idx="4">
                  <c:v>3.5184748950000004E-2</c:v>
                </c:pt>
                <c:pt idx="5">
                  <c:v>2.9213367690000002E-2</c:v>
                </c:pt>
                <c:pt idx="6">
                  <c:v>7.4353123879999983E-2</c:v>
                </c:pt>
                <c:pt idx="7">
                  <c:v>9.128091633999999E-2</c:v>
                </c:pt>
                <c:pt idx="8">
                  <c:v>2.1915562489999998E-2</c:v>
                </c:pt>
                <c:pt idx="9">
                  <c:v>2.693571174E-2</c:v>
                </c:pt>
                <c:pt idx="10">
                  <c:v>4.2738438819999995E-2</c:v>
                </c:pt>
                <c:pt idx="11">
                  <c:v>1.8672098969999995E-2</c:v>
                </c:pt>
                <c:pt idx="12">
                  <c:v>6.010611355E-2</c:v>
                </c:pt>
                <c:pt idx="13">
                  <c:v>3.551685101000001E-2</c:v>
                </c:pt>
              </c:numCache>
            </c:numRef>
          </c:val>
          <c:extLst>
            <c:ext xmlns:c16="http://schemas.microsoft.com/office/drawing/2014/chart" uri="{C3380CC4-5D6E-409C-BE32-E72D297353CC}">
              <c16:uniqueId val="{00000003-F3B6-4770-AF40-BB4DC127965F}"/>
            </c:ext>
          </c:extLst>
        </c:ser>
        <c:ser>
          <c:idx val="4"/>
          <c:order val="3"/>
          <c:tx>
            <c:strRef>
              <c:f>'47'!$H$13</c:f>
              <c:strCache>
                <c:ptCount val="1"/>
                <c:pt idx="0">
                  <c:v>Адміністративні витрати</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'47'!$J$9:$W$9</c:f>
              <c:strCache>
                <c:ptCount val="14"/>
                <c:pt idx="0">
                  <c:v>І.22</c:v>
                </c:pt>
                <c:pt idx="3">
                  <c:v>IV.22</c:v>
                </c:pt>
                <c:pt idx="5">
                  <c:v>ІІ.23</c:v>
                </c:pt>
                <c:pt idx="7">
                  <c:v>IV.23</c:v>
                </c:pt>
                <c:pt idx="9">
                  <c:v>ІІ.24</c:v>
                </c:pt>
                <c:pt idx="11">
                  <c:v>IV.24</c:v>
                </c:pt>
                <c:pt idx="13">
                  <c:v>ІІ.25</c:v>
                </c:pt>
              </c:strCache>
            </c:strRef>
          </c:cat>
          <c:val>
            <c:numRef>
              <c:f>'47'!$J$13:$W$13</c:f>
              <c:numCache>
                <c:formatCode>#\ ##0.000</c:formatCode>
                <c:ptCount val="14"/>
                <c:pt idx="0">
                  <c:v>-0.16252277097000001</c:v>
                </c:pt>
                <c:pt idx="1">
                  <c:v>-7.7449574519999981E-2</c:v>
                </c:pt>
                <c:pt idx="2">
                  <c:v>-9.2589755720000028E-2</c:v>
                </c:pt>
                <c:pt idx="3">
                  <c:v>-9.9879415539999961E-2</c:v>
                </c:pt>
                <c:pt idx="4">
                  <c:v>-0.1105184426</c:v>
                </c:pt>
                <c:pt idx="5">
                  <c:v>-0.12182025128</c:v>
                </c:pt>
                <c:pt idx="6">
                  <c:v>-0.13272798022999999</c:v>
                </c:pt>
                <c:pt idx="7">
                  <c:v>-0.10304906628999999</c:v>
                </c:pt>
                <c:pt idx="8">
                  <c:v>-0.26456176377000001</c:v>
                </c:pt>
                <c:pt idx="9">
                  <c:v>-0.39292291593000001</c:v>
                </c:pt>
                <c:pt idx="10">
                  <c:v>-0.48520378779000001</c:v>
                </c:pt>
                <c:pt idx="11">
                  <c:v>-0.41791415746000021</c:v>
                </c:pt>
                <c:pt idx="12">
                  <c:v>-0.46534250087999995</c:v>
                </c:pt>
                <c:pt idx="13">
                  <c:v>-0.49782141268000002</c:v>
                </c:pt>
              </c:numCache>
            </c:numRef>
          </c:val>
          <c:extLst>
            <c:ext xmlns:c16="http://schemas.microsoft.com/office/drawing/2014/chart" uri="{C3380CC4-5D6E-409C-BE32-E72D297353CC}">
              <c16:uniqueId val="{00000004-F3B6-4770-AF40-BB4DC127965F}"/>
            </c:ext>
          </c:extLst>
        </c:ser>
        <c:ser>
          <c:idx val="5"/>
          <c:order val="4"/>
          <c:tx>
            <c:strRef>
              <c:f>'47'!$H$14</c:f>
              <c:strCache>
                <c:ptCount val="1"/>
                <c:pt idx="0">
                  <c:v>Витрати на оренду</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'47'!$J$9:$W$9</c:f>
              <c:strCache>
                <c:ptCount val="14"/>
                <c:pt idx="0">
                  <c:v>І.22</c:v>
                </c:pt>
                <c:pt idx="3">
                  <c:v>IV.22</c:v>
                </c:pt>
                <c:pt idx="5">
                  <c:v>ІІ.23</c:v>
                </c:pt>
                <c:pt idx="7">
                  <c:v>IV.23</c:v>
                </c:pt>
                <c:pt idx="9">
                  <c:v>ІІ.24</c:v>
                </c:pt>
                <c:pt idx="11">
                  <c:v>IV.24</c:v>
                </c:pt>
                <c:pt idx="13">
                  <c:v>ІІ.25</c:v>
                </c:pt>
              </c:strCache>
            </c:strRef>
          </c:cat>
          <c:val>
            <c:numRef>
              <c:f>'47'!$J$14:$W$14</c:f>
              <c:numCache>
                <c:formatCode>#\ ##0.000</c:formatCode>
                <c:ptCount val="14"/>
                <c:pt idx="0">
                  <c:v>-0.11990118759</c:v>
                </c:pt>
                <c:pt idx="1">
                  <c:v>-9.0870617150000013E-2</c:v>
                </c:pt>
                <c:pt idx="2">
                  <c:v>-9.0053897299999963E-2</c:v>
                </c:pt>
                <c:pt idx="3">
                  <c:v>-9.2682283580000024E-2</c:v>
                </c:pt>
                <c:pt idx="4">
                  <c:v>-9.994257694E-2</c:v>
                </c:pt>
                <c:pt idx="5">
                  <c:v>-0.11192751647999999</c:v>
                </c:pt>
                <c:pt idx="6">
                  <c:v>-0.11532603786000004</c:v>
                </c:pt>
                <c:pt idx="7">
                  <c:v>-9.6131875280000001E-2</c:v>
                </c:pt>
                <c:pt idx="8">
                  <c:v>-9.2084089359999996E-2</c:v>
                </c:pt>
                <c:pt idx="9">
                  <c:v>-9.9131860929999996E-2</c:v>
                </c:pt>
                <c:pt idx="10">
                  <c:v>-0.10394824572999999</c:v>
                </c:pt>
                <c:pt idx="11">
                  <c:v>-0.12597804089000003</c:v>
                </c:pt>
                <c:pt idx="12">
                  <c:v>-0.14169853517</c:v>
                </c:pt>
                <c:pt idx="13">
                  <c:v>-0.15363217363000001</c:v>
                </c:pt>
              </c:numCache>
            </c:numRef>
          </c:val>
          <c:extLst>
            <c:ext xmlns:c16="http://schemas.microsoft.com/office/drawing/2014/chart" uri="{C3380CC4-5D6E-409C-BE32-E72D297353CC}">
              <c16:uniqueId val="{00000005-F3B6-4770-AF40-BB4DC127965F}"/>
            </c:ext>
          </c:extLst>
        </c:ser>
        <c:ser>
          <c:idx val="6"/>
          <c:order val="5"/>
          <c:tx>
            <c:strRef>
              <c:f>'47'!$H$15</c:f>
              <c:strCache>
                <c:ptCount val="1"/>
                <c:pt idx="0">
                  <c:v>Інші витрати*</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'47'!$J$9:$W$9</c:f>
              <c:strCache>
                <c:ptCount val="14"/>
                <c:pt idx="0">
                  <c:v>І.22</c:v>
                </c:pt>
                <c:pt idx="3">
                  <c:v>IV.22</c:v>
                </c:pt>
                <c:pt idx="5">
                  <c:v>ІІ.23</c:v>
                </c:pt>
                <c:pt idx="7">
                  <c:v>IV.23</c:v>
                </c:pt>
                <c:pt idx="9">
                  <c:v>ІІ.24</c:v>
                </c:pt>
                <c:pt idx="11">
                  <c:v>IV.24</c:v>
                </c:pt>
                <c:pt idx="13">
                  <c:v>ІІ.25</c:v>
                </c:pt>
              </c:strCache>
            </c:strRef>
          </c:cat>
          <c:val>
            <c:numRef>
              <c:f>'47'!$J$15:$W$15</c:f>
              <c:numCache>
                <c:formatCode>#\ ##0.000</c:formatCode>
                <c:ptCount val="14"/>
                <c:pt idx="0">
                  <c:v>-0.50669033252000006</c:v>
                </c:pt>
                <c:pt idx="1">
                  <c:v>-0.45017152258000004</c:v>
                </c:pt>
                <c:pt idx="2">
                  <c:v>-0.46853353748000004</c:v>
                </c:pt>
                <c:pt idx="3">
                  <c:v>-0.46567912799</c:v>
                </c:pt>
                <c:pt idx="4">
                  <c:v>-0.52101447849000004</c:v>
                </c:pt>
                <c:pt idx="5">
                  <c:v>-0.59540580319999992</c:v>
                </c:pt>
                <c:pt idx="6">
                  <c:v>-0.60842567431000005</c:v>
                </c:pt>
                <c:pt idx="7">
                  <c:v>-0.38501154579999991</c:v>
                </c:pt>
                <c:pt idx="8">
                  <c:v>-0.51711396209999994</c:v>
                </c:pt>
                <c:pt idx="9">
                  <c:v>-0.51409219681000018</c:v>
                </c:pt>
                <c:pt idx="10">
                  <c:v>-0.56795383883999973</c:v>
                </c:pt>
                <c:pt idx="11">
                  <c:v>-0.47666211318999985</c:v>
                </c:pt>
                <c:pt idx="12">
                  <c:v>-0.48741761242000015</c:v>
                </c:pt>
                <c:pt idx="13">
                  <c:v>-0.51639091375000012</c:v>
                </c:pt>
              </c:numCache>
            </c:numRef>
          </c:val>
          <c:extLst>
            <c:ext xmlns:c16="http://schemas.microsoft.com/office/drawing/2014/chart" uri="{C3380CC4-5D6E-409C-BE32-E72D297353CC}">
              <c16:uniqueId val="{00000006-F3B6-4770-AF40-BB4DC127965F}"/>
            </c:ext>
          </c:extLst>
        </c:ser>
        <c:dLbls>
          <c:showLegendKey val="0"/>
          <c:showVal val="0"/>
          <c:showCatName val="0"/>
          <c:showSerName val="0"/>
          <c:showPercent val="0"/>
          <c:showBubbleSize val="0"/>
        </c:dLbls>
        <c:gapWidth val="50"/>
        <c:overlap val="100"/>
        <c:axId val="421991888"/>
        <c:axId val="421929568"/>
      </c:barChart>
      <c:catAx>
        <c:axId val="42199188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29568"/>
        <c:crosses val="autoZero"/>
        <c:auto val="0"/>
        <c:lblAlgn val="ctr"/>
        <c:lblOffset val="100"/>
        <c:noMultiLvlLbl val="0"/>
      </c:catAx>
      <c:valAx>
        <c:axId val="4219295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91888"/>
        <c:crossesAt val="1"/>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48891513835018"/>
          <c:w val="1"/>
          <c:h val="0.2101888874194021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32142973829512E-2"/>
          <c:y val="4.5879841078031558E-2"/>
          <c:w val="0.86461593753063026"/>
          <c:h val="0.66349197146941219"/>
        </c:manualLayout>
      </c:layout>
      <c:barChart>
        <c:barDir val="col"/>
        <c:grouping val="stacked"/>
        <c:varyColors val="0"/>
        <c:ser>
          <c:idx val="0"/>
          <c:order val="0"/>
          <c:tx>
            <c:strRef>
              <c:f>'47'!$I$10</c:f>
              <c:strCache>
                <c:ptCount val="1"/>
                <c:pt idx="0">
                  <c:v>Income from fin. services</c:v>
                </c:pt>
              </c:strCache>
            </c:strRef>
          </c:tx>
          <c:spPr>
            <a:solidFill>
              <a:srgbClr val="057D46"/>
            </a:solidFill>
            <a:ln>
              <a:noFill/>
            </a:ln>
            <a:effectLst/>
            <a:extLst>
              <a:ext uri="{91240B29-F687-4F45-9708-019B960494DF}">
                <a14:hiddenLine xmlns:a14="http://schemas.microsoft.com/office/drawing/2010/main">
                  <a:noFill/>
                </a14:hiddenLine>
              </a:ext>
            </a:extLst>
          </c:spPr>
          <c:invertIfNegative val="0"/>
          <c:cat>
            <c:strRef>
              <c:f>'47'!$J$8:$W$8</c:f>
              <c:strCache>
                <c:ptCount val="14"/>
                <c:pt idx="0">
                  <c:v>Q1.22</c:v>
                </c:pt>
                <c:pt idx="3">
                  <c:v>Q4.22</c:v>
                </c:pt>
                <c:pt idx="5">
                  <c:v>Q2.23</c:v>
                </c:pt>
                <c:pt idx="7">
                  <c:v>Q4.23</c:v>
                </c:pt>
                <c:pt idx="9">
                  <c:v>Q2.24</c:v>
                </c:pt>
                <c:pt idx="11">
                  <c:v>Q4.24</c:v>
                </c:pt>
                <c:pt idx="13">
                  <c:v>Q2.25</c:v>
                </c:pt>
              </c:strCache>
            </c:strRef>
          </c:cat>
          <c:val>
            <c:numRef>
              <c:f>'47'!$J$10:$W$10</c:f>
              <c:numCache>
                <c:formatCode>#\ ##0.000</c:formatCode>
                <c:ptCount val="14"/>
                <c:pt idx="0">
                  <c:v>0.63769696214000005</c:v>
                </c:pt>
                <c:pt idx="1">
                  <c:v>0.39648571546</c:v>
                </c:pt>
                <c:pt idx="2">
                  <c:v>0.5618303846699999</c:v>
                </c:pt>
                <c:pt idx="3">
                  <c:v>0.60747462100000016</c:v>
                </c:pt>
                <c:pt idx="4">
                  <c:v>0.65592093632000004</c:v>
                </c:pt>
                <c:pt idx="5">
                  <c:v>0.7816140079899998</c:v>
                </c:pt>
                <c:pt idx="6">
                  <c:v>0.8069764891300002</c:v>
                </c:pt>
                <c:pt idx="7">
                  <c:v>0.45383700217999978</c:v>
                </c:pt>
                <c:pt idx="8">
                  <c:v>0.82069818044999998</c:v>
                </c:pt>
                <c:pt idx="9">
                  <c:v>0.9272744531099999</c:v>
                </c:pt>
                <c:pt idx="10">
                  <c:v>1.0817150994400007</c:v>
                </c:pt>
                <c:pt idx="11">
                  <c:v>0.93083549506999974</c:v>
                </c:pt>
                <c:pt idx="12">
                  <c:v>1.01762128311</c:v>
                </c:pt>
                <c:pt idx="13">
                  <c:v>1.1162079316400004</c:v>
                </c:pt>
              </c:numCache>
            </c:numRef>
          </c:val>
          <c:extLst>
            <c:ext xmlns:c16="http://schemas.microsoft.com/office/drawing/2014/chart" uri="{C3380CC4-5D6E-409C-BE32-E72D297353CC}">
              <c16:uniqueId val="{00000000-0146-4ED5-B5A2-66F042799DF5}"/>
            </c:ext>
          </c:extLst>
        </c:ser>
        <c:ser>
          <c:idx val="2"/>
          <c:order val="1"/>
          <c:tx>
            <c:strRef>
              <c:f>'47'!$I$11</c:f>
              <c:strCache>
                <c:ptCount val="1"/>
                <c:pt idx="0">
                  <c:v>Income from collateral selling</c:v>
                </c:pt>
              </c:strCache>
            </c:strRef>
          </c:tx>
          <c:spPr>
            <a:solidFill>
              <a:schemeClr val="accent3"/>
            </a:solidFill>
            <a:ln>
              <a:noFill/>
            </a:ln>
            <a:effectLst/>
          </c:spPr>
          <c:invertIfNegative val="0"/>
          <c:cat>
            <c:strRef>
              <c:f>'47'!$J$8:$W$8</c:f>
              <c:strCache>
                <c:ptCount val="14"/>
                <c:pt idx="0">
                  <c:v>Q1.22</c:v>
                </c:pt>
                <c:pt idx="3">
                  <c:v>Q4.22</c:v>
                </c:pt>
                <c:pt idx="5">
                  <c:v>Q2.23</c:v>
                </c:pt>
                <c:pt idx="7">
                  <c:v>Q4.23</c:v>
                </c:pt>
                <c:pt idx="9">
                  <c:v>Q2.24</c:v>
                </c:pt>
                <c:pt idx="11">
                  <c:v>Q4.24</c:v>
                </c:pt>
                <c:pt idx="13">
                  <c:v>Q2.25</c:v>
                </c:pt>
              </c:strCache>
            </c:strRef>
          </c:cat>
          <c:val>
            <c:numRef>
              <c:f>'47'!$J$11:$W$11</c:f>
              <c:numCache>
                <c:formatCode>#\ ##0.000</c:formatCode>
                <c:ptCount val="14"/>
                <c:pt idx="0">
                  <c:v>6.0430791890000002E-2</c:v>
                </c:pt>
                <c:pt idx="1">
                  <c:v>6.0206047589999992E-2</c:v>
                </c:pt>
                <c:pt idx="2">
                  <c:v>6.7070596029999999E-2</c:v>
                </c:pt>
                <c:pt idx="3">
                  <c:v>4.3774494060000002E-2</c:v>
                </c:pt>
                <c:pt idx="4">
                  <c:v>5.4579266059999999E-2</c:v>
                </c:pt>
                <c:pt idx="5">
                  <c:v>7.1311030800000008E-2</c:v>
                </c:pt>
                <c:pt idx="6">
                  <c:v>5.9135103130000005E-2</c:v>
                </c:pt>
                <c:pt idx="7">
                  <c:v>6.3674187579999986E-2</c:v>
                </c:pt>
                <c:pt idx="8">
                  <c:v>7.0387238889999995E-2</c:v>
                </c:pt>
                <c:pt idx="9">
                  <c:v>9.7702573410000007E-2</c:v>
                </c:pt>
                <c:pt idx="10">
                  <c:v>8.7565062800000024E-2</c:v>
                </c:pt>
                <c:pt idx="11">
                  <c:v>6.2665260610000009E-2</c:v>
                </c:pt>
                <c:pt idx="12">
                  <c:v>5.9511208170000003E-2</c:v>
                </c:pt>
                <c:pt idx="13">
                  <c:v>5.7259169079999998E-2</c:v>
                </c:pt>
              </c:numCache>
            </c:numRef>
          </c:val>
          <c:extLst>
            <c:ext xmlns:c16="http://schemas.microsoft.com/office/drawing/2014/chart" uri="{C3380CC4-5D6E-409C-BE32-E72D297353CC}">
              <c16:uniqueId val="{00000001-0146-4ED5-B5A2-66F042799DF5}"/>
            </c:ext>
          </c:extLst>
        </c:ser>
        <c:ser>
          <c:idx val="3"/>
          <c:order val="2"/>
          <c:tx>
            <c:strRef>
              <c:f>'47'!$I$12</c:f>
              <c:strCache>
                <c:ptCount val="1"/>
                <c:pt idx="0">
                  <c:v>Other income</c:v>
                </c:pt>
              </c:strCache>
            </c:strRef>
          </c:tx>
          <c:spPr>
            <a:solidFill>
              <a:srgbClr val="DC4B64"/>
            </a:solidFill>
            <a:ln>
              <a:noFill/>
            </a:ln>
            <a:effectLst/>
            <a:extLst>
              <a:ext uri="{91240B29-F687-4F45-9708-019B960494DF}">
                <a14:hiddenLine xmlns:a14="http://schemas.microsoft.com/office/drawing/2010/main">
                  <a:noFill/>
                </a14:hiddenLine>
              </a:ext>
            </a:extLst>
          </c:spPr>
          <c:invertIfNegative val="0"/>
          <c:cat>
            <c:strRef>
              <c:f>'47'!$J$8:$W$8</c:f>
              <c:strCache>
                <c:ptCount val="14"/>
                <c:pt idx="0">
                  <c:v>Q1.22</c:v>
                </c:pt>
                <c:pt idx="3">
                  <c:v>Q4.22</c:v>
                </c:pt>
                <c:pt idx="5">
                  <c:v>Q2.23</c:v>
                </c:pt>
                <c:pt idx="7">
                  <c:v>Q4.23</c:v>
                </c:pt>
                <c:pt idx="9">
                  <c:v>Q2.24</c:v>
                </c:pt>
                <c:pt idx="11">
                  <c:v>Q4.24</c:v>
                </c:pt>
                <c:pt idx="13">
                  <c:v>Q2.25</c:v>
                </c:pt>
              </c:strCache>
            </c:strRef>
          </c:cat>
          <c:val>
            <c:numRef>
              <c:f>'47'!$J$12:$W$12</c:f>
              <c:numCache>
                <c:formatCode>#\ ##0.000</c:formatCode>
                <c:ptCount val="14"/>
                <c:pt idx="0">
                  <c:v>3.4123679060000002E-2</c:v>
                </c:pt>
                <c:pt idx="1">
                  <c:v>3.7910156060000005E-2</c:v>
                </c:pt>
                <c:pt idx="2">
                  <c:v>3.0935029400000001E-2</c:v>
                </c:pt>
                <c:pt idx="3">
                  <c:v>3.3696909380000001E-2</c:v>
                </c:pt>
                <c:pt idx="4">
                  <c:v>3.5184748950000004E-2</c:v>
                </c:pt>
                <c:pt idx="5">
                  <c:v>2.9213367690000002E-2</c:v>
                </c:pt>
                <c:pt idx="6">
                  <c:v>7.4353123879999983E-2</c:v>
                </c:pt>
                <c:pt idx="7">
                  <c:v>9.128091633999999E-2</c:v>
                </c:pt>
                <c:pt idx="8">
                  <c:v>2.1915562489999998E-2</c:v>
                </c:pt>
                <c:pt idx="9">
                  <c:v>2.693571174E-2</c:v>
                </c:pt>
                <c:pt idx="10">
                  <c:v>4.2738438819999995E-2</c:v>
                </c:pt>
                <c:pt idx="11">
                  <c:v>1.8672098969999995E-2</c:v>
                </c:pt>
                <c:pt idx="12">
                  <c:v>6.010611355E-2</c:v>
                </c:pt>
                <c:pt idx="13">
                  <c:v>3.551685101000001E-2</c:v>
                </c:pt>
              </c:numCache>
            </c:numRef>
          </c:val>
          <c:extLst>
            <c:ext xmlns:c16="http://schemas.microsoft.com/office/drawing/2014/chart" uri="{C3380CC4-5D6E-409C-BE32-E72D297353CC}">
              <c16:uniqueId val="{00000002-0146-4ED5-B5A2-66F042799DF5}"/>
            </c:ext>
          </c:extLst>
        </c:ser>
        <c:ser>
          <c:idx val="4"/>
          <c:order val="3"/>
          <c:tx>
            <c:strRef>
              <c:f>'47'!$I$13</c:f>
              <c:strCache>
                <c:ptCount val="1"/>
                <c:pt idx="0">
                  <c:v>Administrative costs</c:v>
                </c:pt>
              </c:strCache>
            </c:strRef>
          </c:tx>
          <c:spPr>
            <a:solidFill>
              <a:srgbClr val="005591"/>
            </a:solidFill>
            <a:ln>
              <a:noFill/>
            </a:ln>
            <a:effectLst/>
            <a:extLst>
              <a:ext uri="{91240B29-F687-4F45-9708-019B960494DF}">
                <a14:hiddenLine xmlns:a14="http://schemas.microsoft.com/office/drawing/2010/main">
                  <a:noFill/>
                </a14:hiddenLine>
              </a:ext>
            </a:extLst>
          </c:spPr>
          <c:invertIfNegative val="0"/>
          <c:cat>
            <c:strRef>
              <c:f>'47'!$J$8:$W$8</c:f>
              <c:strCache>
                <c:ptCount val="14"/>
                <c:pt idx="0">
                  <c:v>Q1.22</c:v>
                </c:pt>
                <c:pt idx="3">
                  <c:v>Q4.22</c:v>
                </c:pt>
                <c:pt idx="5">
                  <c:v>Q2.23</c:v>
                </c:pt>
                <c:pt idx="7">
                  <c:v>Q4.23</c:v>
                </c:pt>
                <c:pt idx="9">
                  <c:v>Q2.24</c:v>
                </c:pt>
                <c:pt idx="11">
                  <c:v>Q4.24</c:v>
                </c:pt>
                <c:pt idx="13">
                  <c:v>Q2.25</c:v>
                </c:pt>
              </c:strCache>
            </c:strRef>
          </c:cat>
          <c:val>
            <c:numRef>
              <c:f>'47'!$J$13:$W$13</c:f>
              <c:numCache>
                <c:formatCode>#\ ##0.000</c:formatCode>
                <c:ptCount val="14"/>
                <c:pt idx="0">
                  <c:v>-0.16252277097000001</c:v>
                </c:pt>
                <c:pt idx="1">
                  <c:v>-7.7449574519999981E-2</c:v>
                </c:pt>
                <c:pt idx="2">
                  <c:v>-9.2589755720000028E-2</c:v>
                </c:pt>
                <c:pt idx="3">
                  <c:v>-9.9879415539999961E-2</c:v>
                </c:pt>
                <c:pt idx="4">
                  <c:v>-0.1105184426</c:v>
                </c:pt>
                <c:pt idx="5">
                  <c:v>-0.12182025128</c:v>
                </c:pt>
                <c:pt idx="6">
                  <c:v>-0.13272798022999999</c:v>
                </c:pt>
                <c:pt idx="7">
                  <c:v>-0.10304906628999999</c:v>
                </c:pt>
                <c:pt idx="8">
                  <c:v>-0.26456176377000001</c:v>
                </c:pt>
                <c:pt idx="9">
                  <c:v>-0.39292291593000001</c:v>
                </c:pt>
                <c:pt idx="10">
                  <c:v>-0.48520378779000001</c:v>
                </c:pt>
                <c:pt idx="11">
                  <c:v>-0.41791415746000021</c:v>
                </c:pt>
                <c:pt idx="12">
                  <c:v>-0.46534250087999995</c:v>
                </c:pt>
                <c:pt idx="13">
                  <c:v>-0.49782141268000002</c:v>
                </c:pt>
              </c:numCache>
            </c:numRef>
          </c:val>
          <c:extLst>
            <c:ext xmlns:c16="http://schemas.microsoft.com/office/drawing/2014/chart" uri="{C3380CC4-5D6E-409C-BE32-E72D297353CC}">
              <c16:uniqueId val="{00000003-0146-4ED5-B5A2-66F042799DF5}"/>
            </c:ext>
          </c:extLst>
        </c:ser>
        <c:ser>
          <c:idx val="5"/>
          <c:order val="4"/>
          <c:tx>
            <c:strRef>
              <c:f>'47'!$I$14</c:f>
              <c:strCache>
                <c:ptCount val="1"/>
                <c:pt idx="0">
                  <c:v>Rental costs</c:v>
                </c:pt>
              </c:strCache>
            </c:strRef>
          </c:tx>
          <c:spPr>
            <a:solidFill>
              <a:srgbClr val="46AFE6"/>
            </a:solidFill>
            <a:ln>
              <a:noFill/>
            </a:ln>
            <a:effectLst/>
            <a:extLst>
              <a:ext uri="{91240B29-F687-4F45-9708-019B960494DF}">
                <a14:hiddenLine xmlns:a14="http://schemas.microsoft.com/office/drawing/2010/main">
                  <a:noFill/>
                </a14:hiddenLine>
              </a:ext>
            </a:extLst>
          </c:spPr>
          <c:invertIfNegative val="0"/>
          <c:cat>
            <c:strRef>
              <c:f>'47'!$J$8:$W$8</c:f>
              <c:strCache>
                <c:ptCount val="14"/>
                <c:pt idx="0">
                  <c:v>Q1.22</c:v>
                </c:pt>
                <c:pt idx="3">
                  <c:v>Q4.22</c:v>
                </c:pt>
                <c:pt idx="5">
                  <c:v>Q2.23</c:v>
                </c:pt>
                <c:pt idx="7">
                  <c:v>Q4.23</c:v>
                </c:pt>
                <c:pt idx="9">
                  <c:v>Q2.24</c:v>
                </c:pt>
                <c:pt idx="11">
                  <c:v>Q4.24</c:v>
                </c:pt>
                <c:pt idx="13">
                  <c:v>Q2.25</c:v>
                </c:pt>
              </c:strCache>
            </c:strRef>
          </c:cat>
          <c:val>
            <c:numRef>
              <c:f>'47'!$J$14:$W$14</c:f>
              <c:numCache>
                <c:formatCode>#\ ##0.000</c:formatCode>
                <c:ptCount val="14"/>
                <c:pt idx="0">
                  <c:v>-0.11990118759</c:v>
                </c:pt>
                <c:pt idx="1">
                  <c:v>-9.0870617150000013E-2</c:v>
                </c:pt>
                <c:pt idx="2">
                  <c:v>-9.0053897299999963E-2</c:v>
                </c:pt>
                <c:pt idx="3">
                  <c:v>-9.2682283580000024E-2</c:v>
                </c:pt>
                <c:pt idx="4">
                  <c:v>-9.994257694E-2</c:v>
                </c:pt>
                <c:pt idx="5">
                  <c:v>-0.11192751647999999</c:v>
                </c:pt>
                <c:pt idx="6">
                  <c:v>-0.11532603786000004</c:v>
                </c:pt>
                <c:pt idx="7">
                  <c:v>-9.6131875280000001E-2</c:v>
                </c:pt>
                <c:pt idx="8">
                  <c:v>-9.2084089359999996E-2</c:v>
                </c:pt>
                <c:pt idx="9">
                  <c:v>-9.9131860929999996E-2</c:v>
                </c:pt>
                <c:pt idx="10">
                  <c:v>-0.10394824572999999</c:v>
                </c:pt>
                <c:pt idx="11">
                  <c:v>-0.12597804089000003</c:v>
                </c:pt>
                <c:pt idx="12">
                  <c:v>-0.14169853517</c:v>
                </c:pt>
                <c:pt idx="13">
                  <c:v>-0.15363217363000001</c:v>
                </c:pt>
              </c:numCache>
            </c:numRef>
          </c:val>
          <c:extLst>
            <c:ext xmlns:c16="http://schemas.microsoft.com/office/drawing/2014/chart" uri="{C3380CC4-5D6E-409C-BE32-E72D297353CC}">
              <c16:uniqueId val="{00000004-0146-4ED5-B5A2-66F042799DF5}"/>
            </c:ext>
          </c:extLst>
        </c:ser>
        <c:ser>
          <c:idx val="6"/>
          <c:order val="5"/>
          <c:tx>
            <c:strRef>
              <c:f>'47'!$I$15</c:f>
              <c:strCache>
                <c:ptCount val="1"/>
                <c:pt idx="0">
                  <c:v>Other costs*</c:v>
                </c:pt>
              </c:strCache>
            </c:strRef>
          </c:tx>
          <c:spPr>
            <a:solidFill>
              <a:srgbClr val="505050"/>
            </a:solidFill>
            <a:ln>
              <a:noFill/>
            </a:ln>
            <a:effectLst/>
            <a:extLst>
              <a:ext uri="{91240B29-F687-4F45-9708-019B960494DF}">
                <a14:hiddenLine xmlns:a14="http://schemas.microsoft.com/office/drawing/2010/main">
                  <a:noFill/>
                </a14:hiddenLine>
              </a:ext>
            </a:extLst>
          </c:spPr>
          <c:invertIfNegative val="0"/>
          <c:cat>
            <c:strRef>
              <c:f>'47'!$J$8:$W$8</c:f>
              <c:strCache>
                <c:ptCount val="14"/>
                <c:pt idx="0">
                  <c:v>Q1.22</c:v>
                </c:pt>
                <c:pt idx="3">
                  <c:v>Q4.22</c:v>
                </c:pt>
                <c:pt idx="5">
                  <c:v>Q2.23</c:v>
                </c:pt>
                <c:pt idx="7">
                  <c:v>Q4.23</c:v>
                </c:pt>
                <c:pt idx="9">
                  <c:v>Q2.24</c:v>
                </c:pt>
                <c:pt idx="11">
                  <c:v>Q4.24</c:v>
                </c:pt>
                <c:pt idx="13">
                  <c:v>Q2.25</c:v>
                </c:pt>
              </c:strCache>
            </c:strRef>
          </c:cat>
          <c:val>
            <c:numRef>
              <c:f>'47'!$J$15:$W$15</c:f>
              <c:numCache>
                <c:formatCode>#\ ##0.000</c:formatCode>
                <c:ptCount val="14"/>
                <c:pt idx="0">
                  <c:v>-0.50669033252000006</c:v>
                </c:pt>
                <c:pt idx="1">
                  <c:v>-0.45017152258000004</c:v>
                </c:pt>
                <c:pt idx="2">
                  <c:v>-0.46853353748000004</c:v>
                </c:pt>
                <c:pt idx="3">
                  <c:v>-0.46567912799</c:v>
                </c:pt>
                <c:pt idx="4">
                  <c:v>-0.52101447849000004</c:v>
                </c:pt>
                <c:pt idx="5">
                  <c:v>-0.59540580319999992</c:v>
                </c:pt>
                <c:pt idx="6">
                  <c:v>-0.60842567431000005</c:v>
                </c:pt>
                <c:pt idx="7">
                  <c:v>-0.38501154579999991</c:v>
                </c:pt>
                <c:pt idx="8">
                  <c:v>-0.51711396209999994</c:v>
                </c:pt>
                <c:pt idx="9">
                  <c:v>-0.51409219681000018</c:v>
                </c:pt>
                <c:pt idx="10">
                  <c:v>-0.56795383883999973</c:v>
                </c:pt>
                <c:pt idx="11">
                  <c:v>-0.47666211318999985</c:v>
                </c:pt>
                <c:pt idx="12">
                  <c:v>-0.48741761242000015</c:v>
                </c:pt>
                <c:pt idx="13">
                  <c:v>-0.51639091375000012</c:v>
                </c:pt>
              </c:numCache>
            </c:numRef>
          </c:val>
          <c:extLst>
            <c:ext xmlns:c16="http://schemas.microsoft.com/office/drawing/2014/chart" uri="{C3380CC4-5D6E-409C-BE32-E72D297353CC}">
              <c16:uniqueId val="{00000005-0146-4ED5-B5A2-66F042799DF5}"/>
            </c:ext>
          </c:extLst>
        </c:ser>
        <c:dLbls>
          <c:showLegendKey val="0"/>
          <c:showVal val="0"/>
          <c:showCatName val="0"/>
          <c:showSerName val="0"/>
          <c:showPercent val="0"/>
          <c:showBubbleSize val="0"/>
        </c:dLbls>
        <c:gapWidth val="50"/>
        <c:overlap val="100"/>
        <c:axId val="421991888"/>
        <c:axId val="421929568"/>
      </c:barChart>
      <c:catAx>
        <c:axId val="421991888"/>
        <c:scaling>
          <c:orientation val="minMax"/>
        </c:scaling>
        <c:delete val="0"/>
        <c:axPos val="b"/>
        <c:numFmt formatCode="[$-409]mm\.yy;@" sourceLinked="0"/>
        <c:majorTickMark val="none"/>
        <c:minorTickMark val="none"/>
        <c:tickLblPos val="low"/>
        <c:spPr>
          <a:noFill/>
          <a:ln w="3175" cap="flat" cmpd="sng" algn="ctr">
            <a:solidFill>
              <a:srgbClr val="8C969B">
                <a:alpha val="50000"/>
              </a:srgbClr>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29568"/>
        <c:crosses val="autoZero"/>
        <c:auto val="0"/>
        <c:lblAlgn val="ctr"/>
        <c:lblOffset val="100"/>
        <c:noMultiLvlLbl val="0"/>
      </c:catAx>
      <c:valAx>
        <c:axId val="421929568"/>
        <c:scaling>
          <c:orientation val="minMax"/>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1991888"/>
        <c:crossesAt val="1"/>
        <c:crossBetween val="between"/>
      </c:val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0"/>
          <c:y val="0.78648891513835018"/>
          <c:w val="1"/>
          <c:h val="0.21018888741940214"/>
        </c:manualLayout>
      </c:layout>
      <c:overlay val="0"/>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7083346946775E-2"/>
          <c:y val="5.1545823594040488E-2"/>
          <c:w val="0.79905969222726825"/>
          <c:h val="0.69215492061180706"/>
        </c:manualLayout>
      </c:layout>
      <c:barChart>
        <c:barDir val="col"/>
        <c:grouping val="clustered"/>
        <c:varyColors val="0"/>
        <c:ser>
          <c:idx val="0"/>
          <c:order val="0"/>
          <c:tx>
            <c:strRef>
              <c:f>'48'!$H$9</c:f>
              <c:strCache>
                <c:ptCount val="1"/>
                <c:pt idx="0">
                  <c:v>Чистий прибуток, млн грн</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'48'!$J$8:$W$8</c:f>
              <c:strCache>
                <c:ptCount val="14"/>
                <c:pt idx="0">
                  <c:v>І.22</c:v>
                </c:pt>
                <c:pt idx="3">
                  <c:v>IV.22</c:v>
                </c:pt>
                <c:pt idx="5">
                  <c:v>ІІ.23</c:v>
                </c:pt>
                <c:pt idx="7">
                  <c:v>IV.23</c:v>
                </c:pt>
                <c:pt idx="9">
                  <c:v>ІІ.24</c:v>
                </c:pt>
                <c:pt idx="11">
                  <c:v>IV.24</c:v>
                </c:pt>
                <c:pt idx="13">
                  <c:v>ІІ.25</c:v>
                </c:pt>
              </c:strCache>
            </c:strRef>
          </c:cat>
          <c:val>
            <c:numRef>
              <c:f>'48'!$J$9:$W$9</c:f>
              <c:numCache>
                <c:formatCode>#\ ##0.000</c:formatCode>
                <c:ptCount val="14"/>
                <c:pt idx="0">
                  <c:v>-56.862857990000016</c:v>
                </c:pt>
                <c:pt idx="1">
                  <c:v>-123.88979513999988</c:v>
                </c:pt>
                <c:pt idx="2">
                  <c:v>8.6588196000001449</c:v>
                </c:pt>
                <c:pt idx="3">
                  <c:v>26.705197329999876</c:v>
                </c:pt>
                <c:pt idx="4">
                  <c:v>14.209453300000007</c:v>
                </c:pt>
                <c:pt idx="5">
                  <c:v>52.984835520000104</c:v>
                </c:pt>
                <c:pt idx="6">
                  <c:v>83.985023739999491</c:v>
                </c:pt>
                <c:pt idx="7">
                  <c:v>24.599618730000383</c:v>
                </c:pt>
                <c:pt idx="8">
                  <c:v>36.666911949999999</c:v>
                </c:pt>
                <c:pt idx="9">
                  <c:v>39.913720960000006</c:v>
                </c:pt>
                <c:pt idx="10">
                  <c:v>42.57643788</c:v>
                </c:pt>
                <c:pt idx="11">
                  <c:v>-19.241803570000002</c:v>
                </c:pt>
                <c:pt idx="12">
                  <c:v>35.723778670000002</c:v>
                </c:pt>
                <c:pt idx="13">
                  <c:v>33.258689349999997</c:v>
                </c:pt>
              </c:numCache>
            </c:numRef>
          </c:val>
          <c:extLst>
            <c:ext xmlns:c16="http://schemas.microsoft.com/office/drawing/2014/chart" uri="{C3380CC4-5D6E-409C-BE32-E72D297353CC}">
              <c16:uniqueId val="{00000000-2382-448B-B981-7F2F3D593222}"/>
            </c:ext>
          </c:extLst>
        </c:ser>
        <c:dLbls>
          <c:showLegendKey val="0"/>
          <c:showVal val="0"/>
          <c:showCatName val="0"/>
          <c:showSerName val="0"/>
          <c:showPercent val="0"/>
          <c:showBubbleSize val="0"/>
        </c:dLbls>
        <c:gapWidth val="50"/>
        <c:axId val="429024248"/>
        <c:axId val="429018672"/>
      </c:barChart>
      <c:lineChart>
        <c:grouping val="standard"/>
        <c:varyColors val="0"/>
        <c:ser>
          <c:idx val="2"/>
          <c:order val="1"/>
          <c:tx>
            <c:strRef>
              <c:f>'48'!$H$11</c:f>
              <c:strCache>
                <c:ptCount val="1"/>
                <c:pt idx="0">
                  <c:v>ROE (п. ш.)</c:v>
                </c:pt>
              </c:strCache>
            </c:strRef>
          </c:tx>
          <c:spPr>
            <a:ln w="25400" cap="rnd" cmpd="sng">
              <a:solidFill>
                <a:schemeClr val="accent3"/>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2382-448B-B981-7F2F3D593222}"/>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2382-448B-B981-7F2F3D593222}"/>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2382-448B-B981-7F2F3D593222}"/>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0C-11E3-4C32-B2C6-52812A6BF957}"/>
              </c:ext>
            </c:extLst>
          </c:dPt>
          <c:cat>
            <c:strRef>
              <c:f>'48'!$J$8:$W$8</c:f>
              <c:strCache>
                <c:ptCount val="14"/>
                <c:pt idx="0">
                  <c:v>І.22</c:v>
                </c:pt>
                <c:pt idx="3">
                  <c:v>IV.22</c:v>
                </c:pt>
                <c:pt idx="5">
                  <c:v>ІІ.23</c:v>
                </c:pt>
                <c:pt idx="7">
                  <c:v>IV.23</c:v>
                </c:pt>
                <c:pt idx="9">
                  <c:v>ІІ.24</c:v>
                </c:pt>
                <c:pt idx="11">
                  <c:v>IV.24</c:v>
                </c:pt>
                <c:pt idx="13">
                  <c:v>ІІ.25</c:v>
                </c:pt>
              </c:strCache>
            </c:strRef>
          </c:cat>
          <c:val>
            <c:numRef>
              <c:f>'48'!$J$11:$W$11</c:f>
              <c:numCache>
                <c:formatCode>0.00%</c:formatCode>
                <c:ptCount val="14"/>
                <c:pt idx="0">
                  <c:v>-0.14260973474585639</c:v>
                </c:pt>
                <c:pt idx="1">
                  <c:v>-0.23460096961308483</c:v>
                </c:pt>
                <c:pt idx="2">
                  <c:v>-0.15310226677990882</c:v>
                </c:pt>
                <c:pt idx="3">
                  <c:v>-9.8975625902178371E-2</c:v>
                </c:pt>
                <c:pt idx="4">
                  <c:v>4.1320717560418253E-2</c:v>
                </c:pt>
                <c:pt idx="5">
                  <c:v>9.615726190181334E-2</c:v>
                </c:pt>
                <c:pt idx="6">
                  <c:v>0.14206009847715631</c:v>
                </c:pt>
                <c:pt idx="7">
                  <c:v>0.12495088945894615</c:v>
                </c:pt>
                <c:pt idx="8">
                  <c:v>0.13361415446644023</c:v>
                </c:pt>
                <c:pt idx="9">
                  <c:v>0.14905978025637551</c:v>
                </c:pt>
                <c:pt idx="10">
                  <c:v>0.16336095965015809</c:v>
                </c:pt>
                <c:pt idx="11">
                  <c:v>0.1150145032997283</c:v>
                </c:pt>
                <c:pt idx="12">
                  <c:v>0.15155689481898463</c:v>
                </c:pt>
                <c:pt idx="13">
                  <c:v>0.14777797265998485</c:v>
                </c:pt>
              </c:numCache>
            </c:numRef>
          </c:val>
          <c:smooth val="0"/>
          <c:extLst>
            <c:ext xmlns:c16="http://schemas.microsoft.com/office/drawing/2014/chart" uri="{C3380CC4-5D6E-409C-BE32-E72D297353CC}">
              <c16:uniqueId val="{00000007-2382-448B-B981-7F2F3D593222}"/>
            </c:ext>
          </c:extLst>
        </c:ser>
        <c:ser>
          <c:idx val="1"/>
          <c:order val="2"/>
          <c:tx>
            <c:strRef>
              <c:f>'48'!$H$10</c:f>
              <c:strCache>
                <c:ptCount val="1"/>
                <c:pt idx="0">
                  <c:v>ROA (п. ш.)</c:v>
                </c:pt>
              </c:strCache>
            </c:strRef>
          </c:tx>
          <c:spPr>
            <a:ln w="25400" cap="rnd" cmpd="sng">
              <a:solidFill>
                <a:schemeClr val="accent1"/>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9-2382-448B-B981-7F2F3D593222}"/>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B-2382-448B-B981-7F2F3D593222}"/>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D-2382-448B-B981-7F2F3D593222}"/>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0D-11E3-4C32-B2C6-52812A6BF957}"/>
              </c:ext>
            </c:extLst>
          </c:dPt>
          <c:cat>
            <c:strRef>
              <c:f>'48'!$J$8:$W$8</c:f>
              <c:strCache>
                <c:ptCount val="14"/>
                <c:pt idx="0">
                  <c:v>І.22</c:v>
                </c:pt>
                <c:pt idx="3">
                  <c:v>IV.22</c:v>
                </c:pt>
                <c:pt idx="5">
                  <c:v>ІІ.23</c:v>
                </c:pt>
                <c:pt idx="7">
                  <c:v>IV.23</c:v>
                </c:pt>
                <c:pt idx="9">
                  <c:v>ІІ.24</c:v>
                </c:pt>
                <c:pt idx="11">
                  <c:v>IV.24</c:v>
                </c:pt>
                <c:pt idx="13">
                  <c:v>ІІ.25</c:v>
                </c:pt>
              </c:strCache>
            </c:strRef>
          </c:cat>
          <c:val>
            <c:numRef>
              <c:f>'48'!$J$10:$W$10</c:f>
              <c:numCache>
                <c:formatCode>0.00%</c:formatCode>
                <c:ptCount val="14"/>
                <c:pt idx="0">
                  <c:v>-5.2728833772062063E-2</c:v>
                </c:pt>
                <c:pt idx="1">
                  <c:v>-8.32094375394727E-2</c:v>
                </c:pt>
                <c:pt idx="2">
                  <c:v>-5.2513941838929698E-2</c:v>
                </c:pt>
                <c:pt idx="3">
                  <c:v>-3.3476558385787496E-2</c:v>
                </c:pt>
                <c:pt idx="4">
                  <c:v>1.3570769867424504E-2</c:v>
                </c:pt>
                <c:pt idx="5">
                  <c:v>3.1253152831896433E-2</c:v>
                </c:pt>
                <c:pt idx="6">
                  <c:v>4.5903338330356688E-2</c:v>
                </c:pt>
                <c:pt idx="7">
                  <c:v>4.0415190841947023E-2</c:v>
                </c:pt>
                <c:pt idx="8">
                  <c:v>4.1871992898439597E-2</c:v>
                </c:pt>
                <c:pt idx="9">
                  <c:v>4.5299765422420431E-2</c:v>
                </c:pt>
                <c:pt idx="10">
                  <c:v>4.8842401586983872E-2</c:v>
                </c:pt>
                <c:pt idx="11">
                  <c:v>3.3848834272294147E-2</c:v>
                </c:pt>
                <c:pt idx="12">
                  <c:v>4.0229640764334725E-2</c:v>
                </c:pt>
                <c:pt idx="13">
                  <c:v>3.8705801331365162E-2</c:v>
                </c:pt>
              </c:numCache>
            </c:numRef>
          </c:val>
          <c:smooth val="0"/>
          <c:extLst>
            <c:ext xmlns:c16="http://schemas.microsoft.com/office/drawing/2014/chart" uri="{C3380CC4-5D6E-409C-BE32-E72D297353CC}">
              <c16:uniqueId val="{0000000E-2382-448B-B981-7F2F3D593222}"/>
            </c:ext>
          </c:extLst>
        </c:ser>
        <c:dLbls>
          <c:showLegendKey val="0"/>
          <c:showVal val="0"/>
          <c:showCatName val="0"/>
          <c:showSerName val="0"/>
          <c:showPercent val="0"/>
          <c:showBubbleSize val="0"/>
        </c:dLbls>
        <c:marker val="1"/>
        <c:smooth val="0"/>
        <c:axId val="485699232"/>
        <c:axId val="485689064"/>
      </c:lineChart>
      <c:catAx>
        <c:axId val="429024248"/>
        <c:scaling>
          <c:orientation val="minMax"/>
        </c:scaling>
        <c:delete val="0"/>
        <c:axPos val="b"/>
        <c:numFmt formatCode="[$-409]mm\.yy;@" sourceLinked="0"/>
        <c:majorTickMark val="none"/>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18672"/>
        <c:crosses val="autoZero"/>
        <c:auto val="1"/>
        <c:lblAlgn val="ctr"/>
        <c:lblOffset val="100"/>
        <c:noMultiLvlLbl val="0"/>
      </c:catAx>
      <c:valAx>
        <c:axId val="429018672"/>
        <c:scaling>
          <c:orientation val="minMax"/>
          <c:max val="100"/>
          <c:min val="-15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24248"/>
        <c:crosses val="autoZero"/>
        <c:crossBetween val="between"/>
        <c:majorUnit val="50"/>
      </c:valAx>
      <c:valAx>
        <c:axId val="485689064"/>
        <c:scaling>
          <c:orientation val="minMax"/>
          <c:min val="-0.45"/>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699232"/>
        <c:crosses val="max"/>
        <c:crossBetween val="between"/>
        <c:majorUnit val="0.15000000000000002"/>
      </c:valAx>
      <c:catAx>
        <c:axId val="485699232"/>
        <c:scaling>
          <c:orientation val="minMax"/>
        </c:scaling>
        <c:delete val="1"/>
        <c:axPos val="b"/>
        <c:numFmt formatCode="General" sourceLinked="1"/>
        <c:majorTickMark val="out"/>
        <c:minorTickMark val="none"/>
        <c:tickLblPos val="nextTo"/>
        <c:crossAx val="48568906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7276537241873094E-4"/>
          <c:y val="0.83778247631852998"/>
          <c:w val="0.99952723233247298"/>
          <c:h val="0.1622177341972273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7083346946775E-2"/>
          <c:y val="5.1545823594040488E-2"/>
          <c:w val="0.79905969222726825"/>
          <c:h val="0.69215492061180706"/>
        </c:manualLayout>
      </c:layout>
      <c:barChart>
        <c:barDir val="col"/>
        <c:grouping val="clustered"/>
        <c:varyColors val="0"/>
        <c:ser>
          <c:idx val="0"/>
          <c:order val="0"/>
          <c:tx>
            <c:strRef>
              <c:f>'48'!$I$9</c:f>
              <c:strCache>
                <c:ptCount val="1"/>
                <c:pt idx="0">
                  <c:v>Net profit or loss, UAH millions</c:v>
                </c:pt>
              </c:strCache>
            </c:strRef>
          </c:tx>
          <c:spPr>
            <a:solidFill>
              <a:schemeClr val="accent2"/>
            </a:solidFill>
            <a:ln>
              <a:noFill/>
            </a:ln>
            <a:effectLst/>
            <a:extLst>
              <a:ext uri="{91240B29-F687-4F45-9708-019B960494DF}">
                <a14:hiddenLine xmlns:a14="http://schemas.microsoft.com/office/drawing/2010/main">
                  <a:noFill/>
                </a14:hiddenLine>
              </a:ext>
            </a:extLst>
          </c:spPr>
          <c:invertIfNegative val="0"/>
          <c:cat>
            <c:strRef>
              <c:f>'48'!$J$7:$W$7</c:f>
              <c:strCache>
                <c:ptCount val="14"/>
                <c:pt idx="0">
                  <c:v>Q1.22</c:v>
                </c:pt>
                <c:pt idx="3">
                  <c:v>Q4.22</c:v>
                </c:pt>
                <c:pt idx="5">
                  <c:v>Q2.23</c:v>
                </c:pt>
                <c:pt idx="7">
                  <c:v>Q4.23</c:v>
                </c:pt>
                <c:pt idx="9">
                  <c:v>Q2.24</c:v>
                </c:pt>
                <c:pt idx="11">
                  <c:v>Q4.24</c:v>
                </c:pt>
                <c:pt idx="13">
                  <c:v>Q2.25</c:v>
                </c:pt>
              </c:strCache>
            </c:strRef>
          </c:cat>
          <c:val>
            <c:numRef>
              <c:f>'48'!$J$9:$W$9</c:f>
              <c:numCache>
                <c:formatCode>#\ ##0.000</c:formatCode>
                <c:ptCount val="14"/>
                <c:pt idx="0">
                  <c:v>-56.862857990000016</c:v>
                </c:pt>
                <c:pt idx="1">
                  <c:v>-123.88979513999988</c:v>
                </c:pt>
                <c:pt idx="2">
                  <c:v>8.6588196000001449</c:v>
                </c:pt>
                <c:pt idx="3">
                  <c:v>26.705197329999876</c:v>
                </c:pt>
                <c:pt idx="4">
                  <c:v>14.209453300000007</c:v>
                </c:pt>
                <c:pt idx="5">
                  <c:v>52.984835520000104</c:v>
                </c:pt>
                <c:pt idx="6">
                  <c:v>83.985023739999491</c:v>
                </c:pt>
                <c:pt idx="7">
                  <c:v>24.599618730000383</c:v>
                </c:pt>
                <c:pt idx="8">
                  <c:v>36.666911949999999</c:v>
                </c:pt>
                <c:pt idx="9">
                  <c:v>39.913720960000006</c:v>
                </c:pt>
                <c:pt idx="10">
                  <c:v>42.57643788</c:v>
                </c:pt>
                <c:pt idx="11">
                  <c:v>-19.241803570000002</c:v>
                </c:pt>
                <c:pt idx="12">
                  <c:v>35.723778670000002</c:v>
                </c:pt>
                <c:pt idx="13">
                  <c:v>33.258689349999997</c:v>
                </c:pt>
              </c:numCache>
            </c:numRef>
          </c:val>
          <c:extLst>
            <c:ext xmlns:c16="http://schemas.microsoft.com/office/drawing/2014/chart" uri="{C3380CC4-5D6E-409C-BE32-E72D297353CC}">
              <c16:uniqueId val="{00000000-FAD6-4B80-86ED-D083C51D18FF}"/>
            </c:ext>
          </c:extLst>
        </c:ser>
        <c:dLbls>
          <c:showLegendKey val="0"/>
          <c:showVal val="0"/>
          <c:showCatName val="0"/>
          <c:showSerName val="0"/>
          <c:showPercent val="0"/>
          <c:showBubbleSize val="0"/>
        </c:dLbls>
        <c:gapWidth val="50"/>
        <c:axId val="429024248"/>
        <c:axId val="429018672"/>
      </c:barChart>
      <c:lineChart>
        <c:grouping val="standard"/>
        <c:varyColors val="0"/>
        <c:ser>
          <c:idx val="2"/>
          <c:order val="1"/>
          <c:tx>
            <c:strRef>
              <c:f>'48'!$I$11</c:f>
              <c:strCache>
                <c:ptCount val="1"/>
                <c:pt idx="0">
                  <c:v>ROE (r.h.s.)</c:v>
                </c:pt>
              </c:strCache>
            </c:strRef>
          </c:tx>
          <c:spPr>
            <a:ln w="25400" cap="rnd" cmpd="sng">
              <a:solidFill>
                <a:schemeClr val="accent3"/>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2-FAD6-4B80-86ED-D083C51D18FF}"/>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4-FAD6-4B80-86ED-D083C51D18FF}"/>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6-FAD6-4B80-86ED-D083C51D18FF}"/>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0C-7112-4C1A-8F01-8A1CFDBBABF3}"/>
              </c:ext>
            </c:extLst>
          </c:dPt>
          <c:cat>
            <c:strRef>
              <c:f>'48'!$J$7:$W$7</c:f>
              <c:strCache>
                <c:ptCount val="14"/>
                <c:pt idx="0">
                  <c:v>Q1.22</c:v>
                </c:pt>
                <c:pt idx="3">
                  <c:v>Q4.22</c:v>
                </c:pt>
                <c:pt idx="5">
                  <c:v>Q2.23</c:v>
                </c:pt>
                <c:pt idx="7">
                  <c:v>Q4.23</c:v>
                </c:pt>
                <c:pt idx="9">
                  <c:v>Q2.24</c:v>
                </c:pt>
                <c:pt idx="11">
                  <c:v>Q4.24</c:v>
                </c:pt>
                <c:pt idx="13">
                  <c:v>Q2.25</c:v>
                </c:pt>
              </c:strCache>
            </c:strRef>
          </c:cat>
          <c:val>
            <c:numRef>
              <c:f>'48'!$J$11:$W$11</c:f>
              <c:numCache>
                <c:formatCode>0.00%</c:formatCode>
                <c:ptCount val="14"/>
                <c:pt idx="0">
                  <c:v>-0.14260973474585639</c:v>
                </c:pt>
                <c:pt idx="1">
                  <c:v>-0.23460096961308483</c:v>
                </c:pt>
                <c:pt idx="2">
                  <c:v>-0.15310226677990882</c:v>
                </c:pt>
                <c:pt idx="3">
                  <c:v>-9.8975625902178371E-2</c:v>
                </c:pt>
                <c:pt idx="4">
                  <c:v>4.1320717560418253E-2</c:v>
                </c:pt>
                <c:pt idx="5">
                  <c:v>9.615726190181334E-2</c:v>
                </c:pt>
                <c:pt idx="6">
                  <c:v>0.14206009847715631</c:v>
                </c:pt>
                <c:pt idx="7">
                  <c:v>0.12495088945894615</c:v>
                </c:pt>
                <c:pt idx="8">
                  <c:v>0.13361415446644023</c:v>
                </c:pt>
                <c:pt idx="9">
                  <c:v>0.14905978025637551</c:v>
                </c:pt>
                <c:pt idx="10">
                  <c:v>0.16336095965015809</c:v>
                </c:pt>
                <c:pt idx="11">
                  <c:v>0.1150145032997283</c:v>
                </c:pt>
                <c:pt idx="12">
                  <c:v>0.15155689481898463</c:v>
                </c:pt>
                <c:pt idx="13">
                  <c:v>0.14777797265998485</c:v>
                </c:pt>
              </c:numCache>
            </c:numRef>
          </c:val>
          <c:smooth val="0"/>
          <c:extLst>
            <c:ext xmlns:c16="http://schemas.microsoft.com/office/drawing/2014/chart" uri="{C3380CC4-5D6E-409C-BE32-E72D297353CC}">
              <c16:uniqueId val="{00000009-FAD6-4B80-86ED-D083C51D18FF}"/>
            </c:ext>
          </c:extLst>
        </c:ser>
        <c:ser>
          <c:idx val="1"/>
          <c:order val="2"/>
          <c:tx>
            <c:strRef>
              <c:f>'48'!$I$10</c:f>
              <c:strCache>
                <c:ptCount val="1"/>
                <c:pt idx="0">
                  <c:v>ROA (r.h.s.)</c:v>
                </c:pt>
              </c:strCache>
            </c:strRef>
          </c:tx>
          <c:spPr>
            <a:ln w="25400" cap="rnd" cmpd="sng">
              <a:solidFill>
                <a:schemeClr val="accent1"/>
              </a:solidFill>
              <a:prstDash val="solid"/>
              <a:round/>
            </a:ln>
            <a:effectLst/>
          </c:spPr>
          <c:marker>
            <c:symbol val="none"/>
          </c:marker>
          <c:dPt>
            <c:idx val="0"/>
            <c:marker>
              <c:symbol val="none"/>
            </c:marker>
            <c:bubble3D val="0"/>
            <c:spPr>
              <a:ln w="25400" cap="rnd" cmpd="sng">
                <a:noFill/>
                <a:prstDash val="solid"/>
                <a:round/>
              </a:ln>
              <a:effectLst/>
            </c:spPr>
            <c:extLst>
              <c:ext xmlns:c16="http://schemas.microsoft.com/office/drawing/2014/chart" uri="{C3380CC4-5D6E-409C-BE32-E72D297353CC}">
                <c16:uniqueId val="{0000000B-FAD6-4B80-86ED-D083C51D18FF}"/>
              </c:ext>
            </c:extLst>
          </c:dPt>
          <c:dPt>
            <c:idx val="4"/>
            <c:marker>
              <c:symbol val="none"/>
            </c:marker>
            <c:bubble3D val="0"/>
            <c:spPr>
              <a:ln w="25400" cap="rnd" cmpd="sng">
                <a:noFill/>
                <a:prstDash val="solid"/>
                <a:round/>
              </a:ln>
              <a:effectLst/>
            </c:spPr>
            <c:extLst>
              <c:ext xmlns:c16="http://schemas.microsoft.com/office/drawing/2014/chart" uri="{C3380CC4-5D6E-409C-BE32-E72D297353CC}">
                <c16:uniqueId val="{0000000D-FAD6-4B80-86ED-D083C51D18FF}"/>
              </c:ext>
            </c:extLst>
          </c:dPt>
          <c:dPt>
            <c:idx val="8"/>
            <c:marker>
              <c:symbol val="none"/>
            </c:marker>
            <c:bubble3D val="0"/>
            <c:spPr>
              <a:ln w="25400" cap="rnd" cmpd="sng">
                <a:noFill/>
                <a:prstDash val="solid"/>
                <a:round/>
              </a:ln>
              <a:effectLst/>
            </c:spPr>
            <c:extLst>
              <c:ext xmlns:c16="http://schemas.microsoft.com/office/drawing/2014/chart" uri="{C3380CC4-5D6E-409C-BE32-E72D297353CC}">
                <c16:uniqueId val="{0000000F-FAD6-4B80-86ED-D083C51D18FF}"/>
              </c:ext>
            </c:extLst>
          </c:dPt>
          <c:dPt>
            <c:idx val="12"/>
            <c:marker>
              <c:symbol val="none"/>
            </c:marker>
            <c:bubble3D val="0"/>
            <c:spPr>
              <a:ln w="25400" cap="rnd" cmpd="sng">
                <a:noFill/>
                <a:prstDash val="solid"/>
                <a:round/>
              </a:ln>
              <a:effectLst/>
            </c:spPr>
            <c:extLst>
              <c:ext xmlns:c16="http://schemas.microsoft.com/office/drawing/2014/chart" uri="{C3380CC4-5D6E-409C-BE32-E72D297353CC}">
                <c16:uniqueId val="{0000000D-7112-4C1A-8F01-8A1CFDBBABF3}"/>
              </c:ext>
            </c:extLst>
          </c:dPt>
          <c:cat>
            <c:strRef>
              <c:f>'48'!$J$7:$W$7</c:f>
              <c:strCache>
                <c:ptCount val="14"/>
                <c:pt idx="0">
                  <c:v>Q1.22</c:v>
                </c:pt>
                <c:pt idx="3">
                  <c:v>Q4.22</c:v>
                </c:pt>
                <c:pt idx="5">
                  <c:v>Q2.23</c:v>
                </c:pt>
                <c:pt idx="7">
                  <c:v>Q4.23</c:v>
                </c:pt>
                <c:pt idx="9">
                  <c:v>Q2.24</c:v>
                </c:pt>
                <c:pt idx="11">
                  <c:v>Q4.24</c:v>
                </c:pt>
                <c:pt idx="13">
                  <c:v>Q2.25</c:v>
                </c:pt>
              </c:strCache>
            </c:strRef>
          </c:cat>
          <c:val>
            <c:numRef>
              <c:f>'48'!$J$10:$W$10</c:f>
              <c:numCache>
                <c:formatCode>0.00%</c:formatCode>
                <c:ptCount val="14"/>
                <c:pt idx="0">
                  <c:v>-5.2728833772062063E-2</c:v>
                </c:pt>
                <c:pt idx="1">
                  <c:v>-8.32094375394727E-2</c:v>
                </c:pt>
                <c:pt idx="2">
                  <c:v>-5.2513941838929698E-2</c:v>
                </c:pt>
                <c:pt idx="3">
                  <c:v>-3.3476558385787496E-2</c:v>
                </c:pt>
                <c:pt idx="4">
                  <c:v>1.3570769867424504E-2</c:v>
                </c:pt>
                <c:pt idx="5">
                  <c:v>3.1253152831896433E-2</c:v>
                </c:pt>
                <c:pt idx="6">
                  <c:v>4.5903338330356688E-2</c:v>
                </c:pt>
                <c:pt idx="7">
                  <c:v>4.0415190841947023E-2</c:v>
                </c:pt>
                <c:pt idx="8">
                  <c:v>4.1871992898439597E-2</c:v>
                </c:pt>
                <c:pt idx="9">
                  <c:v>4.5299765422420431E-2</c:v>
                </c:pt>
                <c:pt idx="10">
                  <c:v>4.8842401586983872E-2</c:v>
                </c:pt>
                <c:pt idx="11">
                  <c:v>3.3848834272294147E-2</c:v>
                </c:pt>
                <c:pt idx="12">
                  <c:v>4.0229640764334725E-2</c:v>
                </c:pt>
                <c:pt idx="13">
                  <c:v>3.8705801331365162E-2</c:v>
                </c:pt>
              </c:numCache>
            </c:numRef>
          </c:val>
          <c:smooth val="0"/>
          <c:extLst>
            <c:ext xmlns:c16="http://schemas.microsoft.com/office/drawing/2014/chart" uri="{C3380CC4-5D6E-409C-BE32-E72D297353CC}">
              <c16:uniqueId val="{00000012-FAD6-4B80-86ED-D083C51D18FF}"/>
            </c:ext>
          </c:extLst>
        </c:ser>
        <c:dLbls>
          <c:showLegendKey val="0"/>
          <c:showVal val="0"/>
          <c:showCatName val="0"/>
          <c:showSerName val="0"/>
          <c:showPercent val="0"/>
          <c:showBubbleSize val="0"/>
        </c:dLbls>
        <c:marker val="1"/>
        <c:smooth val="0"/>
        <c:axId val="485699232"/>
        <c:axId val="485689064"/>
      </c:lineChart>
      <c:catAx>
        <c:axId val="429024248"/>
        <c:scaling>
          <c:orientation val="minMax"/>
        </c:scaling>
        <c:delete val="0"/>
        <c:axPos val="b"/>
        <c:numFmt formatCode="[$-409]mm\.yy;@" sourceLinked="0"/>
        <c:majorTickMark val="none"/>
        <c:minorTickMark val="none"/>
        <c:tickLblPos val="low"/>
        <c:spPr>
          <a:noFill/>
          <a:ln w="9525" cap="flat" cmpd="sng" algn="ctr">
            <a:solidFill>
              <a:srgbClr val="505050"/>
            </a:solidFill>
            <a:prstDash val="solid"/>
            <a:round/>
            <a:headEnd type="none" w="med" len="med"/>
            <a:tailEnd type="none" w="med" len="me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18672"/>
        <c:crosses val="autoZero"/>
        <c:auto val="1"/>
        <c:lblAlgn val="ctr"/>
        <c:lblOffset val="100"/>
        <c:noMultiLvlLbl val="0"/>
      </c:catAx>
      <c:valAx>
        <c:axId val="429018672"/>
        <c:scaling>
          <c:orientation val="minMax"/>
          <c:max val="100"/>
          <c:min val="-150"/>
        </c:scaling>
        <c:delete val="0"/>
        <c:axPos val="l"/>
        <c:majorGridlines>
          <c:spPr>
            <a:ln w="3175" cap="flat" cmpd="sng" algn="ctr">
              <a:solidFill>
                <a:srgbClr val="8C969B">
                  <a:alpha val="50000"/>
                </a:srgbClr>
              </a:solidFill>
              <a:prstDash val="solid"/>
              <a:round/>
              <a:headEnd type="none" w="med" len="med"/>
              <a:tailEnd type="none" w="med" len="med"/>
            </a:ln>
            <a:effectLst/>
          </c:spPr>
        </c:majorGridlines>
        <c:numFmt formatCode="#,##0" sourceLinked="0"/>
        <c:majorTickMark val="in"/>
        <c:minorTickMark val="none"/>
        <c:tickLblPos val="low"/>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29024248"/>
        <c:crosses val="autoZero"/>
        <c:crossBetween val="between"/>
        <c:majorUnit val="50"/>
      </c:valAx>
      <c:valAx>
        <c:axId val="485689064"/>
        <c:scaling>
          <c:orientation val="minMax"/>
          <c:min val="-0.45"/>
        </c:scaling>
        <c:delete val="0"/>
        <c:axPos val="r"/>
        <c:numFmt formatCode="0%" sourceLinked="0"/>
        <c:majorTickMark val="in"/>
        <c:minorTickMark val="none"/>
        <c:tickLblPos val="nextTo"/>
        <c:spPr>
          <a:noFill/>
          <a:ln w="9525">
            <a:solidFill>
              <a:srgbClr val="505050"/>
            </a:solidFill>
            <a:prstDash val="solid"/>
          </a:ln>
          <a:effectLst/>
        </c:spPr>
        <c:txPr>
          <a:bodyPr rot="0" spcFirstLastPara="1" vertOverflow="ellipsis" wrap="square" anchor="ctr" anchorCtr="1"/>
          <a:lstStyle/>
          <a:p>
            <a:pPr>
              <a:defRPr sz="750" b="0" i="0" u="none" strike="noStrike" kern="1200" baseline="0">
                <a:solidFill>
                  <a:srgbClr val="000000"/>
                </a:solidFill>
                <a:latin typeface="Arial"/>
                <a:ea typeface="Arial"/>
                <a:cs typeface="Arial"/>
              </a:defRPr>
            </a:pPr>
            <a:endParaRPr lang="uk-UA"/>
          </a:p>
        </c:txPr>
        <c:crossAx val="485699232"/>
        <c:crosses val="max"/>
        <c:crossBetween val="between"/>
        <c:majorUnit val="0.15000000000000002"/>
      </c:valAx>
      <c:catAx>
        <c:axId val="485699232"/>
        <c:scaling>
          <c:orientation val="minMax"/>
        </c:scaling>
        <c:delete val="1"/>
        <c:axPos val="b"/>
        <c:numFmt formatCode="General" sourceLinked="1"/>
        <c:majorTickMark val="out"/>
        <c:minorTickMark val="none"/>
        <c:tickLblPos val="nextTo"/>
        <c:crossAx val="485689064"/>
        <c:crosses val="autoZero"/>
        <c:auto val="1"/>
        <c:lblAlgn val="ctr"/>
        <c:lblOffset val="100"/>
        <c:noMultiLvlLbl val="0"/>
      </c:catAx>
      <c:spPr>
        <a:noFill/>
        <a:ln w="9525">
          <a:solidFill>
            <a:srgbClr val="505050"/>
          </a:solidFill>
        </a:ln>
        <a:effectLst/>
        <a:extLst>
          <a:ext uri="{909E8E84-426E-40DD-AFC4-6F175D3DCCD1}">
            <a14:hiddenFill xmlns:a14="http://schemas.microsoft.com/office/drawing/2010/main">
              <a:noFill/>
            </a14:hiddenFill>
          </a:ext>
        </a:extLst>
      </c:spPr>
    </c:plotArea>
    <c:legend>
      <c:legendPos val="b"/>
      <c:layout>
        <c:manualLayout>
          <c:xMode val="edge"/>
          <c:yMode val="edge"/>
          <c:x val="4.7276537241873094E-4"/>
          <c:y val="0.83778247631852998"/>
          <c:w val="0.99952723233247298"/>
          <c:h val="0.16221773419722738"/>
        </c:manualLayout>
      </c:layout>
      <c:overlay val="0"/>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a:ea typeface="Arial"/>
              <a:cs typeface="Arial"/>
            </a:defRPr>
          </a:pPr>
          <a:endParaRPr lang="uk-UA"/>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750" b="0" i="0" strike="noStrike">
          <a:solidFill>
            <a:srgbClr val="000000"/>
          </a:solidFill>
          <a:latin typeface="Arial"/>
          <a:ea typeface="Arial"/>
          <a:cs typeface="Arial"/>
        </a:defRPr>
      </a:pPr>
      <a:endParaRPr lang="uk-UA"/>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55.xml.rels><?xml version="1.0" encoding="UTF-8" standalone="yes"?>
<Relationships xmlns="http://schemas.openxmlformats.org/package/2006/relationships"><Relationship Id="rId2" Type="http://schemas.openxmlformats.org/officeDocument/2006/relationships/chart" Target="../charts/chart66.xml"/><Relationship Id="rId1" Type="http://schemas.openxmlformats.org/officeDocument/2006/relationships/chart" Target="../charts/chart65.xml"/></Relationships>
</file>

<file path=xl/drawings/_rels/drawing56.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70.xml"/><Relationship Id="rId1" Type="http://schemas.openxmlformats.org/officeDocument/2006/relationships/chart" Target="../charts/chart69.xml"/></Relationships>
</file>

<file path=xl/drawings/_rels/drawing58.xml.rels><?xml version="1.0" encoding="UTF-8" standalone="yes"?>
<Relationships xmlns="http://schemas.openxmlformats.org/package/2006/relationships"><Relationship Id="rId2" Type="http://schemas.openxmlformats.org/officeDocument/2006/relationships/chart" Target="../charts/chart72.xml"/><Relationship Id="rId1" Type="http://schemas.openxmlformats.org/officeDocument/2006/relationships/chart" Target="../charts/chart71.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74.xml"/><Relationship Id="rId1" Type="http://schemas.openxmlformats.org/officeDocument/2006/relationships/chart" Target="../charts/chart73.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76.xml"/><Relationship Id="rId1" Type="http://schemas.openxmlformats.org/officeDocument/2006/relationships/chart" Target="../charts/chart75.xml"/></Relationships>
</file>

<file path=xl/drawings/_rels/drawing61.xml.rels><?xml version="1.0" encoding="UTF-8" standalone="yes"?>
<Relationships xmlns="http://schemas.openxmlformats.org/package/2006/relationships"><Relationship Id="rId2" Type="http://schemas.openxmlformats.org/officeDocument/2006/relationships/chart" Target="../charts/chart78.xml"/><Relationship Id="rId1" Type="http://schemas.openxmlformats.org/officeDocument/2006/relationships/chart" Target="../charts/chart77.xml"/></Relationships>
</file>

<file path=xl/drawings/_rels/drawing62.xml.rels><?xml version="1.0" encoding="UTF-8" standalone="yes"?>
<Relationships xmlns="http://schemas.openxmlformats.org/package/2006/relationships"><Relationship Id="rId2" Type="http://schemas.openxmlformats.org/officeDocument/2006/relationships/chart" Target="../charts/chart80.xml"/><Relationship Id="rId1" Type="http://schemas.openxmlformats.org/officeDocument/2006/relationships/chart" Target="../charts/chart79.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82.xml"/><Relationship Id="rId1" Type="http://schemas.openxmlformats.org/officeDocument/2006/relationships/chart" Target="../charts/chart81.xml"/></Relationships>
</file>

<file path=xl/drawings/_rels/drawing66.xml.rels><?xml version="1.0" encoding="UTF-8" standalone="yes"?>
<Relationships xmlns="http://schemas.openxmlformats.org/package/2006/relationships"><Relationship Id="rId2" Type="http://schemas.openxmlformats.org/officeDocument/2006/relationships/chart" Target="../charts/chart84.xml"/><Relationship Id="rId1" Type="http://schemas.openxmlformats.org/officeDocument/2006/relationships/chart" Target="../charts/chart83.xml"/></Relationships>
</file>

<file path=xl/drawings/_rels/drawing69.xml.rels><?xml version="1.0" encoding="UTF-8" standalone="yes"?>
<Relationships xmlns="http://schemas.openxmlformats.org/package/2006/relationships"><Relationship Id="rId2" Type="http://schemas.openxmlformats.org/officeDocument/2006/relationships/chart" Target="../charts/chart86.xml"/><Relationship Id="rId1" Type="http://schemas.openxmlformats.org/officeDocument/2006/relationships/chart" Target="../charts/chart85.xml"/></Relationships>
</file>

<file path=xl/drawings/_rels/drawing70.xml.rels><?xml version="1.0" encoding="UTF-8" standalone="yes"?>
<Relationships xmlns="http://schemas.openxmlformats.org/package/2006/relationships"><Relationship Id="rId2" Type="http://schemas.openxmlformats.org/officeDocument/2006/relationships/chart" Target="../charts/chart88.xml"/><Relationship Id="rId1" Type="http://schemas.openxmlformats.org/officeDocument/2006/relationships/chart" Target="../charts/chart87.xml"/></Relationships>
</file>

<file path=xl/drawings/_rels/drawing71.xml.rels><?xml version="1.0" encoding="UTF-8" standalone="yes"?>
<Relationships xmlns="http://schemas.openxmlformats.org/package/2006/relationships"><Relationship Id="rId2" Type="http://schemas.openxmlformats.org/officeDocument/2006/relationships/chart" Target="../charts/chart90.xml"/><Relationship Id="rId1" Type="http://schemas.openxmlformats.org/officeDocument/2006/relationships/chart" Target="../charts/chart89.xml"/></Relationships>
</file>

<file path=xl/drawings/_rels/drawing72.xml.rels><?xml version="1.0" encoding="UTF-8" standalone="yes"?>
<Relationships xmlns="http://schemas.openxmlformats.org/package/2006/relationships"><Relationship Id="rId2" Type="http://schemas.openxmlformats.org/officeDocument/2006/relationships/chart" Target="../charts/chart92.xml"/><Relationship Id="rId1" Type="http://schemas.openxmlformats.org/officeDocument/2006/relationships/chart" Target="../charts/chart91.xml"/></Relationships>
</file>

<file path=xl/drawings/_rels/drawing73.xml.rels><?xml version="1.0" encoding="UTF-8" standalone="yes"?>
<Relationships xmlns="http://schemas.openxmlformats.org/package/2006/relationships"><Relationship Id="rId2" Type="http://schemas.openxmlformats.org/officeDocument/2006/relationships/chart" Target="../charts/chart94.xml"/><Relationship Id="rId1" Type="http://schemas.openxmlformats.org/officeDocument/2006/relationships/chart" Target="../charts/chart93.xml"/></Relationships>
</file>

<file path=xl/drawings/_rels/drawing76.xml.rels><?xml version="1.0" encoding="UTF-8" standalone="yes"?>
<Relationships xmlns="http://schemas.openxmlformats.org/package/2006/relationships"><Relationship Id="rId2" Type="http://schemas.openxmlformats.org/officeDocument/2006/relationships/chart" Target="../charts/chart96.xml"/><Relationship Id="rId1" Type="http://schemas.openxmlformats.org/officeDocument/2006/relationships/chart" Target="../charts/chart9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390525</xdr:colOff>
      <xdr:row>6</xdr:row>
      <xdr:rowOff>152401</xdr:rowOff>
    </xdr:from>
    <xdr:to>
      <xdr:col>5</xdr:col>
      <xdr:colOff>419843</xdr:colOff>
      <xdr:row>17</xdr:row>
      <xdr:rowOff>144901</xdr:rowOff>
    </xdr:to>
    <xdr:graphicFrame macro="">
      <xdr:nvGraphicFramePr>
        <xdr:cNvPr id="2" name="Діаграма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373380</xdr:colOff>
      <xdr:row>18</xdr:row>
      <xdr:rowOff>83820</xdr:rowOff>
    </xdr:from>
    <xdr:to>
      <xdr:col>5</xdr:col>
      <xdr:colOff>402698</xdr:colOff>
      <xdr:row>29</xdr:row>
      <xdr:rowOff>76320</xdr:rowOff>
    </xdr:to>
    <xdr:graphicFrame macro="">
      <xdr:nvGraphicFramePr>
        <xdr:cNvPr id="7" name="Діаграма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0.53558</cdr:x>
      <cdr:y>0.07034</cdr:y>
    </cdr:from>
    <cdr:to>
      <cdr:x>0.53558</cdr:x>
      <cdr:y>0.71349</cdr:y>
    </cdr:to>
    <cdr:cxnSp macro="">
      <cdr:nvCxnSpPr>
        <cdr:cNvPr id="3" name="Пряма сполучна лінія 2"/>
        <cdr:cNvCxnSpPr/>
      </cdr:nvCxnSpPr>
      <cdr:spPr>
        <a:xfrm xmlns:a="http://schemas.openxmlformats.org/drawingml/2006/main">
          <a:off x="1645668" y="133258"/>
          <a:ext cx="0" cy="1218440"/>
        </a:xfrm>
        <a:prstGeom xmlns:a="http://schemas.openxmlformats.org/drawingml/2006/main" prst="line">
          <a:avLst/>
        </a:prstGeom>
        <a:ln xmlns:a="http://schemas.openxmlformats.org/drawingml/2006/main" w="9525">
          <a:solidFill>
            <a:schemeClr val="tx1">
              <a:lumMod val="90000"/>
              <a:lumOff val="1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1</xdr:col>
      <xdr:colOff>46452</xdr:colOff>
      <xdr:row>6</xdr:row>
      <xdr:rowOff>139148</xdr:rowOff>
    </xdr:from>
    <xdr:to>
      <xdr:col>6</xdr:col>
      <xdr:colOff>82620</xdr:colOff>
      <xdr:row>21</xdr:row>
      <xdr:rowOff>144096</xdr:rowOff>
    </xdr:to>
    <xdr:graphicFrame macro="">
      <xdr:nvGraphicFramePr>
        <xdr:cNvPr id="2" name="Диаграм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67734</xdr:colOff>
      <xdr:row>22</xdr:row>
      <xdr:rowOff>50800</xdr:rowOff>
    </xdr:from>
    <xdr:to>
      <xdr:col>6</xdr:col>
      <xdr:colOff>103902</xdr:colOff>
      <xdr:row>37</xdr:row>
      <xdr:rowOff>55748</xdr:rowOff>
    </xdr:to>
    <xdr:graphicFrame macro="">
      <xdr:nvGraphicFramePr>
        <xdr:cNvPr id="3" name="Диаграм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117890</xdr:colOff>
      <xdr:row>6</xdr:row>
      <xdr:rowOff>83585</xdr:rowOff>
    </xdr:from>
    <xdr:to>
      <xdr:col>6</xdr:col>
      <xdr:colOff>154058</xdr:colOff>
      <xdr:row>21</xdr:row>
      <xdr:rowOff>88533</xdr:rowOff>
    </xdr:to>
    <xdr:graphicFrame macro="">
      <xdr:nvGraphicFramePr>
        <xdr:cNvPr id="2" name="Диаграм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180814</xdr:colOff>
      <xdr:row>22</xdr:row>
      <xdr:rowOff>129153</xdr:rowOff>
    </xdr:from>
    <xdr:to>
      <xdr:col>6</xdr:col>
      <xdr:colOff>216982</xdr:colOff>
      <xdr:row>37</xdr:row>
      <xdr:rowOff>134101</xdr:rowOff>
    </xdr:to>
    <xdr:graphicFrame macro="">
      <xdr:nvGraphicFramePr>
        <xdr:cNvPr id="3" name="Диаграм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31750</xdr:colOff>
      <xdr:row>6</xdr:row>
      <xdr:rowOff>12700</xdr:rowOff>
    </xdr:from>
    <xdr:to>
      <xdr:col>5</xdr:col>
      <xdr:colOff>55880</xdr:colOff>
      <xdr:row>17</xdr:row>
      <xdr:rowOff>147050</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40923</xdr:colOff>
      <xdr:row>17</xdr:row>
      <xdr:rowOff>105833</xdr:rowOff>
    </xdr:from>
    <xdr:to>
      <xdr:col>5</xdr:col>
      <xdr:colOff>65053</xdr:colOff>
      <xdr:row>29</xdr:row>
      <xdr:rowOff>56033</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516890</xdr:colOff>
      <xdr:row>5</xdr:row>
      <xdr:rowOff>50314</xdr:rowOff>
    </xdr:from>
    <xdr:to>
      <xdr:col>5</xdr:col>
      <xdr:colOff>529590</xdr:colOff>
      <xdr:row>18</xdr:row>
      <xdr:rowOff>157120</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510702</xdr:colOff>
      <xdr:row>18</xdr:row>
      <xdr:rowOff>32425</xdr:rowOff>
    </xdr:from>
    <xdr:to>
      <xdr:col>5</xdr:col>
      <xdr:colOff>523401</xdr:colOff>
      <xdr:row>30</xdr:row>
      <xdr:rowOff>123018</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532660</xdr:colOff>
      <xdr:row>6</xdr:row>
      <xdr:rowOff>110971</xdr:rowOff>
    </xdr:from>
    <xdr:to>
      <xdr:col>5</xdr:col>
      <xdr:colOff>610704</xdr:colOff>
      <xdr:row>20</xdr:row>
      <xdr:rowOff>17229</xdr:rowOff>
    </xdr:to>
    <xdr:graphicFrame macro="">
      <xdr:nvGraphicFramePr>
        <xdr:cNvPr id="2" name="Діаграма 5">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487406</xdr:colOff>
      <xdr:row>20</xdr:row>
      <xdr:rowOff>82379</xdr:rowOff>
    </xdr:from>
    <xdr:to>
      <xdr:col>5</xdr:col>
      <xdr:colOff>565450</xdr:colOff>
      <xdr:row>34</xdr:row>
      <xdr:rowOff>29827</xdr:rowOff>
    </xdr:to>
    <xdr:graphicFrame macro="">
      <xdr:nvGraphicFramePr>
        <xdr:cNvPr id="3" name="Діаграма 5">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0.30668</cdr:x>
      <cdr:y>0.04965</cdr:y>
    </cdr:from>
    <cdr:to>
      <cdr:x>0.30713</cdr:x>
      <cdr:y>0.70328</cdr:y>
    </cdr:to>
    <cdr:cxnSp macro="">
      <cdr:nvCxnSpPr>
        <cdr:cNvPr id="3" name="Пряма сполучна лінія 2">
          <a:extLst xmlns:a="http://schemas.openxmlformats.org/drawingml/2006/main">
            <a:ext uri="{FF2B5EF4-FFF2-40B4-BE49-F238E27FC236}">
              <a16:creationId xmlns:a16="http://schemas.microsoft.com/office/drawing/2014/main" id="{F237BB3A-14E0-4E5C-809B-4D45510FB31B}"/>
            </a:ext>
          </a:extLst>
        </cdr:cNvPr>
        <cdr:cNvCxnSpPr/>
      </cdr:nvCxnSpPr>
      <cdr:spPr>
        <a:xfrm xmlns:a="http://schemas.openxmlformats.org/drawingml/2006/main" flipV="1">
          <a:off x="960588" y="112507"/>
          <a:ext cx="1410" cy="148112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0.53965</cdr:x>
      <cdr:y>0.04068</cdr:y>
    </cdr:from>
    <cdr:to>
      <cdr:x>0.53965</cdr:x>
      <cdr:y>0.7053</cdr:y>
    </cdr:to>
    <cdr:cxnSp macro="">
      <cdr:nvCxnSpPr>
        <cdr:cNvPr id="4" name="Пряма сполучна лінія 3">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1690271" y="92181"/>
          <a:ext cx="0" cy="150602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0.77384</cdr:x>
      <cdr:y>0.04881</cdr:y>
    </cdr:from>
    <cdr:to>
      <cdr:x>0.77543</cdr:x>
      <cdr:y>0.69636</cdr:y>
    </cdr:to>
    <cdr:cxnSp macro="">
      <cdr:nvCxnSpPr>
        <cdr:cNvPr id="6" name="Пряма сполучна лінія 5"/>
        <cdr:cNvCxnSpPr/>
      </cdr:nvCxnSpPr>
      <cdr:spPr>
        <a:xfrm xmlns:a="http://schemas.openxmlformats.org/drawingml/2006/main" flipH="1">
          <a:off x="2423805" y="110603"/>
          <a:ext cx="4980" cy="1467349"/>
        </a:xfrm>
        <a:prstGeom xmlns:a="http://schemas.openxmlformats.org/drawingml/2006/main" prst="line">
          <a:avLst/>
        </a:prstGeom>
        <a:ln xmlns:a="http://schemas.openxmlformats.org/drawingml/2006/main" w="9525">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c:userShapes xmlns:c="http://schemas.openxmlformats.org/drawingml/2006/chart">
  <cdr:relSizeAnchor xmlns:cdr="http://schemas.openxmlformats.org/drawingml/2006/chartDrawing">
    <cdr:from>
      <cdr:x>0.30668</cdr:x>
      <cdr:y>0.04965</cdr:y>
    </cdr:from>
    <cdr:to>
      <cdr:x>0.30713</cdr:x>
      <cdr:y>0.70328</cdr:y>
    </cdr:to>
    <cdr:cxnSp macro="">
      <cdr:nvCxnSpPr>
        <cdr:cNvPr id="3" name="Пряма сполучна лінія 2">
          <a:extLst xmlns:a="http://schemas.openxmlformats.org/drawingml/2006/main">
            <a:ext uri="{FF2B5EF4-FFF2-40B4-BE49-F238E27FC236}">
              <a16:creationId xmlns:a16="http://schemas.microsoft.com/office/drawing/2014/main" id="{F237BB3A-14E0-4E5C-809B-4D45510FB31B}"/>
            </a:ext>
          </a:extLst>
        </cdr:cNvPr>
        <cdr:cNvCxnSpPr/>
      </cdr:nvCxnSpPr>
      <cdr:spPr>
        <a:xfrm xmlns:a="http://schemas.openxmlformats.org/drawingml/2006/main" flipV="1">
          <a:off x="960588" y="112507"/>
          <a:ext cx="1410" cy="148112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0.53965</cdr:x>
      <cdr:y>0.04068</cdr:y>
    </cdr:from>
    <cdr:to>
      <cdr:x>0.53965</cdr:x>
      <cdr:y>0.7053</cdr:y>
    </cdr:to>
    <cdr:cxnSp macro="">
      <cdr:nvCxnSpPr>
        <cdr:cNvPr id="4" name="Пряма сполучна лінія 3">
          <a:extLst xmlns:a="http://schemas.openxmlformats.org/drawingml/2006/main">
            <a:ext uri="{FF2B5EF4-FFF2-40B4-BE49-F238E27FC236}">
              <a16:creationId xmlns:a16="http://schemas.microsoft.com/office/drawing/2014/main" id="{CF9F4CE7-6FC2-415B-968F-C76EE4337A00}"/>
            </a:ext>
          </a:extLst>
        </cdr:cNvPr>
        <cdr:cNvCxnSpPr/>
      </cdr:nvCxnSpPr>
      <cdr:spPr>
        <a:xfrm xmlns:a="http://schemas.openxmlformats.org/drawingml/2006/main" flipV="1">
          <a:off x="1690271" y="92181"/>
          <a:ext cx="0" cy="150602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0.77384</cdr:x>
      <cdr:y>0.04881</cdr:y>
    </cdr:from>
    <cdr:to>
      <cdr:x>0.77543</cdr:x>
      <cdr:y>0.69636</cdr:y>
    </cdr:to>
    <cdr:cxnSp macro="">
      <cdr:nvCxnSpPr>
        <cdr:cNvPr id="6" name="Пряма сполучна лінія 5"/>
        <cdr:cNvCxnSpPr/>
      </cdr:nvCxnSpPr>
      <cdr:spPr>
        <a:xfrm xmlns:a="http://schemas.openxmlformats.org/drawingml/2006/main" flipH="1">
          <a:off x="2423805" y="110603"/>
          <a:ext cx="4980" cy="1467349"/>
        </a:xfrm>
        <a:prstGeom xmlns:a="http://schemas.openxmlformats.org/drawingml/2006/main" prst="line">
          <a:avLst/>
        </a:prstGeom>
        <a:ln xmlns:a="http://schemas.openxmlformats.org/drawingml/2006/main" w="9525">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xdr:wsDr xmlns:xdr="http://schemas.openxmlformats.org/drawingml/2006/spreadsheetDrawing" xmlns:a="http://schemas.openxmlformats.org/drawingml/2006/main">
  <xdr:twoCellAnchor>
    <xdr:from>
      <xdr:col>1</xdr:col>
      <xdr:colOff>401637</xdr:colOff>
      <xdr:row>5</xdr:row>
      <xdr:rowOff>103188</xdr:rowOff>
    </xdr:from>
    <xdr:to>
      <xdr:col>6</xdr:col>
      <xdr:colOff>338138</xdr:colOff>
      <xdr:row>20</xdr:row>
      <xdr:rowOff>68326</xdr:rowOff>
    </xdr:to>
    <xdr:graphicFrame macro="">
      <xdr:nvGraphicFramePr>
        <xdr:cNvPr id="2" name="Діаграма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343691</xdr:colOff>
      <xdr:row>20</xdr:row>
      <xdr:rowOff>101175</xdr:rowOff>
    </xdr:from>
    <xdr:to>
      <xdr:col>6</xdr:col>
      <xdr:colOff>269079</xdr:colOff>
      <xdr:row>34</xdr:row>
      <xdr:rowOff>159363</xdr:rowOff>
    </xdr:to>
    <xdr:graphicFrame macro="">
      <xdr:nvGraphicFramePr>
        <xdr:cNvPr id="3" name="Діаграма 1">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0.30664</cdr:x>
      <cdr:y>0.04252</cdr:y>
    </cdr:from>
    <cdr:to>
      <cdr:x>0.30664</cdr:x>
      <cdr:y>0.61567</cdr:y>
    </cdr:to>
    <cdr:cxnSp macro="">
      <cdr:nvCxnSpPr>
        <cdr:cNvPr id="7" name="Пряма сполучна лінія 6">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942134" y="107432"/>
          <a:ext cx="0" cy="144813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0.54725</cdr:x>
      <cdr:y>0.04492</cdr:y>
    </cdr:from>
    <cdr:to>
      <cdr:x>0.54725</cdr:x>
      <cdr:y>0.61807</cdr:y>
    </cdr:to>
    <cdr:cxnSp macro="">
      <cdr:nvCxnSpPr>
        <cdr:cNvPr id="9" name="Пряма сполучна лінія 8">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1681390" y="113496"/>
          <a:ext cx="0" cy="144813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0.78413</cdr:x>
      <cdr:y>0.04964</cdr:y>
    </cdr:from>
    <cdr:to>
      <cdr:x>0.78413</cdr:x>
      <cdr:y>0.61601</cdr:y>
    </cdr:to>
    <cdr:cxnSp macro="">
      <cdr:nvCxnSpPr>
        <cdr:cNvPr id="3" name="Пряма сполучна лінія 2"/>
        <cdr:cNvCxnSpPr/>
      </cdr:nvCxnSpPr>
      <cdr:spPr>
        <a:xfrm xmlns:a="http://schemas.openxmlformats.org/drawingml/2006/main">
          <a:off x="2409173" y="125412"/>
          <a:ext cx="0" cy="1431016"/>
        </a:xfrm>
        <a:prstGeom xmlns:a="http://schemas.openxmlformats.org/drawingml/2006/main" prst="line">
          <a:avLst/>
        </a:prstGeom>
        <a:ln xmlns:a="http://schemas.openxmlformats.org/drawingml/2006/main" w="9525">
          <a:solidFill>
            <a:schemeClr val="tx1">
              <a:lumMod val="75000"/>
              <a:lumOff val="2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1</xdr:col>
      <xdr:colOff>63499</xdr:colOff>
      <xdr:row>7</xdr:row>
      <xdr:rowOff>76255</xdr:rowOff>
    </xdr:from>
    <xdr:to>
      <xdr:col>6</xdr:col>
      <xdr:colOff>76199</xdr:colOff>
      <xdr:row>18</xdr:row>
      <xdr:rowOff>42388</xdr:rowOff>
    </xdr:to>
    <xdr:graphicFrame macro="">
      <xdr:nvGraphicFramePr>
        <xdr:cNvPr id="2" name="Діаграма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xdr:colOff>
      <xdr:row>18</xdr:row>
      <xdr:rowOff>114300</xdr:rowOff>
    </xdr:from>
    <xdr:to>
      <xdr:col>6</xdr:col>
      <xdr:colOff>19050</xdr:colOff>
      <xdr:row>29</xdr:row>
      <xdr:rowOff>80433</xdr:rowOff>
    </xdr:to>
    <xdr:graphicFrame macro="">
      <xdr:nvGraphicFramePr>
        <xdr:cNvPr id="3" name="Діаграма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0.54392</cdr:x>
      <cdr:y>0.04836</cdr:y>
    </cdr:from>
    <cdr:to>
      <cdr:x>0.54392</cdr:x>
      <cdr:y>0.62151</cdr:y>
    </cdr:to>
    <cdr:cxnSp macro="">
      <cdr:nvCxnSpPr>
        <cdr:cNvPr id="6" name="Пряма сполучна лінія 5">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1654952" y="115375"/>
          <a:ext cx="0" cy="136739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0.3055</cdr:x>
      <cdr:y>0.0412</cdr:y>
    </cdr:from>
    <cdr:to>
      <cdr:x>0.3055</cdr:x>
      <cdr:y>0.61435</cdr:y>
    </cdr:to>
    <cdr:cxnSp macro="">
      <cdr:nvCxnSpPr>
        <cdr:cNvPr id="7" name="Пряма сполучна лінія 6">
          <a:extLst xmlns:a="http://schemas.openxmlformats.org/drawingml/2006/main">
            <a:ext uri="{FF2B5EF4-FFF2-40B4-BE49-F238E27FC236}">
              <a16:creationId xmlns:a16="http://schemas.microsoft.com/office/drawing/2014/main" id="{60B4C230-75C3-4978-A429-296C2893E4C8}"/>
            </a:ext>
          </a:extLst>
        </cdr:cNvPr>
        <cdr:cNvCxnSpPr/>
      </cdr:nvCxnSpPr>
      <cdr:spPr>
        <a:xfrm xmlns:a="http://schemas.openxmlformats.org/drawingml/2006/main" flipH="1" flipV="1">
          <a:off x="929532" y="98291"/>
          <a:ext cx="0" cy="136739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0.78451</cdr:x>
      <cdr:y>0.04507</cdr:y>
    </cdr:from>
    <cdr:to>
      <cdr:x>0.78451</cdr:x>
      <cdr:y>0.61544</cdr:y>
    </cdr:to>
    <cdr:cxnSp macro="">
      <cdr:nvCxnSpPr>
        <cdr:cNvPr id="3" name="Пряма сполучна лінія 2"/>
        <cdr:cNvCxnSpPr/>
      </cdr:nvCxnSpPr>
      <cdr:spPr>
        <a:xfrm xmlns:a="http://schemas.openxmlformats.org/drawingml/2006/main">
          <a:off x="2386988" y="107532"/>
          <a:ext cx="0" cy="1360761"/>
        </a:xfrm>
        <a:prstGeom xmlns:a="http://schemas.openxmlformats.org/drawingml/2006/main" prst="line">
          <a:avLst/>
        </a:prstGeom>
        <a:ln xmlns:a="http://schemas.openxmlformats.org/drawingml/2006/main" w="9525">
          <a:solidFill>
            <a:schemeClr val="tx1">
              <a:lumMod val="75000"/>
              <a:lumOff val="2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xdr:wsDr xmlns:xdr="http://schemas.openxmlformats.org/drawingml/2006/spreadsheetDrawing" xmlns:a="http://schemas.openxmlformats.org/drawingml/2006/main">
  <xdr:twoCellAnchor>
    <xdr:from>
      <xdr:col>1</xdr:col>
      <xdr:colOff>128337</xdr:colOff>
      <xdr:row>5</xdr:row>
      <xdr:rowOff>113510</xdr:rowOff>
    </xdr:from>
    <xdr:to>
      <xdr:col>6</xdr:col>
      <xdr:colOff>32505</xdr:colOff>
      <xdr:row>19</xdr:row>
      <xdr:rowOff>157060</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148603</xdr:colOff>
      <xdr:row>19</xdr:row>
      <xdr:rowOff>97171</xdr:rowOff>
    </xdr:from>
    <xdr:to>
      <xdr:col>6</xdr:col>
      <xdr:colOff>34939</xdr:colOff>
      <xdr:row>32</xdr:row>
      <xdr:rowOff>148912</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261571</xdr:colOff>
      <xdr:row>6</xdr:row>
      <xdr:rowOff>148613</xdr:rowOff>
    </xdr:from>
    <xdr:to>
      <xdr:col>6</xdr:col>
      <xdr:colOff>241821</xdr:colOff>
      <xdr:row>19</xdr:row>
      <xdr:rowOff>0</xdr:rowOff>
    </xdr:to>
    <xdr:graphicFrame macro="">
      <xdr:nvGraphicFramePr>
        <xdr:cNvPr id="2" name="Діаграма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287694</xdr:colOff>
      <xdr:row>18</xdr:row>
      <xdr:rowOff>132183</xdr:rowOff>
    </xdr:from>
    <xdr:to>
      <xdr:col>6</xdr:col>
      <xdr:colOff>267944</xdr:colOff>
      <xdr:row>30</xdr:row>
      <xdr:rowOff>177958</xdr:rowOff>
    </xdr:to>
    <xdr:graphicFrame macro="">
      <xdr:nvGraphicFramePr>
        <xdr:cNvPr id="3" name="Діаграма 2">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495299</xdr:colOff>
      <xdr:row>6</xdr:row>
      <xdr:rowOff>101600</xdr:rowOff>
    </xdr:from>
    <xdr:to>
      <xdr:col>5</xdr:col>
      <xdr:colOff>658111</xdr:colOff>
      <xdr:row>18</xdr:row>
      <xdr:rowOff>47600</xdr:rowOff>
    </xdr:to>
    <xdr:graphicFrame macro="">
      <xdr:nvGraphicFramePr>
        <xdr:cNvPr id="2" name="Діаграма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464458</xdr:colOff>
      <xdr:row>18</xdr:row>
      <xdr:rowOff>116115</xdr:rowOff>
    </xdr:from>
    <xdr:to>
      <xdr:col>5</xdr:col>
      <xdr:colOff>634890</xdr:colOff>
      <xdr:row>30</xdr:row>
      <xdr:rowOff>69372</xdr:rowOff>
    </xdr:to>
    <xdr:graphicFrame macro="">
      <xdr:nvGraphicFramePr>
        <xdr:cNvPr id="3" name="Діаграма 2">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50715</xdr:colOff>
      <xdr:row>6</xdr:row>
      <xdr:rowOff>123598</xdr:rowOff>
    </xdr:from>
    <xdr:to>
      <xdr:col>5</xdr:col>
      <xdr:colOff>615193</xdr:colOff>
      <xdr:row>19</xdr:row>
      <xdr:rowOff>69648</xdr:rowOff>
    </xdr:to>
    <xdr:graphicFrame macro="">
      <xdr:nvGraphicFramePr>
        <xdr:cNvPr id="2" name="Діаграма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59185</xdr:colOff>
      <xdr:row>19</xdr:row>
      <xdr:rowOff>140563</xdr:rowOff>
    </xdr:from>
    <xdr:to>
      <xdr:col>5</xdr:col>
      <xdr:colOff>623663</xdr:colOff>
      <xdr:row>32</xdr:row>
      <xdr:rowOff>86613</xdr:rowOff>
    </xdr:to>
    <xdr:graphicFrame macro="">
      <xdr:nvGraphicFramePr>
        <xdr:cNvPr id="3" name="Діаграма 2">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0.58206</cdr:x>
      <cdr:y>0.04471</cdr:y>
    </cdr:from>
    <cdr:to>
      <cdr:x>0.58206</cdr:x>
      <cdr:y>0.64921</cdr:y>
    </cdr:to>
    <cdr:cxnSp macro="">
      <cdr:nvCxnSpPr>
        <cdr:cNvPr id="3" name="Пряма сполучна лінія 2"/>
        <cdr:cNvCxnSpPr/>
      </cdr:nvCxnSpPr>
      <cdr:spPr>
        <a:xfrm xmlns:a="http://schemas.openxmlformats.org/drawingml/2006/main">
          <a:off x="1867600" y="103883"/>
          <a:ext cx="0" cy="140455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6.xml><?xml version="1.0" encoding="utf-8"?>
<c:userShapes xmlns:c="http://schemas.openxmlformats.org/drawingml/2006/chart">
  <cdr:relSizeAnchor xmlns:cdr="http://schemas.openxmlformats.org/drawingml/2006/chartDrawing">
    <cdr:from>
      <cdr:x>0.58206</cdr:x>
      <cdr:y>0.04471</cdr:y>
    </cdr:from>
    <cdr:to>
      <cdr:x>0.58206</cdr:x>
      <cdr:y>0.64921</cdr:y>
    </cdr:to>
    <cdr:cxnSp macro="">
      <cdr:nvCxnSpPr>
        <cdr:cNvPr id="3" name="Пряма сполучна лінія 2"/>
        <cdr:cNvCxnSpPr/>
      </cdr:nvCxnSpPr>
      <cdr:spPr>
        <a:xfrm xmlns:a="http://schemas.openxmlformats.org/drawingml/2006/main">
          <a:off x="1867600" y="103883"/>
          <a:ext cx="0" cy="140455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7.xml><?xml version="1.0" encoding="utf-8"?>
<xdr:wsDr xmlns:xdr="http://schemas.openxmlformats.org/drawingml/2006/spreadsheetDrawing" xmlns:a="http://schemas.openxmlformats.org/drawingml/2006/main">
  <xdr:twoCellAnchor>
    <xdr:from>
      <xdr:col>1</xdr:col>
      <xdr:colOff>104774</xdr:colOff>
      <xdr:row>5</xdr:row>
      <xdr:rowOff>53975</xdr:rowOff>
    </xdr:from>
    <xdr:to>
      <xdr:col>5</xdr:col>
      <xdr:colOff>37399</xdr:colOff>
      <xdr:row>16</xdr:row>
      <xdr:rowOff>10475</xdr:rowOff>
    </xdr:to>
    <xdr:graphicFrame macro="">
      <xdr:nvGraphicFramePr>
        <xdr:cNvPr id="2" name="Діаграма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105833</xdr:colOff>
      <xdr:row>16</xdr:row>
      <xdr:rowOff>63500</xdr:rowOff>
    </xdr:from>
    <xdr:to>
      <xdr:col>5</xdr:col>
      <xdr:colOff>38458</xdr:colOff>
      <xdr:row>27</xdr:row>
      <xdr:rowOff>20000</xdr:rowOff>
    </xdr:to>
    <xdr:graphicFrame macro="">
      <xdr:nvGraphicFramePr>
        <xdr:cNvPr id="3" name="Діаграма 2">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240429</xdr:colOff>
      <xdr:row>6</xdr:row>
      <xdr:rowOff>158339</xdr:rowOff>
    </xdr:from>
    <xdr:to>
      <xdr:col>5</xdr:col>
      <xdr:colOff>173054</xdr:colOff>
      <xdr:row>17</xdr:row>
      <xdr:rowOff>114839</xdr:rowOff>
    </xdr:to>
    <xdr:graphicFrame macro="">
      <xdr:nvGraphicFramePr>
        <xdr:cNvPr id="2" name="Діаграма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265813</xdr:colOff>
      <xdr:row>17</xdr:row>
      <xdr:rowOff>168350</xdr:rowOff>
    </xdr:from>
    <xdr:to>
      <xdr:col>5</xdr:col>
      <xdr:colOff>198438</xdr:colOff>
      <xdr:row>28</xdr:row>
      <xdr:rowOff>124850</xdr:rowOff>
    </xdr:to>
    <xdr:graphicFrame macro="">
      <xdr:nvGraphicFramePr>
        <xdr:cNvPr id="3" name="Діаграма 2">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557632</xdr:colOff>
      <xdr:row>6</xdr:row>
      <xdr:rowOff>24986</xdr:rowOff>
    </xdr:from>
    <xdr:to>
      <xdr:col>2</xdr:col>
      <xdr:colOff>379132</xdr:colOff>
      <xdr:row>21</xdr:row>
      <xdr:rowOff>25986</xdr:rowOff>
    </xdr:to>
    <xdr:graphicFrame macro="">
      <xdr:nvGraphicFramePr>
        <xdr:cNvPr id="2" name="Діаграма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530508</xdr:colOff>
      <xdr:row>21</xdr:row>
      <xdr:rowOff>55201</xdr:rowOff>
    </xdr:from>
    <xdr:to>
      <xdr:col>2</xdr:col>
      <xdr:colOff>387350</xdr:colOff>
      <xdr:row>35</xdr:row>
      <xdr:rowOff>109012</xdr:rowOff>
    </xdr:to>
    <xdr:graphicFrame macro="">
      <xdr:nvGraphicFramePr>
        <xdr:cNvPr id="3" name="Діаграма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262348</xdr:colOff>
      <xdr:row>7</xdr:row>
      <xdr:rowOff>106517</xdr:rowOff>
    </xdr:from>
    <xdr:to>
      <xdr:col>5</xdr:col>
      <xdr:colOff>115598</xdr:colOff>
      <xdr:row>23</xdr:row>
      <xdr:rowOff>54517</xdr:rowOff>
    </xdr:to>
    <xdr:graphicFrame macro="">
      <xdr:nvGraphicFramePr>
        <xdr:cNvPr id="2" name="Діагра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241300</xdr:colOff>
      <xdr:row>24</xdr:row>
      <xdr:rowOff>12700</xdr:rowOff>
    </xdr:from>
    <xdr:to>
      <xdr:col>5</xdr:col>
      <xdr:colOff>94550</xdr:colOff>
      <xdr:row>39</xdr:row>
      <xdr:rowOff>87700</xdr:rowOff>
    </xdr:to>
    <xdr:graphicFrame macro="">
      <xdr:nvGraphicFramePr>
        <xdr:cNvPr id="3" name="Діаграма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0.30824</cdr:x>
      <cdr:y>0.04713</cdr:y>
    </cdr:from>
    <cdr:to>
      <cdr:x>0.30824</cdr:x>
      <cdr:y>0.73046</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H="1" flipV="1">
          <a:off x="886857" y="93060"/>
          <a:ext cx="0" cy="134929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0.53594</cdr:x>
      <cdr:y>0.05089</cdr:y>
    </cdr:from>
    <cdr:to>
      <cdr:x>0.53594</cdr:x>
      <cdr:y>0.73422</cdr:y>
    </cdr:to>
    <cdr:cxnSp macro="">
      <cdr:nvCxnSpPr>
        <cdr:cNvPr id="6" name="Пряма сполучна лінія 5">
          <a:extLst xmlns:a="http://schemas.openxmlformats.org/drawingml/2006/main">
            <a:ext uri="{FF2B5EF4-FFF2-40B4-BE49-F238E27FC236}">
              <a16:creationId xmlns:a16="http://schemas.microsoft.com/office/drawing/2014/main" id="{0BB645ED-07F0-44DF-A7B9-5E4AD548D202}"/>
            </a:ext>
          </a:extLst>
        </cdr:cNvPr>
        <cdr:cNvCxnSpPr/>
      </cdr:nvCxnSpPr>
      <cdr:spPr>
        <a:xfrm xmlns:a="http://schemas.openxmlformats.org/drawingml/2006/main" flipV="1">
          <a:off x="1541977" y="100486"/>
          <a:ext cx="0" cy="134929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0.76602</cdr:x>
      <cdr:y>0.05668</cdr:y>
    </cdr:from>
    <cdr:to>
      <cdr:x>0.76622</cdr:x>
      <cdr:y>0.73771</cdr:y>
    </cdr:to>
    <cdr:cxnSp macro="">
      <cdr:nvCxnSpPr>
        <cdr:cNvPr id="4" name="Пряма сполучна лінія 3"/>
        <cdr:cNvCxnSpPr/>
      </cdr:nvCxnSpPr>
      <cdr:spPr>
        <a:xfrm xmlns:a="http://schemas.openxmlformats.org/drawingml/2006/main">
          <a:off x="2203945" y="111921"/>
          <a:ext cx="575" cy="1344748"/>
        </a:xfrm>
        <a:prstGeom xmlns:a="http://schemas.openxmlformats.org/drawingml/2006/main" prst="line">
          <a:avLst/>
        </a:prstGeom>
        <a:ln xmlns:a="http://schemas.openxmlformats.org/drawingml/2006/main" w="9525">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1.xml><?xml version="1.0" encoding="utf-8"?>
<c:userShapes xmlns:c="http://schemas.openxmlformats.org/drawingml/2006/chart">
  <cdr:relSizeAnchor xmlns:cdr="http://schemas.openxmlformats.org/drawingml/2006/chartDrawing">
    <cdr:from>
      <cdr:x>0.30766</cdr:x>
      <cdr:y>0.04772</cdr:y>
    </cdr:from>
    <cdr:to>
      <cdr:x>0.30766</cdr:x>
      <cdr:y>0.73105</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H="1" flipV="1">
          <a:off x="889012" y="94202"/>
          <a:ext cx="0" cy="134892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0.76567</cdr:x>
      <cdr:y>0.0619</cdr:y>
    </cdr:from>
    <cdr:to>
      <cdr:x>0.76567</cdr:x>
      <cdr:y>0.74523</cdr:y>
    </cdr:to>
    <cdr:cxnSp macro="">
      <cdr:nvCxnSpPr>
        <cdr:cNvPr id="6" name="Пряма сполучна лінія 5">
          <a:extLst xmlns:a="http://schemas.openxmlformats.org/drawingml/2006/main">
            <a:ext uri="{FF2B5EF4-FFF2-40B4-BE49-F238E27FC236}">
              <a16:creationId xmlns:a16="http://schemas.microsoft.com/office/drawing/2014/main" id="{0BB645ED-07F0-44DF-A7B9-5E4AD548D202}"/>
            </a:ext>
          </a:extLst>
        </cdr:cNvPr>
        <cdr:cNvCxnSpPr/>
      </cdr:nvCxnSpPr>
      <cdr:spPr>
        <a:xfrm xmlns:a="http://schemas.openxmlformats.org/drawingml/2006/main" flipV="1">
          <a:off x="2212478" y="122194"/>
          <a:ext cx="0" cy="134892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0.53655</cdr:x>
      <cdr:y>0.05537</cdr:y>
    </cdr:from>
    <cdr:to>
      <cdr:x>0.53655</cdr:x>
      <cdr:y>0.7387</cdr:y>
    </cdr:to>
    <cdr:cxnSp macro="">
      <cdr:nvCxnSpPr>
        <cdr:cNvPr id="4" name="Пряма сполучна лінія 3">
          <a:extLst xmlns:a="http://schemas.openxmlformats.org/drawingml/2006/main">
            <a:ext uri="{FF2B5EF4-FFF2-40B4-BE49-F238E27FC236}">
              <a16:creationId xmlns:a16="http://schemas.microsoft.com/office/drawing/2014/main" id="{0BB645ED-07F0-44DF-A7B9-5E4AD548D202}"/>
            </a:ext>
          </a:extLst>
        </cdr:cNvPr>
        <cdr:cNvCxnSpPr/>
      </cdr:nvCxnSpPr>
      <cdr:spPr>
        <a:xfrm xmlns:a="http://schemas.openxmlformats.org/drawingml/2006/main" flipV="1">
          <a:off x="1550413" y="109303"/>
          <a:ext cx="0" cy="1348928"/>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2.xml><?xml version="1.0" encoding="utf-8"?>
<xdr:wsDr xmlns:xdr="http://schemas.openxmlformats.org/drawingml/2006/spreadsheetDrawing" xmlns:a="http://schemas.openxmlformats.org/drawingml/2006/main">
  <xdr:twoCellAnchor>
    <xdr:from>
      <xdr:col>1</xdr:col>
      <xdr:colOff>254157</xdr:colOff>
      <xdr:row>6</xdr:row>
      <xdr:rowOff>154021</xdr:rowOff>
    </xdr:from>
    <xdr:to>
      <xdr:col>5</xdr:col>
      <xdr:colOff>155032</xdr:colOff>
      <xdr:row>18</xdr:row>
      <xdr:rowOff>28021</xdr:rowOff>
    </xdr:to>
    <xdr:graphicFrame macro="">
      <xdr:nvGraphicFramePr>
        <xdr:cNvPr id="2" name="Діаграма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315061</xdr:colOff>
      <xdr:row>18</xdr:row>
      <xdr:rowOff>53331</xdr:rowOff>
    </xdr:from>
    <xdr:to>
      <xdr:col>5</xdr:col>
      <xdr:colOff>186447</xdr:colOff>
      <xdr:row>29</xdr:row>
      <xdr:rowOff>117831</xdr:rowOff>
    </xdr:to>
    <xdr:graphicFrame macro="">
      <xdr:nvGraphicFramePr>
        <xdr:cNvPr id="3" name="Діаграма 2">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0.53609</cdr:x>
      <cdr:y>0.04285</cdr:y>
    </cdr:from>
    <cdr:to>
      <cdr:x>0.53609</cdr:x>
      <cdr:y>0.69739</cdr:y>
    </cdr:to>
    <cdr:cxnSp macro="">
      <cdr:nvCxnSpPr>
        <cdr:cNvPr id="3" name="Пряма сполучна лінія 2"/>
        <cdr:cNvCxnSpPr/>
      </cdr:nvCxnSpPr>
      <cdr:spPr>
        <a:xfrm xmlns:a="http://schemas.openxmlformats.org/drawingml/2006/main">
          <a:off x="1678773" y="88508"/>
          <a:ext cx="0" cy="1351977"/>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4.xml><?xml version="1.0" encoding="utf-8"?>
<c:userShapes xmlns:c="http://schemas.openxmlformats.org/drawingml/2006/chart">
  <cdr:relSizeAnchor xmlns:cdr="http://schemas.openxmlformats.org/drawingml/2006/chartDrawing">
    <cdr:from>
      <cdr:x>0.52915</cdr:x>
      <cdr:y>0.05365</cdr:y>
    </cdr:from>
    <cdr:to>
      <cdr:x>0.52915</cdr:x>
      <cdr:y>0.71589</cdr:y>
    </cdr:to>
    <cdr:cxnSp macro="">
      <cdr:nvCxnSpPr>
        <cdr:cNvPr id="3" name="Пряма сполучна лінія 2"/>
        <cdr:cNvCxnSpPr/>
      </cdr:nvCxnSpPr>
      <cdr:spPr>
        <a:xfrm xmlns:a="http://schemas.openxmlformats.org/drawingml/2006/main" flipV="1">
          <a:off x="1773565" y="113484"/>
          <a:ext cx="0" cy="140091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5.xml><?xml version="1.0" encoding="utf-8"?>
<xdr:wsDr xmlns:xdr="http://schemas.openxmlformats.org/drawingml/2006/spreadsheetDrawing" xmlns:a="http://schemas.openxmlformats.org/drawingml/2006/main">
  <xdr:twoCellAnchor>
    <xdr:from>
      <xdr:col>0</xdr:col>
      <xdr:colOff>206522</xdr:colOff>
      <xdr:row>7</xdr:row>
      <xdr:rowOff>49407</xdr:rowOff>
    </xdr:from>
    <xdr:to>
      <xdr:col>3</xdr:col>
      <xdr:colOff>574122</xdr:colOff>
      <xdr:row>23</xdr:row>
      <xdr:rowOff>71557</xdr:rowOff>
    </xdr:to>
    <xdr:graphicFrame macro="">
      <xdr:nvGraphicFramePr>
        <xdr:cNvPr id="2" name="Діаграма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215187</xdr:colOff>
      <xdr:row>23</xdr:row>
      <xdr:rowOff>69849</xdr:rowOff>
    </xdr:from>
    <xdr:to>
      <xdr:col>3</xdr:col>
      <xdr:colOff>582787</xdr:colOff>
      <xdr:row>40</xdr:row>
      <xdr:rowOff>106849</xdr:rowOff>
    </xdr:to>
    <xdr:graphicFrame macro="">
      <xdr:nvGraphicFramePr>
        <xdr:cNvPr id="3" name="Діаграма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0.31592</cdr:x>
      <cdr:y>0.05639</cdr:y>
    </cdr:from>
    <cdr:to>
      <cdr:x>0.31592</cdr:x>
      <cdr:y>0.73972</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V="1">
          <a:off x="870298" y="116820"/>
          <a:ext cx="0" cy="141562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0.54417</cdr:x>
      <cdr:y>0.04546</cdr:y>
    </cdr:from>
    <cdr:to>
      <cdr:x>0.54417</cdr:x>
      <cdr:y>0.72879</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H="1" flipV="1">
          <a:off x="1391245" y="92765"/>
          <a:ext cx="0" cy="1394377"/>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0.77295</cdr:x>
      <cdr:y>0.04819</cdr:y>
    </cdr:from>
    <cdr:to>
      <cdr:x>0.77295</cdr:x>
      <cdr:y>0.72575</cdr:y>
    </cdr:to>
    <cdr:cxnSp macro="">
      <cdr:nvCxnSpPr>
        <cdr:cNvPr id="5" name="Пряма сполучна лінія 4"/>
        <cdr:cNvCxnSpPr/>
      </cdr:nvCxnSpPr>
      <cdr:spPr>
        <a:xfrm xmlns:a="http://schemas.openxmlformats.org/drawingml/2006/main" flipV="1">
          <a:off x="1976134" y="98335"/>
          <a:ext cx="0" cy="1382604"/>
        </a:xfrm>
        <a:prstGeom xmlns:a="http://schemas.openxmlformats.org/drawingml/2006/main" prst="line">
          <a:avLst/>
        </a:prstGeom>
        <a:ln xmlns:a="http://schemas.openxmlformats.org/drawingml/2006/main" w="9525">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7.xml><?xml version="1.0" encoding="utf-8"?>
<c:userShapes xmlns:c="http://schemas.openxmlformats.org/drawingml/2006/chart">
  <cdr:relSizeAnchor xmlns:cdr="http://schemas.openxmlformats.org/drawingml/2006/chartDrawing">
    <cdr:from>
      <cdr:x>0.31592</cdr:x>
      <cdr:y>0.05639</cdr:y>
    </cdr:from>
    <cdr:to>
      <cdr:x>0.31592</cdr:x>
      <cdr:y>0.73972</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V="1">
          <a:off x="870298" y="116820"/>
          <a:ext cx="0" cy="141562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0.54696</cdr:x>
      <cdr:y>0.04895</cdr:y>
    </cdr:from>
    <cdr:to>
      <cdr:x>0.54696</cdr:x>
      <cdr:y>0.73228</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H="1" flipV="1">
          <a:off x="1506793" y="101407"/>
          <a:ext cx="0" cy="141562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0.78705</cdr:x>
      <cdr:y>0.05189</cdr:y>
    </cdr:from>
    <cdr:to>
      <cdr:x>0.78705</cdr:x>
      <cdr:y>0.72945</cdr:y>
    </cdr:to>
    <cdr:cxnSp macro="">
      <cdr:nvCxnSpPr>
        <cdr:cNvPr id="5" name="Пряма сполучна лінія 4"/>
        <cdr:cNvCxnSpPr/>
      </cdr:nvCxnSpPr>
      <cdr:spPr>
        <a:xfrm xmlns:a="http://schemas.openxmlformats.org/drawingml/2006/main" flipV="1">
          <a:off x="2408361" y="113950"/>
          <a:ext cx="0" cy="1487922"/>
        </a:xfrm>
        <a:prstGeom xmlns:a="http://schemas.openxmlformats.org/drawingml/2006/main" prst="line">
          <a:avLst/>
        </a:prstGeom>
        <a:ln xmlns:a="http://schemas.openxmlformats.org/drawingml/2006/main" w="9525">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0</xdr:col>
      <xdr:colOff>487978</xdr:colOff>
      <xdr:row>5</xdr:row>
      <xdr:rowOff>106377</xdr:rowOff>
    </xdr:from>
    <xdr:to>
      <xdr:col>3</xdr:col>
      <xdr:colOff>61828</xdr:colOff>
      <xdr:row>20</xdr:row>
      <xdr:rowOff>124277</xdr:rowOff>
    </xdr:to>
    <xdr:graphicFrame macro="">
      <xdr:nvGraphicFramePr>
        <xdr:cNvPr id="2" name="Діаграма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488890</xdr:colOff>
      <xdr:row>21</xdr:row>
      <xdr:rowOff>7120</xdr:rowOff>
    </xdr:from>
    <xdr:to>
      <xdr:col>3</xdr:col>
      <xdr:colOff>62740</xdr:colOff>
      <xdr:row>38</xdr:row>
      <xdr:rowOff>8120</xdr:rowOff>
    </xdr:to>
    <xdr:graphicFrame macro="">
      <xdr:nvGraphicFramePr>
        <xdr:cNvPr id="3" name="Діаграма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0.31592</cdr:x>
      <cdr:y>0.05639</cdr:y>
    </cdr:from>
    <cdr:to>
      <cdr:x>0.31592</cdr:x>
      <cdr:y>0.73972</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V="1">
          <a:off x="870298" y="116820"/>
          <a:ext cx="0" cy="141562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0.54696</cdr:x>
      <cdr:y>0.04895</cdr:y>
    </cdr:from>
    <cdr:to>
      <cdr:x>0.54696</cdr:x>
      <cdr:y>0.73228</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H="1" flipV="1">
          <a:off x="1506793" y="101407"/>
          <a:ext cx="0" cy="141562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0.77852</cdr:x>
      <cdr:y>0.04819</cdr:y>
    </cdr:from>
    <cdr:to>
      <cdr:x>0.77852</cdr:x>
      <cdr:y>0.72575</cdr:y>
    </cdr:to>
    <cdr:cxnSp macro="">
      <cdr:nvCxnSpPr>
        <cdr:cNvPr id="5" name="Пряма сполучна лінія 4"/>
        <cdr:cNvCxnSpPr/>
      </cdr:nvCxnSpPr>
      <cdr:spPr>
        <a:xfrm xmlns:a="http://schemas.openxmlformats.org/drawingml/2006/main" flipV="1">
          <a:off x="2144708" y="99833"/>
          <a:ext cx="0" cy="1403668"/>
        </a:xfrm>
        <a:prstGeom xmlns:a="http://schemas.openxmlformats.org/drawingml/2006/main" prst="line">
          <a:avLst/>
        </a:prstGeom>
        <a:ln xmlns:a="http://schemas.openxmlformats.org/drawingml/2006/main" w="9525">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569843</xdr:colOff>
      <xdr:row>6</xdr:row>
      <xdr:rowOff>49696</xdr:rowOff>
    </xdr:from>
    <xdr:to>
      <xdr:col>6</xdr:col>
      <xdr:colOff>107122</xdr:colOff>
      <xdr:row>21</xdr:row>
      <xdr:rowOff>124202</xdr:rowOff>
    </xdr:to>
    <xdr:graphicFrame macro="">
      <xdr:nvGraphicFramePr>
        <xdr:cNvPr id="2" name="Діаграма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543339</xdr:colOff>
      <xdr:row>22</xdr:row>
      <xdr:rowOff>13253</xdr:rowOff>
    </xdr:from>
    <xdr:to>
      <xdr:col>6</xdr:col>
      <xdr:colOff>80618</xdr:colOff>
      <xdr:row>37</xdr:row>
      <xdr:rowOff>120889</xdr:rowOff>
    </xdr:to>
    <xdr:graphicFrame macro="">
      <xdr:nvGraphicFramePr>
        <xdr:cNvPr id="3" name="Діаграма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0.31592</cdr:x>
      <cdr:y>0.05639</cdr:y>
    </cdr:from>
    <cdr:to>
      <cdr:x>0.31592</cdr:x>
      <cdr:y>0.73972</cdr:y>
    </cdr:to>
    <cdr:cxnSp macro="">
      <cdr:nvCxnSpPr>
        <cdr:cNvPr id="3" name="Пряма сполучна лінія 2">
          <a:extLst xmlns:a="http://schemas.openxmlformats.org/drawingml/2006/main">
            <a:ext uri="{FF2B5EF4-FFF2-40B4-BE49-F238E27FC236}">
              <a16:creationId xmlns:a16="http://schemas.microsoft.com/office/drawing/2014/main" id="{EF357975-2238-41A8-BE19-988235153FDD}"/>
            </a:ext>
          </a:extLst>
        </cdr:cNvPr>
        <cdr:cNvCxnSpPr/>
      </cdr:nvCxnSpPr>
      <cdr:spPr>
        <a:xfrm xmlns:a="http://schemas.openxmlformats.org/drawingml/2006/main" flipV="1">
          <a:off x="870298" y="116820"/>
          <a:ext cx="0" cy="141562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0.54696</cdr:x>
      <cdr:y>0.04895</cdr:y>
    </cdr:from>
    <cdr:to>
      <cdr:x>0.54696</cdr:x>
      <cdr:y>0.73228</cdr:y>
    </cdr:to>
    <cdr:cxnSp macro="">
      <cdr:nvCxnSpPr>
        <cdr:cNvPr id="4" name="Пряма сполучна лінія 3">
          <a:extLst xmlns:a="http://schemas.openxmlformats.org/drawingml/2006/main">
            <a:ext uri="{FF2B5EF4-FFF2-40B4-BE49-F238E27FC236}">
              <a16:creationId xmlns:a16="http://schemas.microsoft.com/office/drawing/2014/main" id="{A88E0B2E-9E6D-41A5-816E-F7F473AAED2B}"/>
            </a:ext>
          </a:extLst>
        </cdr:cNvPr>
        <cdr:cNvCxnSpPr/>
      </cdr:nvCxnSpPr>
      <cdr:spPr>
        <a:xfrm xmlns:a="http://schemas.openxmlformats.org/drawingml/2006/main" flipH="1" flipV="1">
          <a:off x="1506793" y="101407"/>
          <a:ext cx="0" cy="141562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0.77852</cdr:x>
      <cdr:y>0.04819</cdr:y>
    </cdr:from>
    <cdr:to>
      <cdr:x>0.77852</cdr:x>
      <cdr:y>0.72575</cdr:y>
    </cdr:to>
    <cdr:cxnSp macro="">
      <cdr:nvCxnSpPr>
        <cdr:cNvPr id="5" name="Пряма сполучна лінія 4"/>
        <cdr:cNvCxnSpPr/>
      </cdr:nvCxnSpPr>
      <cdr:spPr>
        <a:xfrm xmlns:a="http://schemas.openxmlformats.org/drawingml/2006/main" flipV="1">
          <a:off x="2144708" y="99833"/>
          <a:ext cx="0" cy="1403668"/>
        </a:xfrm>
        <a:prstGeom xmlns:a="http://schemas.openxmlformats.org/drawingml/2006/main" prst="line">
          <a:avLst/>
        </a:prstGeom>
        <a:ln xmlns:a="http://schemas.openxmlformats.org/drawingml/2006/main" w="9525">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1.xml><?xml version="1.0" encoding="utf-8"?>
<xdr:wsDr xmlns:xdr="http://schemas.openxmlformats.org/drawingml/2006/spreadsheetDrawing" xmlns:a="http://schemas.openxmlformats.org/drawingml/2006/main">
  <xdr:twoCellAnchor>
    <xdr:from>
      <xdr:col>0</xdr:col>
      <xdr:colOff>425450</xdr:colOff>
      <xdr:row>8</xdr:row>
      <xdr:rowOff>15876</xdr:rowOff>
    </xdr:from>
    <xdr:to>
      <xdr:col>5</xdr:col>
      <xdr:colOff>24130</xdr:colOff>
      <xdr:row>18</xdr:row>
      <xdr:rowOff>113243</xdr:rowOff>
    </xdr:to>
    <xdr:graphicFrame macro="">
      <xdr:nvGraphicFramePr>
        <xdr:cNvPr id="2" name="Діаграма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412750</xdr:colOff>
      <xdr:row>18</xdr:row>
      <xdr:rowOff>82550</xdr:rowOff>
    </xdr:from>
    <xdr:to>
      <xdr:col>5</xdr:col>
      <xdr:colOff>11430</xdr:colOff>
      <xdr:row>28</xdr:row>
      <xdr:rowOff>179917</xdr:rowOff>
    </xdr:to>
    <xdr:graphicFrame macro="">
      <xdr:nvGraphicFramePr>
        <xdr:cNvPr id="3" name="Діаграма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0</xdr:col>
      <xdr:colOff>425450</xdr:colOff>
      <xdr:row>8</xdr:row>
      <xdr:rowOff>15876</xdr:rowOff>
    </xdr:from>
    <xdr:to>
      <xdr:col>5</xdr:col>
      <xdr:colOff>24130</xdr:colOff>
      <xdr:row>18</xdr:row>
      <xdr:rowOff>113243</xdr:rowOff>
    </xdr:to>
    <xdr:graphicFrame macro="">
      <xdr:nvGraphicFramePr>
        <xdr:cNvPr id="2" name="Діаграма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412750</xdr:colOff>
      <xdr:row>18</xdr:row>
      <xdr:rowOff>82550</xdr:rowOff>
    </xdr:from>
    <xdr:to>
      <xdr:col>5</xdr:col>
      <xdr:colOff>11430</xdr:colOff>
      <xdr:row>28</xdr:row>
      <xdr:rowOff>179917</xdr:rowOff>
    </xdr:to>
    <xdr:graphicFrame macro="">
      <xdr:nvGraphicFramePr>
        <xdr:cNvPr id="3" name="Діаграма 2">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634756</xdr:colOff>
      <xdr:row>6</xdr:row>
      <xdr:rowOff>180852</xdr:rowOff>
    </xdr:from>
    <xdr:to>
      <xdr:col>6</xdr:col>
      <xdr:colOff>43506</xdr:colOff>
      <xdr:row>14</xdr:row>
      <xdr:rowOff>137352</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682625</xdr:colOff>
      <xdr:row>15</xdr:row>
      <xdr:rowOff>0</xdr:rowOff>
    </xdr:from>
    <xdr:to>
      <xdr:col>6</xdr:col>
      <xdr:colOff>91375</xdr:colOff>
      <xdr:row>25</xdr:row>
      <xdr:rowOff>67625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342445</xdr:colOff>
      <xdr:row>6</xdr:row>
      <xdr:rowOff>186418</xdr:rowOff>
    </xdr:from>
    <xdr:to>
      <xdr:col>5</xdr:col>
      <xdr:colOff>544945</xdr:colOff>
      <xdr:row>19</xdr:row>
      <xdr:rowOff>119105</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20</xdr:row>
      <xdr:rowOff>171450</xdr:rowOff>
    </xdr:from>
    <xdr:to>
      <xdr:col>6</xdr:col>
      <xdr:colOff>31050</xdr:colOff>
      <xdr:row>33</xdr:row>
      <xdr:rowOff>132712</xdr:rowOff>
    </xdr:to>
    <xdr:graphicFrame macro="">
      <xdr:nvGraphicFramePr>
        <xdr:cNvPr id="3"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578302</xdr:colOff>
      <xdr:row>7</xdr:row>
      <xdr:rowOff>66221</xdr:rowOff>
    </xdr:from>
    <xdr:to>
      <xdr:col>6</xdr:col>
      <xdr:colOff>352177</xdr:colOff>
      <xdr:row>24</xdr:row>
      <xdr:rowOff>41686</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26</xdr:row>
      <xdr:rowOff>0</xdr:rowOff>
    </xdr:from>
    <xdr:to>
      <xdr:col>6</xdr:col>
      <xdr:colOff>383475</xdr:colOff>
      <xdr:row>43</xdr:row>
      <xdr:rowOff>21185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1</xdr:col>
      <xdr:colOff>162000</xdr:colOff>
      <xdr:row>6</xdr:row>
      <xdr:rowOff>4343</xdr:rowOff>
    </xdr:from>
    <xdr:to>
      <xdr:col>6</xdr:col>
      <xdr:colOff>364500</xdr:colOff>
      <xdr:row>18</xdr:row>
      <xdr:rowOff>63718</xdr:rowOff>
    </xdr:to>
    <xdr:graphicFrame macro="">
      <xdr:nvGraphicFramePr>
        <xdr:cNvPr id="2"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152400</xdr:colOff>
      <xdr:row>18</xdr:row>
      <xdr:rowOff>127000</xdr:rowOff>
    </xdr:from>
    <xdr:to>
      <xdr:col>6</xdr:col>
      <xdr:colOff>354900</xdr:colOff>
      <xdr:row>32</xdr:row>
      <xdr:rowOff>2225</xdr:rowOff>
    </xdr:to>
    <xdr:graphicFrame macro="">
      <xdr:nvGraphicFramePr>
        <xdr:cNvPr id="3" name="Диаграм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2</xdr:col>
      <xdr:colOff>825500</xdr:colOff>
      <xdr:row>7</xdr:row>
      <xdr:rowOff>127000</xdr:rowOff>
    </xdr:from>
    <xdr:to>
      <xdr:col>2</xdr:col>
      <xdr:colOff>871219</xdr:colOff>
      <xdr:row>7</xdr:row>
      <xdr:rowOff>174625</xdr:rowOff>
    </xdr:to>
    <xdr:sp macro="" textlink="">
      <xdr:nvSpPr>
        <xdr:cNvPr id="2" name="Блок-схема: перфострічка 1"/>
        <xdr:cNvSpPr/>
      </xdr:nvSpPr>
      <xdr:spPr>
        <a:xfrm>
          <a:off x="3073400" y="1117600"/>
          <a:ext cx="36194" cy="47625"/>
        </a:xfrm>
        <a:prstGeom prst="flowChartPunchedTap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uk-UA" sz="1100"/>
        </a:p>
      </xdr:txBody>
    </xdr:sp>
    <xdr:clientData/>
  </xdr:twoCellAnchor>
  <xdr:twoCellAnchor>
    <xdr:from>
      <xdr:col>0</xdr:col>
      <xdr:colOff>210036</xdr:colOff>
      <xdr:row>7</xdr:row>
      <xdr:rowOff>80431</xdr:rowOff>
    </xdr:from>
    <xdr:to>
      <xdr:col>3</xdr:col>
      <xdr:colOff>170748</xdr:colOff>
      <xdr:row>18</xdr:row>
      <xdr:rowOff>115624</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214922</xdr:colOff>
      <xdr:row>18</xdr:row>
      <xdr:rowOff>175845</xdr:rowOff>
    </xdr:from>
    <xdr:to>
      <xdr:col>3</xdr:col>
      <xdr:colOff>175634</xdr:colOff>
      <xdr:row>30</xdr:row>
      <xdr:rowOff>49845</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0.54961</cdr:x>
      <cdr:y>0.0508</cdr:y>
    </cdr:from>
    <cdr:to>
      <cdr:x>0.54961</cdr:x>
      <cdr:y>0.66029</cdr:y>
    </cdr:to>
    <cdr:cxnSp macro="">
      <cdr:nvCxnSpPr>
        <cdr:cNvPr id="5" name="Прямая соединительная линия 1"/>
        <cdr:cNvCxnSpPr/>
      </cdr:nvCxnSpPr>
      <cdr:spPr>
        <a:xfrm xmlns:a="http://schemas.openxmlformats.org/drawingml/2006/main">
          <a:off x="1735484" y="105952"/>
          <a:ext cx="0" cy="1271192"/>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0.31961</cdr:x>
      <cdr:y>0.05223</cdr:y>
    </cdr:from>
    <cdr:to>
      <cdr:x>0.31961</cdr:x>
      <cdr:y>0.66172</cdr:y>
    </cdr:to>
    <cdr:cxnSp macro="">
      <cdr:nvCxnSpPr>
        <cdr:cNvPr id="7" name="Прямая соединительная линия 1"/>
        <cdr:cNvCxnSpPr/>
      </cdr:nvCxnSpPr>
      <cdr:spPr>
        <a:xfrm xmlns:a="http://schemas.openxmlformats.org/drawingml/2006/main">
          <a:off x="1009212" y="108934"/>
          <a:ext cx="0" cy="1271193"/>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0.7743</cdr:x>
      <cdr:y>0.05194</cdr:y>
    </cdr:from>
    <cdr:to>
      <cdr:x>0.7743</cdr:x>
      <cdr:y>0.66143</cdr:y>
    </cdr:to>
    <cdr:cxnSp macro="">
      <cdr:nvCxnSpPr>
        <cdr:cNvPr id="6" name="Прямая соединительная линия 5"/>
        <cdr:cNvCxnSpPr/>
      </cdr:nvCxnSpPr>
      <cdr:spPr>
        <a:xfrm xmlns:a="http://schemas.openxmlformats.org/drawingml/2006/main">
          <a:off x="2444963" y="108333"/>
          <a:ext cx="0" cy="1271192"/>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49.xml><?xml version="1.0" encoding="utf-8"?>
<c:userShapes xmlns:c="http://schemas.openxmlformats.org/drawingml/2006/chart">
  <cdr:relSizeAnchor xmlns:cdr="http://schemas.openxmlformats.org/drawingml/2006/chartDrawing">
    <cdr:from>
      <cdr:x>0.32044</cdr:x>
      <cdr:y>0.04968</cdr:y>
    </cdr:from>
    <cdr:to>
      <cdr:x>0.32044</cdr:x>
      <cdr:y>0.65917</cdr:y>
    </cdr:to>
    <cdr:cxnSp macro="">
      <cdr:nvCxnSpPr>
        <cdr:cNvPr id="7" name="Прямая соединительная линия 1"/>
        <cdr:cNvCxnSpPr/>
      </cdr:nvCxnSpPr>
      <cdr:spPr>
        <a:xfrm xmlns:a="http://schemas.openxmlformats.org/drawingml/2006/main">
          <a:off x="1011835" y="103189"/>
          <a:ext cx="0" cy="1265832"/>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0.54902</cdr:x>
      <cdr:y>0.05289</cdr:y>
    </cdr:from>
    <cdr:to>
      <cdr:x>0.54902</cdr:x>
      <cdr:y>0.66238</cdr:y>
    </cdr:to>
    <cdr:cxnSp macro="">
      <cdr:nvCxnSpPr>
        <cdr:cNvPr id="4" name="Прямая соединительная линия 1"/>
        <cdr:cNvCxnSpPr/>
      </cdr:nvCxnSpPr>
      <cdr:spPr>
        <a:xfrm xmlns:a="http://schemas.openxmlformats.org/drawingml/2006/main">
          <a:off x="1733621" y="109846"/>
          <a:ext cx="0" cy="1265832"/>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dr:relSizeAnchor xmlns:cdr="http://schemas.openxmlformats.org/drawingml/2006/chartDrawing">
    <cdr:from>
      <cdr:x>0.77508</cdr:x>
      <cdr:y>0.0476</cdr:y>
    </cdr:from>
    <cdr:to>
      <cdr:x>0.77508</cdr:x>
      <cdr:y>0.65709</cdr:y>
    </cdr:to>
    <cdr:cxnSp macro="">
      <cdr:nvCxnSpPr>
        <cdr:cNvPr id="6" name="Прямая соединительная линия 5"/>
        <cdr:cNvCxnSpPr/>
      </cdr:nvCxnSpPr>
      <cdr:spPr>
        <a:xfrm xmlns:a="http://schemas.openxmlformats.org/drawingml/2006/main">
          <a:off x="2447423" y="98855"/>
          <a:ext cx="0" cy="1265832"/>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5.xml><?xml version="1.0" encoding="utf-8"?>
<xdr:wsDr xmlns:xdr="http://schemas.openxmlformats.org/drawingml/2006/spreadsheetDrawing" xmlns:a="http://schemas.openxmlformats.org/drawingml/2006/main">
  <xdr:twoCellAnchor>
    <xdr:from>
      <xdr:col>1</xdr:col>
      <xdr:colOff>174887</xdr:colOff>
      <xdr:row>6</xdr:row>
      <xdr:rowOff>293605</xdr:rowOff>
    </xdr:from>
    <xdr:to>
      <xdr:col>4</xdr:col>
      <xdr:colOff>131325</xdr:colOff>
      <xdr:row>18</xdr:row>
      <xdr:rowOff>19210</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188148</xdr:colOff>
      <xdr:row>18</xdr:row>
      <xdr:rowOff>37631</xdr:rowOff>
    </xdr:from>
    <xdr:to>
      <xdr:col>4</xdr:col>
      <xdr:colOff>144586</xdr:colOff>
      <xdr:row>33</xdr:row>
      <xdr:rowOff>140138</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462644</xdr:colOff>
      <xdr:row>10</xdr:row>
      <xdr:rowOff>61873</xdr:rowOff>
    </xdr:from>
    <xdr:to>
      <xdr:col>6</xdr:col>
      <xdr:colOff>52823</xdr:colOff>
      <xdr:row>26</xdr:row>
      <xdr:rowOff>44730</xdr:rowOff>
    </xdr:to>
    <xdr:graphicFrame macro="">
      <xdr:nvGraphicFramePr>
        <xdr:cNvPr id="2"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468630</xdr:colOff>
      <xdr:row>28</xdr:row>
      <xdr:rowOff>99060</xdr:rowOff>
    </xdr:from>
    <xdr:to>
      <xdr:col>6</xdr:col>
      <xdr:colOff>58809</xdr:colOff>
      <xdr:row>42</xdr:row>
      <xdr:rowOff>158117</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0.23002</cdr:x>
      <cdr:y>0.07385</cdr:y>
    </cdr:from>
    <cdr:to>
      <cdr:x>0.237</cdr:x>
      <cdr:y>0.63377</cdr:y>
    </cdr:to>
    <cdr:cxnSp macro="">
      <cdr:nvCxnSpPr>
        <cdr:cNvPr id="3" name="Прямая соединительная линия 1"/>
        <cdr:cNvCxnSpPr/>
      </cdr:nvCxnSpPr>
      <cdr:spPr>
        <a:xfrm xmlns:a="http://schemas.openxmlformats.org/drawingml/2006/main">
          <a:off x="727351" y="150666"/>
          <a:ext cx="22061" cy="1142392"/>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52.xml><?xml version="1.0" encoding="utf-8"?>
<c:userShapes xmlns:c="http://schemas.openxmlformats.org/drawingml/2006/chart">
  <cdr:relSizeAnchor xmlns:cdr="http://schemas.openxmlformats.org/drawingml/2006/chartDrawing">
    <cdr:from>
      <cdr:x>0.23002</cdr:x>
      <cdr:y>0.07385</cdr:y>
    </cdr:from>
    <cdr:to>
      <cdr:x>0.23586</cdr:x>
      <cdr:y>0.62895</cdr:y>
    </cdr:to>
    <cdr:cxnSp macro="">
      <cdr:nvCxnSpPr>
        <cdr:cNvPr id="3" name="Прямая соединительная линия 1"/>
        <cdr:cNvCxnSpPr/>
      </cdr:nvCxnSpPr>
      <cdr:spPr>
        <a:xfrm xmlns:a="http://schemas.openxmlformats.org/drawingml/2006/main">
          <a:off x="727336" y="151376"/>
          <a:ext cx="18472" cy="1137833"/>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dash"/>
        </a:ln>
        <a:effectLst xmlns:a="http://schemas.openxmlformats.org/drawingml/2006/main"/>
      </cdr:spPr>
    </cdr:cxnSp>
  </cdr:relSizeAnchor>
</c:userShapes>
</file>

<file path=xl/drawings/drawing53.xml><?xml version="1.0" encoding="utf-8"?>
<xdr:wsDr xmlns:xdr="http://schemas.openxmlformats.org/drawingml/2006/spreadsheetDrawing" xmlns:a="http://schemas.openxmlformats.org/drawingml/2006/main">
  <xdr:twoCellAnchor>
    <xdr:from>
      <xdr:col>0</xdr:col>
      <xdr:colOff>571499</xdr:colOff>
      <xdr:row>6</xdr:row>
      <xdr:rowOff>136525</xdr:rowOff>
    </xdr:from>
    <xdr:to>
      <xdr:col>5</xdr:col>
      <xdr:colOff>585786</xdr:colOff>
      <xdr:row>18</xdr:row>
      <xdr:rowOff>47625</xdr:rowOff>
    </xdr:to>
    <xdr:graphicFrame macro="">
      <xdr:nvGraphicFramePr>
        <xdr:cNvPr id="2" name="Діаграма 1">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539750</xdr:colOff>
      <xdr:row>18</xdr:row>
      <xdr:rowOff>79375</xdr:rowOff>
    </xdr:from>
    <xdr:to>
      <xdr:col>5</xdr:col>
      <xdr:colOff>554037</xdr:colOff>
      <xdr:row>29</xdr:row>
      <xdr:rowOff>180975</xdr:rowOff>
    </xdr:to>
    <xdr:graphicFrame macro="">
      <xdr:nvGraphicFramePr>
        <xdr:cNvPr id="3" name="Діаграма 2">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1</xdr:col>
      <xdr:colOff>31749</xdr:colOff>
      <xdr:row>7</xdr:row>
      <xdr:rowOff>31751</xdr:rowOff>
    </xdr:from>
    <xdr:to>
      <xdr:col>6</xdr:col>
      <xdr:colOff>44450</xdr:colOff>
      <xdr:row>17</xdr:row>
      <xdr:rowOff>136738</xdr:rowOff>
    </xdr:to>
    <xdr:graphicFrame macro="">
      <xdr:nvGraphicFramePr>
        <xdr:cNvPr id="3" name="Діаграма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18</xdr:row>
      <xdr:rowOff>63500</xdr:rowOff>
    </xdr:from>
    <xdr:to>
      <xdr:col>6</xdr:col>
      <xdr:colOff>60326</xdr:colOff>
      <xdr:row>28</xdr:row>
      <xdr:rowOff>168487</xdr:rowOff>
    </xdr:to>
    <xdr:graphicFrame macro="">
      <xdr:nvGraphicFramePr>
        <xdr:cNvPr id="4" name="Діаграма 3">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0</xdr:col>
      <xdr:colOff>525780</xdr:colOff>
      <xdr:row>7</xdr:row>
      <xdr:rowOff>153036</xdr:rowOff>
    </xdr:from>
    <xdr:to>
      <xdr:col>5</xdr:col>
      <xdr:colOff>529842</xdr:colOff>
      <xdr:row>18</xdr:row>
      <xdr:rowOff>145536</xdr:rowOff>
    </xdr:to>
    <xdr:graphicFrame macro="">
      <xdr:nvGraphicFramePr>
        <xdr:cNvPr id="2" name="Діаграма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539751</xdr:colOff>
      <xdr:row>19</xdr:row>
      <xdr:rowOff>0</xdr:rowOff>
    </xdr:from>
    <xdr:to>
      <xdr:col>5</xdr:col>
      <xdr:colOff>543813</xdr:colOff>
      <xdr:row>29</xdr:row>
      <xdr:rowOff>183000</xdr:rowOff>
    </xdr:to>
    <xdr:graphicFrame macro="">
      <xdr:nvGraphicFramePr>
        <xdr:cNvPr id="3" name="Діаграма 2">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1</xdr:col>
      <xdr:colOff>76798</xdr:colOff>
      <xdr:row>6</xdr:row>
      <xdr:rowOff>127449</xdr:rowOff>
    </xdr:from>
    <xdr:to>
      <xdr:col>6</xdr:col>
      <xdr:colOff>89498</xdr:colOff>
      <xdr:row>18</xdr:row>
      <xdr:rowOff>129989</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156818</xdr:colOff>
      <xdr:row>18</xdr:row>
      <xdr:rowOff>136110</xdr:rowOff>
    </xdr:from>
    <xdr:to>
      <xdr:col>6</xdr:col>
      <xdr:colOff>169518</xdr:colOff>
      <xdr:row>30</xdr:row>
      <xdr:rowOff>138651</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352425</xdr:colOff>
      <xdr:row>8</xdr:row>
      <xdr:rowOff>57151</xdr:rowOff>
    </xdr:from>
    <xdr:to>
      <xdr:col>5</xdr:col>
      <xdr:colOff>365125</xdr:colOff>
      <xdr:row>18</xdr:row>
      <xdr:rowOff>78318</xdr:rowOff>
    </xdr:to>
    <xdr:graphicFrame macro="">
      <xdr:nvGraphicFramePr>
        <xdr:cNvPr id="2" name="Діаграма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333375</xdr:colOff>
      <xdr:row>18</xdr:row>
      <xdr:rowOff>114300</xdr:rowOff>
    </xdr:from>
    <xdr:to>
      <xdr:col>5</xdr:col>
      <xdr:colOff>346075</xdr:colOff>
      <xdr:row>28</xdr:row>
      <xdr:rowOff>135467</xdr:rowOff>
    </xdr:to>
    <xdr:graphicFrame macro="">
      <xdr:nvGraphicFramePr>
        <xdr:cNvPr id="3" name="Діаграма 2">
          <a:extLst>
            <a:ext uri="{FF2B5EF4-FFF2-40B4-BE49-F238E27FC236}">
              <a16:creationId xmlns:a16="http://schemas.microsoft.com/office/drawing/2014/main" id="{00000000-0008-0000-2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119380</xdr:colOff>
      <xdr:row>19</xdr:row>
      <xdr:rowOff>32311</xdr:rowOff>
    </xdr:to>
    <xdr:graphicFrame macro="">
      <xdr:nvGraphicFramePr>
        <xdr:cNvPr id="2" name="Діаграма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19</xdr:row>
      <xdr:rowOff>76200</xdr:rowOff>
    </xdr:from>
    <xdr:to>
      <xdr:col>6</xdr:col>
      <xdr:colOff>60325</xdr:colOff>
      <xdr:row>30</xdr:row>
      <xdr:rowOff>104700</xdr:rowOff>
    </xdr:to>
    <xdr:graphicFrame macro="">
      <xdr:nvGraphicFramePr>
        <xdr:cNvPr id="3" name="Діаграма 2">
          <a:extLst>
            <a:ext uri="{FF2B5EF4-FFF2-40B4-BE49-F238E27FC236}">
              <a16:creationId xmlns:a16="http://schemas.microsoft.com/office/drawing/2014/main" id="{00000000-0008-0000-2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0</xdr:col>
      <xdr:colOff>344487</xdr:colOff>
      <xdr:row>6</xdr:row>
      <xdr:rowOff>61912</xdr:rowOff>
    </xdr:from>
    <xdr:to>
      <xdr:col>5</xdr:col>
      <xdr:colOff>326324</xdr:colOff>
      <xdr:row>17</xdr:row>
      <xdr:rowOff>31749</xdr:rowOff>
    </xdr:to>
    <xdr:graphicFrame macro="">
      <xdr:nvGraphicFramePr>
        <xdr:cNvPr id="3" name="Діагра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341312</xdr:colOff>
      <xdr:row>17</xdr:row>
      <xdr:rowOff>95250</xdr:rowOff>
    </xdr:from>
    <xdr:to>
      <xdr:col>5</xdr:col>
      <xdr:colOff>323149</xdr:colOff>
      <xdr:row>28</xdr:row>
      <xdr:rowOff>65087</xdr:rowOff>
    </xdr:to>
    <xdr:graphicFrame macro="">
      <xdr:nvGraphicFramePr>
        <xdr:cNvPr id="5" name="Діагра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0.3511</cdr:x>
      <cdr:y>0.04921</cdr:y>
    </cdr:from>
    <cdr:to>
      <cdr:x>0.3511</cdr:x>
      <cdr:y>0.6416</cdr:y>
    </cdr:to>
    <cdr:cxnSp macro="">
      <cdr:nvCxnSpPr>
        <cdr:cNvPr id="3" name="Пряма сполучна лінія 2"/>
        <cdr:cNvCxnSpPr/>
      </cdr:nvCxnSpPr>
      <cdr:spPr>
        <a:xfrm xmlns:a="http://schemas.openxmlformats.org/drawingml/2006/main" flipV="1">
          <a:off x="1102710" y="120331"/>
          <a:ext cx="0" cy="144855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0.xml><?xml version="1.0" encoding="utf-8"?>
<xdr:wsDr xmlns:xdr="http://schemas.openxmlformats.org/drawingml/2006/spreadsheetDrawing" xmlns:a="http://schemas.openxmlformats.org/drawingml/2006/main">
  <xdr:twoCellAnchor>
    <xdr:from>
      <xdr:col>1</xdr:col>
      <xdr:colOff>99060</xdr:colOff>
      <xdr:row>7</xdr:row>
      <xdr:rowOff>19051</xdr:rowOff>
    </xdr:from>
    <xdr:to>
      <xdr:col>6</xdr:col>
      <xdr:colOff>111760</xdr:colOff>
      <xdr:row>18</xdr:row>
      <xdr:rowOff>69004</xdr:rowOff>
    </xdr:to>
    <xdr:graphicFrame macro="">
      <xdr:nvGraphicFramePr>
        <xdr:cNvPr id="2" name="Діаграма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60960</xdr:colOff>
      <xdr:row>19</xdr:row>
      <xdr:rowOff>68580</xdr:rowOff>
    </xdr:from>
    <xdr:to>
      <xdr:col>6</xdr:col>
      <xdr:colOff>73660</xdr:colOff>
      <xdr:row>30</xdr:row>
      <xdr:rowOff>118533</xdr:rowOff>
    </xdr:to>
    <xdr:graphicFrame macro="">
      <xdr:nvGraphicFramePr>
        <xdr:cNvPr id="3" name="Діаграма 2">
          <a:extLst>
            <a:ext uri="{FF2B5EF4-FFF2-40B4-BE49-F238E27FC236}">
              <a16:creationId xmlns:a16="http://schemas.microsoft.com/office/drawing/2014/main" id="{00000000-0008-0000-2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0</xdr:col>
      <xdr:colOff>342900</xdr:colOff>
      <xdr:row>8</xdr:row>
      <xdr:rowOff>20638</xdr:rowOff>
    </xdr:from>
    <xdr:to>
      <xdr:col>5</xdr:col>
      <xdr:colOff>346962</xdr:colOff>
      <xdr:row>19</xdr:row>
      <xdr:rowOff>13138</xdr:rowOff>
    </xdr:to>
    <xdr:graphicFrame macro="">
      <xdr:nvGraphicFramePr>
        <xdr:cNvPr id="4" name="Діагра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309563</xdr:colOff>
      <xdr:row>19</xdr:row>
      <xdr:rowOff>15875</xdr:rowOff>
    </xdr:from>
    <xdr:to>
      <xdr:col>5</xdr:col>
      <xdr:colOff>313625</xdr:colOff>
      <xdr:row>30</xdr:row>
      <xdr:rowOff>8375</xdr:rowOff>
    </xdr:to>
    <xdr:graphicFrame macro="">
      <xdr:nvGraphicFramePr>
        <xdr:cNvPr id="5" name="Діаграма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152400</xdr:colOff>
      <xdr:row>19</xdr:row>
      <xdr:rowOff>32311</xdr:rowOff>
    </xdr:to>
    <xdr:graphicFrame macro="">
      <xdr:nvGraphicFramePr>
        <xdr:cNvPr id="2" name="Діаграма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182563</xdr:colOff>
      <xdr:row>19</xdr:row>
      <xdr:rowOff>71437</xdr:rowOff>
    </xdr:from>
    <xdr:to>
      <xdr:col>6</xdr:col>
      <xdr:colOff>228283</xdr:colOff>
      <xdr:row>30</xdr:row>
      <xdr:rowOff>99937</xdr:rowOff>
    </xdr:to>
    <xdr:graphicFrame macro="">
      <xdr:nvGraphicFramePr>
        <xdr:cNvPr id="3" name="Діаграма 2">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0</xdr:col>
      <xdr:colOff>352425</xdr:colOff>
      <xdr:row>8</xdr:row>
      <xdr:rowOff>57151</xdr:rowOff>
    </xdr:from>
    <xdr:to>
      <xdr:col>5</xdr:col>
      <xdr:colOff>466725</xdr:colOff>
      <xdr:row>18</xdr:row>
      <xdr:rowOff>78318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333374</xdr:colOff>
      <xdr:row>18</xdr:row>
      <xdr:rowOff>114300</xdr:rowOff>
    </xdr:from>
    <xdr:to>
      <xdr:col>5</xdr:col>
      <xdr:colOff>419099</xdr:colOff>
      <xdr:row>28</xdr:row>
      <xdr:rowOff>135467</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0.58208</cdr:x>
      <cdr:y>0.05546</cdr:y>
    </cdr:from>
    <cdr:to>
      <cdr:x>0.58208</cdr:x>
      <cdr:y>0.82175</cdr:y>
    </cdr:to>
    <cdr:cxnSp macro="">
      <cdr:nvCxnSpPr>
        <cdr:cNvPr id="2" name="Пряма сполучна лінія 1"/>
        <cdr:cNvCxnSpPr/>
      </cdr:nvCxnSpPr>
      <cdr:spPr>
        <a:xfrm xmlns:a="http://schemas.openxmlformats.org/drawingml/2006/main" flipV="1">
          <a:off x="1840710" y="103302"/>
          <a:ext cx="0" cy="142734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0.3352</cdr:x>
      <cdr:y>0.05127</cdr:y>
    </cdr:from>
    <cdr:to>
      <cdr:x>0.3352</cdr:x>
      <cdr:y>0.81756</cdr:y>
    </cdr:to>
    <cdr:cxnSp macro="">
      <cdr:nvCxnSpPr>
        <cdr:cNvPr id="4" name="Пряма сполучна лінія 3"/>
        <cdr:cNvCxnSpPr/>
      </cdr:nvCxnSpPr>
      <cdr:spPr>
        <a:xfrm xmlns:a="http://schemas.openxmlformats.org/drawingml/2006/main" flipV="1">
          <a:off x="1059989" y="95499"/>
          <a:ext cx="0" cy="142734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0.82705</cdr:x>
      <cdr:y>0.05887</cdr:y>
    </cdr:from>
    <cdr:to>
      <cdr:x>0.82705</cdr:x>
      <cdr:y>0.82516</cdr:y>
    </cdr:to>
    <cdr:cxnSp macro="">
      <cdr:nvCxnSpPr>
        <cdr:cNvPr id="5" name="Пряма сполучна лінія 4"/>
        <cdr:cNvCxnSpPr/>
      </cdr:nvCxnSpPr>
      <cdr:spPr>
        <a:xfrm xmlns:a="http://schemas.openxmlformats.org/drawingml/2006/main" flipV="1">
          <a:off x="2615390" y="109654"/>
          <a:ext cx="0" cy="142734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5.xml><?xml version="1.0" encoding="utf-8"?>
<c:userShapes xmlns:c="http://schemas.openxmlformats.org/drawingml/2006/chart">
  <cdr:relSizeAnchor xmlns:cdr="http://schemas.openxmlformats.org/drawingml/2006/chartDrawing">
    <cdr:from>
      <cdr:x>0.58734</cdr:x>
      <cdr:y>0.05399</cdr:y>
    </cdr:from>
    <cdr:to>
      <cdr:x>0.58734</cdr:x>
      <cdr:y>0.82027</cdr:y>
    </cdr:to>
    <cdr:cxnSp macro="">
      <cdr:nvCxnSpPr>
        <cdr:cNvPr id="2" name="Пряма сполучна лінія 1"/>
        <cdr:cNvCxnSpPr/>
      </cdr:nvCxnSpPr>
      <cdr:spPr>
        <a:xfrm xmlns:a="http://schemas.openxmlformats.org/drawingml/2006/main" flipV="1">
          <a:off x="1840572" y="100570"/>
          <a:ext cx="0" cy="1427325"/>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0.34306</cdr:x>
      <cdr:y>0.06176</cdr:y>
    </cdr:from>
    <cdr:to>
      <cdr:x>0.34306</cdr:x>
      <cdr:y>0.82804</cdr:y>
    </cdr:to>
    <cdr:cxnSp macro="">
      <cdr:nvCxnSpPr>
        <cdr:cNvPr id="4" name="Пряма сполучна лінія 3"/>
        <cdr:cNvCxnSpPr/>
      </cdr:nvCxnSpPr>
      <cdr:spPr>
        <a:xfrm xmlns:a="http://schemas.openxmlformats.org/drawingml/2006/main" flipV="1">
          <a:off x="1075053" y="115035"/>
          <a:ext cx="0" cy="142732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0.83051</cdr:x>
      <cdr:y>0.06422</cdr:y>
    </cdr:from>
    <cdr:to>
      <cdr:x>0.83051</cdr:x>
      <cdr:y>0.8305</cdr:y>
    </cdr:to>
    <cdr:cxnSp macro="">
      <cdr:nvCxnSpPr>
        <cdr:cNvPr id="5" name="Пряма сполучна лінія 4"/>
        <cdr:cNvCxnSpPr/>
      </cdr:nvCxnSpPr>
      <cdr:spPr>
        <a:xfrm xmlns:a="http://schemas.openxmlformats.org/drawingml/2006/main" flipV="1">
          <a:off x="2602578" y="119619"/>
          <a:ext cx="0" cy="142732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6.xml><?xml version="1.0" encoding="utf-8"?>
<xdr:wsDr xmlns:xdr="http://schemas.openxmlformats.org/drawingml/2006/spreadsheetDrawing" xmlns:a="http://schemas.openxmlformats.org/drawingml/2006/main">
  <xdr:twoCellAnchor>
    <xdr:from>
      <xdr:col>1</xdr:col>
      <xdr:colOff>106680</xdr:colOff>
      <xdr:row>8</xdr:row>
      <xdr:rowOff>3811</xdr:rowOff>
    </xdr:from>
    <xdr:to>
      <xdr:col>6</xdr:col>
      <xdr:colOff>119380</xdr:colOff>
      <xdr:row>19</xdr:row>
      <xdr:rowOff>32311</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82550</xdr:colOff>
      <xdr:row>19</xdr:row>
      <xdr:rowOff>171450</xdr:rowOff>
    </xdr:from>
    <xdr:to>
      <xdr:col>6</xdr:col>
      <xdr:colOff>95250</xdr:colOff>
      <xdr:row>31</xdr:row>
      <xdr:rowOff>15800</xdr:rowOff>
    </xdr:to>
    <xdr:graphicFrame macro="">
      <xdr:nvGraphicFramePr>
        <xdr:cNvPr id="4" name="Діаграма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0.30544</cdr:x>
      <cdr:y>0.04449</cdr:y>
    </cdr:from>
    <cdr:to>
      <cdr:x>0.30544</cdr:x>
      <cdr:y>0.7394</cdr:y>
    </cdr:to>
    <cdr:cxnSp macro="">
      <cdr:nvCxnSpPr>
        <cdr:cNvPr id="2" name="Пряма сполучна лінія 1"/>
        <cdr:cNvCxnSpPr/>
      </cdr:nvCxnSpPr>
      <cdr:spPr>
        <a:xfrm xmlns:a="http://schemas.openxmlformats.org/drawingml/2006/main" flipV="1">
          <a:off x="934870" y="91389"/>
          <a:ext cx="0" cy="142745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0.54739</cdr:x>
      <cdr:y>0.05156</cdr:y>
    </cdr:from>
    <cdr:to>
      <cdr:x>0.54739</cdr:x>
      <cdr:y>0.74647</cdr:y>
    </cdr:to>
    <cdr:cxnSp macro="">
      <cdr:nvCxnSpPr>
        <cdr:cNvPr id="4" name="Пряма сполучна лінія 3"/>
        <cdr:cNvCxnSpPr/>
      </cdr:nvCxnSpPr>
      <cdr:spPr>
        <a:xfrm xmlns:a="http://schemas.openxmlformats.org/drawingml/2006/main" flipV="1">
          <a:off x="1675397" y="105915"/>
          <a:ext cx="0" cy="142744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0.78885</cdr:x>
      <cdr:y>0.04758</cdr:y>
    </cdr:from>
    <cdr:to>
      <cdr:x>0.78885</cdr:x>
      <cdr:y>0.74249</cdr:y>
    </cdr:to>
    <cdr:cxnSp macro="">
      <cdr:nvCxnSpPr>
        <cdr:cNvPr id="5" name="Пряма сполучна лінія 4"/>
        <cdr:cNvCxnSpPr/>
      </cdr:nvCxnSpPr>
      <cdr:spPr>
        <a:xfrm xmlns:a="http://schemas.openxmlformats.org/drawingml/2006/main" flipV="1">
          <a:off x="2414442" y="97731"/>
          <a:ext cx="0" cy="142744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8.xml><?xml version="1.0" encoding="utf-8"?>
<c:userShapes xmlns:c="http://schemas.openxmlformats.org/drawingml/2006/chart">
  <cdr:relSizeAnchor xmlns:cdr="http://schemas.openxmlformats.org/drawingml/2006/chartDrawing">
    <cdr:from>
      <cdr:x>0.30752</cdr:x>
      <cdr:y>0.04757</cdr:y>
    </cdr:from>
    <cdr:to>
      <cdr:x>0.30752</cdr:x>
      <cdr:y>0.74248</cdr:y>
    </cdr:to>
    <cdr:cxnSp macro="">
      <cdr:nvCxnSpPr>
        <cdr:cNvPr id="2" name="Пряма сполучна лінія 1"/>
        <cdr:cNvCxnSpPr/>
      </cdr:nvCxnSpPr>
      <cdr:spPr>
        <a:xfrm xmlns:a="http://schemas.openxmlformats.org/drawingml/2006/main" flipV="1">
          <a:off x="941220" y="97716"/>
          <a:ext cx="0" cy="1427449"/>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0.54739</cdr:x>
      <cdr:y>0.04849</cdr:y>
    </cdr:from>
    <cdr:to>
      <cdr:x>0.54739</cdr:x>
      <cdr:y>0.7434</cdr:y>
    </cdr:to>
    <cdr:cxnSp macro="">
      <cdr:nvCxnSpPr>
        <cdr:cNvPr id="4" name="Пряма сполучна лінія 3"/>
        <cdr:cNvCxnSpPr/>
      </cdr:nvCxnSpPr>
      <cdr:spPr>
        <a:xfrm xmlns:a="http://schemas.openxmlformats.org/drawingml/2006/main" flipV="1">
          <a:off x="1675397" y="99600"/>
          <a:ext cx="0" cy="142745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0.78597</cdr:x>
      <cdr:y>0.0454</cdr:y>
    </cdr:from>
    <cdr:to>
      <cdr:x>0.78597</cdr:x>
      <cdr:y>0.74031</cdr:y>
    </cdr:to>
    <cdr:cxnSp macro="">
      <cdr:nvCxnSpPr>
        <cdr:cNvPr id="5" name="Пряма сполучна лінія 4"/>
        <cdr:cNvCxnSpPr/>
      </cdr:nvCxnSpPr>
      <cdr:spPr>
        <a:xfrm xmlns:a="http://schemas.openxmlformats.org/drawingml/2006/main" flipV="1">
          <a:off x="2405627" y="93250"/>
          <a:ext cx="0" cy="1427450"/>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9.xml><?xml version="1.0" encoding="utf-8"?>
<xdr:wsDr xmlns:xdr="http://schemas.openxmlformats.org/drawingml/2006/spreadsheetDrawing" xmlns:a="http://schemas.openxmlformats.org/drawingml/2006/main">
  <xdr:twoCellAnchor>
    <xdr:from>
      <xdr:col>0</xdr:col>
      <xdr:colOff>460374</xdr:colOff>
      <xdr:row>7</xdr:row>
      <xdr:rowOff>103188</xdr:rowOff>
    </xdr:from>
    <xdr:to>
      <xdr:col>5</xdr:col>
      <xdr:colOff>451207</xdr:colOff>
      <xdr:row>17</xdr:row>
      <xdr:rowOff>178188</xdr:rowOff>
    </xdr:to>
    <xdr:graphicFrame macro="">
      <xdr:nvGraphicFramePr>
        <xdr:cNvPr id="2" name="Діаграма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482600</xdr:colOff>
      <xdr:row>18</xdr:row>
      <xdr:rowOff>127000</xdr:rowOff>
    </xdr:from>
    <xdr:to>
      <xdr:col>5</xdr:col>
      <xdr:colOff>473433</xdr:colOff>
      <xdr:row>29</xdr:row>
      <xdr:rowOff>17850</xdr:rowOff>
    </xdr:to>
    <xdr:graphicFrame macro="">
      <xdr:nvGraphicFramePr>
        <xdr:cNvPr id="3" name="Діаграма 2">
          <a:extLst>
            <a:ext uri="{FF2B5EF4-FFF2-40B4-BE49-F238E27FC236}">
              <a16:creationId xmlns:a16="http://schemas.microsoft.com/office/drawing/2014/main" id="{00000000-0008-0000-3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0.34818</cdr:x>
      <cdr:y>0.04978</cdr:y>
    </cdr:from>
    <cdr:to>
      <cdr:x>0.3483</cdr:x>
      <cdr:y>0.65409</cdr:y>
    </cdr:to>
    <cdr:cxnSp macro="">
      <cdr:nvCxnSpPr>
        <cdr:cNvPr id="3" name="Пряма сполучна лінія 2"/>
        <cdr:cNvCxnSpPr/>
      </cdr:nvCxnSpPr>
      <cdr:spPr>
        <a:xfrm xmlns:a="http://schemas.openxmlformats.org/drawingml/2006/main" flipH="1" flipV="1">
          <a:off x="1092587" y="128281"/>
          <a:ext cx="377" cy="155733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0.xml><?xml version="1.0" encoding="utf-8"?>
<xdr:wsDr xmlns:xdr="http://schemas.openxmlformats.org/drawingml/2006/spreadsheetDrawing" xmlns:a="http://schemas.openxmlformats.org/drawingml/2006/main">
  <xdr:twoCellAnchor>
    <xdr:from>
      <xdr:col>1</xdr:col>
      <xdr:colOff>46181</xdr:colOff>
      <xdr:row>7</xdr:row>
      <xdr:rowOff>180398</xdr:rowOff>
    </xdr:from>
    <xdr:to>
      <xdr:col>6</xdr:col>
      <xdr:colOff>37015</xdr:colOff>
      <xdr:row>18</xdr:row>
      <xdr:rowOff>64898</xdr:rowOff>
    </xdr:to>
    <xdr:graphicFrame macro="">
      <xdr:nvGraphicFramePr>
        <xdr:cNvPr id="2" name="Діаграма 1">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5</xdr:col>
      <xdr:colOff>602021</xdr:colOff>
      <xdr:row>29</xdr:row>
      <xdr:rowOff>75000</xdr:rowOff>
    </xdr:to>
    <xdr:graphicFrame macro="">
      <xdr:nvGraphicFramePr>
        <xdr:cNvPr id="3" name="Діаграма 2">
          <a:extLst>
            <a:ext uri="{FF2B5EF4-FFF2-40B4-BE49-F238E27FC236}">
              <a16:creationId xmlns:a16="http://schemas.microsoft.com/office/drawing/2014/main" id="{00000000-0008-0000-3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0</xdr:col>
      <xdr:colOff>485775</xdr:colOff>
      <xdr:row>7</xdr:row>
      <xdr:rowOff>28575</xdr:rowOff>
    </xdr:from>
    <xdr:to>
      <xdr:col>5</xdr:col>
      <xdr:colOff>476608</xdr:colOff>
      <xdr:row>17</xdr:row>
      <xdr:rowOff>103575</xdr:rowOff>
    </xdr:to>
    <xdr:graphicFrame macro="">
      <xdr:nvGraphicFramePr>
        <xdr:cNvPr id="2" name="Діаграма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431800</xdr:colOff>
      <xdr:row>18</xdr:row>
      <xdr:rowOff>97473</xdr:rowOff>
    </xdr:from>
    <xdr:to>
      <xdr:col>5</xdr:col>
      <xdr:colOff>422633</xdr:colOff>
      <xdr:row>28</xdr:row>
      <xdr:rowOff>172473</xdr:rowOff>
    </xdr:to>
    <xdr:graphicFrame macro="">
      <xdr:nvGraphicFramePr>
        <xdr:cNvPr id="3" name="Діаграма 2">
          <a:extLst>
            <a:ext uri="{FF2B5EF4-FFF2-40B4-BE49-F238E27FC236}">
              <a16:creationId xmlns:a16="http://schemas.microsoft.com/office/drawing/2014/main" id="{00000000-0008-0000-3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1</xdr:col>
      <xdr:colOff>72496</xdr:colOff>
      <xdr:row>7</xdr:row>
      <xdr:rowOff>75670</xdr:rowOff>
    </xdr:from>
    <xdr:to>
      <xdr:col>6</xdr:col>
      <xdr:colOff>63329</xdr:colOff>
      <xdr:row>18</xdr:row>
      <xdr:rowOff>118427</xdr:rowOff>
    </xdr:to>
    <xdr:graphicFrame macro="">
      <xdr:nvGraphicFramePr>
        <xdr:cNvPr id="2" name="Діаграма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603251</xdr:colOff>
      <xdr:row>19</xdr:row>
      <xdr:rowOff>86254</xdr:rowOff>
    </xdr:from>
    <xdr:to>
      <xdr:col>5</xdr:col>
      <xdr:colOff>592496</xdr:colOff>
      <xdr:row>30</xdr:row>
      <xdr:rowOff>121104</xdr:rowOff>
    </xdr:to>
    <xdr:graphicFrame macro="">
      <xdr:nvGraphicFramePr>
        <xdr:cNvPr id="3" name="Діаграма 2">
          <a:extLst>
            <a:ext uri="{FF2B5EF4-FFF2-40B4-BE49-F238E27FC236}">
              <a16:creationId xmlns:a16="http://schemas.microsoft.com/office/drawing/2014/main" id="{00000000-0008-0000-3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0</xdr:col>
      <xdr:colOff>593725</xdr:colOff>
      <xdr:row>7</xdr:row>
      <xdr:rowOff>1</xdr:rowOff>
    </xdr:from>
    <xdr:to>
      <xdr:col>5</xdr:col>
      <xdr:colOff>606425</xdr:colOff>
      <xdr:row>19</xdr:row>
      <xdr:rowOff>46568</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539750</xdr:colOff>
      <xdr:row>19</xdr:row>
      <xdr:rowOff>166688</xdr:rowOff>
    </xdr:from>
    <xdr:to>
      <xdr:col>5</xdr:col>
      <xdr:colOff>552450</xdr:colOff>
      <xdr:row>32</xdr:row>
      <xdr:rowOff>22755</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c:userShapes xmlns:c="http://schemas.openxmlformats.org/drawingml/2006/chart">
  <cdr:relSizeAnchor xmlns:cdr="http://schemas.openxmlformats.org/drawingml/2006/chartDrawing">
    <cdr:from>
      <cdr:x>0.33208</cdr:x>
      <cdr:y>0.04209</cdr:y>
    </cdr:from>
    <cdr:to>
      <cdr:x>0.33208</cdr:x>
      <cdr:y>0.70069</cdr:y>
    </cdr:to>
    <cdr:cxnSp macro="">
      <cdr:nvCxnSpPr>
        <cdr:cNvPr id="2" name="Пряма сполучна лінія 1"/>
        <cdr:cNvCxnSpPr/>
      </cdr:nvCxnSpPr>
      <cdr:spPr>
        <a:xfrm xmlns:a="http://schemas.openxmlformats.org/drawingml/2006/main" flipV="1">
          <a:off x="1016405" y="94961"/>
          <a:ext cx="0" cy="148604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0.58208</cdr:x>
      <cdr:y>0.04891</cdr:y>
    </cdr:from>
    <cdr:to>
      <cdr:x>0.58208</cdr:x>
      <cdr:y>0.70751</cdr:y>
    </cdr:to>
    <cdr:cxnSp macro="">
      <cdr:nvCxnSpPr>
        <cdr:cNvPr id="3" name="Пряма сполучна лінія 2"/>
        <cdr:cNvCxnSpPr/>
      </cdr:nvCxnSpPr>
      <cdr:spPr>
        <a:xfrm xmlns:a="http://schemas.openxmlformats.org/drawingml/2006/main" flipV="1">
          <a:off x="1781573" y="110356"/>
          <a:ext cx="0" cy="148604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0.8269</cdr:x>
      <cdr:y>0.04328</cdr:y>
    </cdr:from>
    <cdr:to>
      <cdr:x>0.8269</cdr:x>
      <cdr:y>0.70188</cdr:y>
    </cdr:to>
    <cdr:cxnSp macro="">
      <cdr:nvCxnSpPr>
        <cdr:cNvPr id="4" name="Пряма сполучна лінія 3"/>
        <cdr:cNvCxnSpPr/>
      </cdr:nvCxnSpPr>
      <cdr:spPr>
        <a:xfrm xmlns:a="http://schemas.openxmlformats.org/drawingml/2006/main" flipV="1">
          <a:off x="2530889" y="97656"/>
          <a:ext cx="0" cy="1486043"/>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5.xml><?xml version="1.0" encoding="utf-8"?>
<c:userShapes xmlns:c="http://schemas.openxmlformats.org/drawingml/2006/chart">
  <cdr:relSizeAnchor xmlns:cdr="http://schemas.openxmlformats.org/drawingml/2006/chartDrawing">
    <cdr:from>
      <cdr:x>0.33415</cdr:x>
      <cdr:y>0.05394</cdr:y>
    </cdr:from>
    <cdr:to>
      <cdr:x>0.33415</cdr:x>
      <cdr:y>0.71254</cdr:y>
    </cdr:to>
    <cdr:cxnSp macro="">
      <cdr:nvCxnSpPr>
        <cdr:cNvPr id="2" name="Пряма сполучна лінія 1"/>
        <cdr:cNvCxnSpPr/>
      </cdr:nvCxnSpPr>
      <cdr:spPr>
        <a:xfrm xmlns:a="http://schemas.openxmlformats.org/drawingml/2006/main" flipV="1">
          <a:off x="1022742" y="121371"/>
          <a:ext cx="0" cy="148186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0.57951</cdr:x>
      <cdr:y>0.05114</cdr:y>
    </cdr:from>
    <cdr:to>
      <cdr:x>0.57951</cdr:x>
      <cdr:y>0.70974</cdr:y>
    </cdr:to>
    <cdr:cxnSp macro="">
      <cdr:nvCxnSpPr>
        <cdr:cNvPr id="3" name="Пряма сполучна лінія 2"/>
        <cdr:cNvCxnSpPr/>
      </cdr:nvCxnSpPr>
      <cdr:spPr>
        <a:xfrm xmlns:a="http://schemas.openxmlformats.org/drawingml/2006/main" flipV="1">
          <a:off x="1773695" y="115071"/>
          <a:ext cx="0" cy="148186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0.82847</cdr:x>
      <cdr:y>0.04832</cdr:y>
    </cdr:from>
    <cdr:to>
      <cdr:x>0.82847</cdr:x>
      <cdr:y>0.70692</cdr:y>
    </cdr:to>
    <cdr:cxnSp macro="">
      <cdr:nvCxnSpPr>
        <cdr:cNvPr id="4" name="Пряма сполучна лінія 3"/>
        <cdr:cNvCxnSpPr/>
      </cdr:nvCxnSpPr>
      <cdr:spPr>
        <a:xfrm xmlns:a="http://schemas.openxmlformats.org/drawingml/2006/main" flipV="1">
          <a:off x="2535694" y="108721"/>
          <a:ext cx="0" cy="148186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6.xml><?xml version="1.0" encoding="utf-8"?>
<xdr:wsDr xmlns:xdr="http://schemas.openxmlformats.org/drawingml/2006/spreadsheetDrawing" xmlns:a="http://schemas.openxmlformats.org/drawingml/2006/main">
  <xdr:twoCellAnchor>
    <xdr:from>
      <xdr:col>1</xdr:col>
      <xdr:colOff>9850</xdr:colOff>
      <xdr:row>6</xdr:row>
      <xdr:rowOff>23237</xdr:rowOff>
    </xdr:from>
    <xdr:to>
      <xdr:col>6</xdr:col>
      <xdr:colOff>22550</xdr:colOff>
      <xdr:row>16</xdr:row>
      <xdr:rowOff>175846</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6</xdr:col>
      <xdr:colOff>12700</xdr:colOff>
      <xdr:row>27</xdr:row>
      <xdr:rowOff>152609</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0.54927</cdr:x>
      <cdr:y>0.06307</cdr:y>
    </cdr:from>
    <cdr:to>
      <cdr:x>0.54927</cdr:x>
      <cdr:y>0.74184</cdr:y>
    </cdr:to>
    <cdr:cxnSp macro="">
      <cdr:nvCxnSpPr>
        <cdr:cNvPr id="5" name="Пряма сполучна лінія 4"/>
        <cdr:cNvCxnSpPr/>
      </cdr:nvCxnSpPr>
      <cdr:spPr>
        <a:xfrm xmlns:a="http://schemas.openxmlformats.org/drawingml/2006/main" flipH="1" flipV="1">
          <a:off x="1681137" y="125768"/>
          <a:ext cx="0" cy="1353542"/>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0.31836</cdr:x>
      <cdr:y>0.05859</cdr:y>
    </cdr:from>
    <cdr:to>
      <cdr:x>0.31836</cdr:x>
      <cdr:y>0.73737</cdr:y>
    </cdr:to>
    <cdr:cxnSp macro="">
      <cdr:nvCxnSpPr>
        <cdr:cNvPr id="4" name="Пряма сполучна лінія 3"/>
        <cdr:cNvCxnSpPr/>
      </cdr:nvCxnSpPr>
      <cdr:spPr>
        <a:xfrm xmlns:a="http://schemas.openxmlformats.org/drawingml/2006/main" flipH="1" flipV="1">
          <a:off x="974416" y="116826"/>
          <a:ext cx="0" cy="135356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0.78101</cdr:x>
      <cdr:y>0.0554</cdr:y>
    </cdr:from>
    <cdr:to>
      <cdr:x>0.78101</cdr:x>
      <cdr:y>0.73418</cdr:y>
    </cdr:to>
    <cdr:cxnSp macro="">
      <cdr:nvCxnSpPr>
        <cdr:cNvPr id="6" name="Пряма сполучна лінія 5"/>
        <cdr:cNvCxnSpPr/>
      </cdr:nvCxnSpPr>
      <cdr:spPr>
        <a:xfrm xmlns:a="http://schemas.openxmlformats.org/drawingml/2006/main" flipH="1" flipV="1">
          <a:off x="2390444" y="110474"/>
          <a:ext cx="0" cy="1353561"/>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8.xml><?xml version="1.0" encoding="utf-8"?>
<c:userShapes xmlns:c="http://schemas.openxmlformats.org/drawingml/2006/chart">
  <cdr:relSizeAnchor xmlns:cdr="http://schemas.openxmlformats.org/drawingml/2006/chartDrawing">
    <cdr:from>
      <cdr:x>0.54977</cdr:x>
      <cdr:y>0.06634</cdr:y>
    </cdr:from>
    <cdr:to>
      <cdr:x>0.54977</cdr:x>
      <cdr:y>0.74511</cdr:y>
    </cdr:to>
    <cdr:cxnSp macro="">
      <cdr:nvCxnSpPr>
        <cdr:cNvPr id="5" name="Пряма сполучна лінія 4"/>
        <cdr:cNvCxnSpPr/>
      </cdr:nvCxnSpPr>
      <cdr:spPr>
        <a:xfrm xmlns:a="http://schemas.openxmlformats.org/drawingml/2006/main" flipH="1" flipV="1">
          <a:off x="1682684" y="137347"/>
          <a:ext cx="0" cy="140526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0.3251</cdr:x>
      <cdr:y>0.05578</cdr:y>
    </cdr:from>
    <cdr:to>
      <cdr:x>0.3251</cdr:x>
      <cdr:y>0.73456</cdr:y>
    </cdr:to>
    <cdr:cxnSp macro="">
      <cdr:nvCxnSpPr>
        <cdr:cNvPr id="4" name="Пряма сполучна лінія 3"/>
        <cdr:cNvCxnSpPr/>
      </cdr:nvCxnSpPr>
      <cdr:spPr>
        <a:xfrm xmlns:a="http://schemas.openxmlformats.org/drawingml/2006/main" flipH="1" flipV="1">
          <a:off x="995027" y="115476"/>
          <a:ext cx="0" cy="140528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0.77798</cdr:x>
      <cdr:y>0.05714</cdr:y>
    </cdr:from>
    <cdr:to>
      <cdr:x>0.77798</cdr:x>
      <cdr:y>0.73591</cdr:y>
    </cdr:to>
    <cdr:cxnSp macro="">
      <cdr:nvCxnSpPr>
        <cdr:cNvPr id="6" name="Пряма сполучна лінія 5"/>
        <cdr:cNvCxnSpPr/>
      </cdr:nvCxnSpPr>
      <cdr:spPr>
        <a:xfrm xmlns:a="http://schemas.openxmlformats.org/drawingml/2006/main" flipH="1" flipV="1">
          <a:off x="2381172" y="118306"/>
          <a:ext cx="0" cy="1405264"/>
        </a:xfrm>
        <a:prstGeom xmlns:a="http://schemas.openxmlformats.org/drawingml/2006/main" prst="line">
          <a:avLst/>
        </a:prstGeom>
        <a:ln xmlns:a="http://schemas.openxmlformats.org/drawingml/2006/main" w="9525">
          <a:solidFill>
            <a:schemeClr val="tx2"/>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twoCellAnchor>
    <xdr:from>
      <xdr:col>0</xdr:col>
      <xdr:colOff>490516</xdr:colOff>
      <xdr:row>9</xdr:row>
      <xdr:rowOff>104</xdr:rowOff>
    </xdr:from>
    <xdr:to>
      <xdr:col>5</xdr:col>
      <xdr:colOff>507701</xdr:colOff>
      <xdr:row>19</xdr:row>
      <xdr:rowOff>100205</xdr:rowOff>
    </xdr:to>
    <xdr:graphicFrame macro="">
      <xdr:nvGraphicFramePr>
        <xdr:cNvPr id="2" name="Діаграма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508001</xdr:colOff>
      <xdr:row>20</xdr:row>
      <xdr:rowOff>15875</xdr:rowOff>
    </xdr:from>
    <xdr:to>
      <xdr:col>5</xdr:col>
      <xdr:colOff>525186</xdr:colOff>
      <xdr:row>30</xdr:row>
      <xdr:rowOff>115976</xdr:rowOff>
    </xdr:to>
    <xdr:graphicFrame macro="">
      <xdr:nvGraphicFramePr>
        <xdr:cNvPr id="3" name="Діагра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0.53558</cdr:x>
      <cdr:y>0.07034</cdr:y>
    </cdr:from>
    <cdr:to>
      <cdr:x>0.53558</cdr:x>
      <cdr:y>0.71349</cdr:y>
    </cdr:to>
    <cdr:cxnSp macro="">
      <cdr:nvCxnSpPr>
        <cdr:cNvPr id="3" name="Пряма сполучна лінія 2"/>
        <cdr:cNvCxnSpPr/>
      </cdr:nvCxnSpPr>
      <cdr:spPr>
        <a:xfrm xmlns:a="http://schemas.openxmlformats.org/drawingml/2006/main">
          <a:off x="1645668" y="133258"/>
          <a:ext cx="0" cy="1218440"/>
        </a:xfrm>
        <a:prstGeom xmlns:a="http://schemas.openxmlformats.org/drawingml/2006/main" prst="line">
          <a:avLst/>
        </a:prstGeom>
        <a:ln xmlns:a="http://schemas.openxmlformats.org/drawingml/2006/main" w="9525">
          <a:solidFill>
            <a:schemeClr val="tx1">
              <a:lumMod val="90000"/>
              <a:lumOff val="1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Тема1">
  <a:themeElements>
    <a:clrScheme name="Настроювані 1">
      <a:dk1>
        <a:srgbClr val="141414"/>
      </a:dk1>
      <a:lt1>
        <a:srgbClr val="FFFFFF"/>
      </a:lt1>
      <a:dk2>
        <a:srgbClr val="505050"/>
      </a:dk2>
      <a:lt2>
        <a:srgbClr val="8C969B"/>
      </a:lt2>
      <a:accent1>
        <a:srgbClr val="057D46"/>
      </a:accent1>
      <a:accent2>
        <a:srgbClr val="91C864"/>
      </a:accent2>
      <a:accent3>
        <a:srgbClr val="7D0532"/>
      </a:accent3>
      <a:accent4>
        <a:srgbClr val="DC4B64"/>
      </a:accent4>
      <a:accent5>
        <a:srgbClr val="005591"/>
      </a:accent5>
      <a:accent6>
        <a:srgbClr val="46AFE6"/>
      </a:accent6>
      <a:hlink>
        <a:srgbClr val="005591"/>
      </a:hlink>
      <a:folHlink>
        <a:srgbClr val="7D053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dimension ref="A1:C50"/>
  <sheetViews>
    <sheetView showGridLines="0" tabSelected="1" zoomScale="120" zoomScaleNormal="120" workbookViewId="0"/>
  </sheetViews>
  <sheetFormatPr defaultRowHeight="14.4" x14ac:dyDescent="0.3"/>
  <cols>
    <col min="1" max="1" width="8.88671875" style="8" customWidth="1"/>
    <col min="2" max="2" width="75.44140625" style="8" customWidth="1"/>
    <col min="3" max="3" width="75.5546875" style="8" customWidth="1"/>
  </cols>
  <sheetData>
    <row r="1" spans="1:3" x14ac:dyDescent="0.3">
      <c r="B1" s="75" t="s">
        <v>140</v>
      </c>
      <c r="C1" s="75" t="s">
        <v>257</v>
      </c>
    </row>
    <row r="2" spans="1:3" x14ac:dyDescent="0.3">
      <c r="A2" s="76">
        <v>1</v>
      </c>
      <c r="B2" s="26" t="str">
        <f ca="1">INDIRECT(CONCATENATE("'",A2,"'!B1"))</f>
        <v>Структура активів фінансового сектору, млрд грн</v>
      </c>
      <c r="C2" s="26" t="str">
        <f ca="1">INDIRECT(CONCATENATE("'",A2,"'!B2"))</f>
        <v>Financial sector asset structure, UAH billions</v>
      </c>
    </row>
    <row r="3" spans="1:3" x14ac:dyDescent="0.3">
      <c r="A3" s="76">
        <v>2</v>
      </c>
      <c r="B3" s="26" t="str">
        <f t="shared" ref="B3:B47" ca="1" si="0">INDIRECT(CONCATENATE("'",A3,"'!B1"))</f>
        <v>Кількість надавачів фінансових послуг</v>
      </c>
      <c r="C3" s="26" t="str">
        <f t="shared" ref="C3:C47" ca="1" si="1">INDIRECT(CONCATENATE("'",A3,"'!B2"))</f>
        <v>Number of financial service providers</v>
      </c>
    </row>
    <row r="4" spans="1:3" x14ac:dyDescent="0.3">
      <c r="A4" s="76">
        <v>3</v>
      </c>
      <c r="B4" s="26" t="str">
        <f t="shared" ca="1" si="0"/>
        <v>Чистий фінансовий результат надавачів небанківських фінансових послуг, млн грн</v>
      </c>
      <c r="C4" s="26" t="str">
        <f t="shared" ca="1" si="1"/>
        <v>Net profit or loss of non-bank financial services providers, UAH millions</v>
      </c>
    </row>
    <row r="5" spans="1:3" x14ac:dyDescent="0.3">
      <c r="A5" s="76">
        <v>4</v>
      </c>
      <c r="B5" s="26" t="str">
        <f t="shared" ca="1" si="0"/>
        <v>Частка активів десяти найбільших установ у сегментах</v>
      </c>
      <c r="C5" s="26" t="str">
        <f t="shared" ca="1" si="1"/>
        <v>Share of assets of the TOP 10 institutions by segment</v>
      </c>
    </row>
    <row r="6" spans="1:3" x14ac:dyDescent="0.3">
      <c r="A6" s="76">
        <v>5</v>
      </c>
      <c r="B6" s="26" t="str">
        <f t="shared" ca="1" si="0"/>
        <v>Обсяг активів страховиків та їхня кількість, млрд грн</v>
      </c>
      <c r="C6" s="26" t="str">
        <f t="shared" ca="1" si="1"/>
        <v>Number of insurers and their assets, UAH billions</v>
      </c>
    </row>
    <row r="7" spans="1:3" x14ac:dyDescent="0.3">
      <c r="A7" s="76">
        <v>6</v>
      </c>
      <c r="B7" s="26" t="str">
        <f t="shared" ca="1" si="0"/>
        <v>Рівень концентрації страхового ринку за показником HHI*</v>
      </c>
      <c r="C7" s="26" t="str">
        <f t="shared" ca="1" si="1"/>
        <v>Insurance sector concentration by HHI*</v>
      </c>
    </row>
    <row r="8" spans="1:3" x14ac:dyDescent="0.3">
      <c r="A8" s="76">
        <v>7</v>
      </c>
      <c r="B8" s="26" t="str">
        <f t="shared" ca="1" si="0"/>
        <v>Структура активів та пасивів* страховиків життя</v>
      </c>
      <c r="C8" s="26" t="str">
        <f t="shared" ca="1" si="1"/>
        <v>Assets and liabilities* of life insurers</v>
      </c>
    </row>
    <row r="9" spans="1:3" x14ac:dyDescent="0.3">
      <c r="A9" s="76">
        <v>8</v>
      </c>
      <c r="B9" s="26" t="str">
        <f t="shared" ca="1" si="0"/>
        <v>Структура активів та пасивів* ризикових страховиків</v>
      </c>
      <c r="C9" s="26" t="str">
        <f t="shared" ca="1" si="1"/>
        <v>Assets and liabilities* of non-life insurers</v>
      </c>
    </row>
    <row r="10" spans="1:3" x14ac:dyDescent="0.3">
      <c r="A10" s="76">
        <v>9</v>
      </c>
      <c r="B10" s="26" t="str">
        <f t="shared" ca="1" si="0"/>
        <v>Структура прийнятних активів на покриття технічних резервів страховиків станом на 1 липня 2025 року, млрд грн</v>
      </c>
      <c r="C10" s="26" t="str">
        <f t="shared" ca="1" si="1"/>
        <v>Structure of assets eligible to cover insurers’ technical provisions as of 1 July 2025, UAH billions</v>
      </c>
    </row>
    <row r="11" spans="1:3" x14ac:dyDescent="0.3">
      <c r="A11" s="76">
        <v>10</v>
      </c>
      <c r="B11" s="26" t="str">
        <f t="shared" ca="1" si="0"/>
        <v>Співвідношення страхових премій і ВВП у 2024 році</v>
      </c>
      <c r="C11" s="26" t="str">
        <f t="shared" ca="1" si="1"/>
        <v>Ratio of insurance premiums to GDP in 2024</v>
      </c>
    </row>
    <row r="12" spans="1:3" x14ac:dyDescent="0.3">
      <c r="A12" s="76">
        <v>11</v>
      </c>
      <c r="B12" s="26" t="str">
        <f t="shared" ca="1" si="0"/>
        <v>Премії, належні перестраховикам, рівень виплат та коефіцієнт утримання, млрд грн</v>
      </c>
      <c r="C12" s="26" t="str">
        <f t="shared" ca="1" si="1"/>
        <v>Premiums due to reinsurers, ratio of claims paid, and retention ratio, UAH billions</v>
      </c>
    </row>
    <row r="13" spans="1:3" x14ac:dyDescent="0.3">
      <c r="A13" s="76">
        <v>12</v>
      </c>
      <c r="B13" s="26" t="str">
        <f t="shared" ca="1" si="0"/>
        <v>Премії та рівень виплат за видами страхування, млрд грн</v>
      </c>
      <c r="C13" s="26" t="str">
        <f t="shared" ca="1" si="1"/>
        <v xml:space="preserve">Premiums and ratios of claims paid by type of insurance, 
UAH billions
</v>
      </c>
    </row>
    <row r="14" spans="1:3" x14ac:dyDescent="0.3">
      <c r="A14" s="76">
        <v>13</v>
      </c>
      <c r="B14" s="26" t="str">
        <f t="shared" ca="1" si="0"/>
        <v>Структура валових страхових премій за найбільшими страховими продуктами в розрізі каналів продажу в січні – червні 2025 року</v>
      </c>
      <c r="C14" s="26" t="str">
        <f t="shared" ca="1" si="1"/>
        <v>Structure of gross insurance premiums by major insurance products by sales channels in January-June 2025</v>
      </c>
    </row>
    <row r="15" spans="1:3" x14ac:dyDescent="0.3">
      <c r="A15" s="76">
        <v>14</v>
      </c>
      <c r="B15" s="26" t="str">
        <f t="shared" ca="1" si="0"/>
        <v>Страхові премії та виплати за найпоширенішими лініями бізнесу за січень-червень 2025 року, млрд грн</v>
      </c>
      <c r="C15" s="26" t="str">
        <f t="shared" ca="1" si="1"/>
        <v>Insurance premiums and claims paid by most common business lines in January-July 2025, UAH billions</v>
      </c>
    </row>
    <row r="16" spans="1:3" x14ac:dyDescent="0.3">
      <c r="A16" s="76">
        <v>15</v>
      </c>
      <c r="B16" s="26" t="str">
        <f t="shared" ca="1" si="0"/>
        <v>Страхові премії за найбільшими лініями бізнесу, І  квартал 2022 року = 100%</v>
      </c>
      <c r="C16" s="26" t="str">
        <f t="shared" ca="1" si="1"/>
        <v>Insurance premiums by insurers’ largest business lines, Q1 2022 = 100%</v>
      </c>
    </row>
    <row r="17" spans="1:3" x14ac:dyDescent="0.3">
      <c r="A17" s="76">
        <v>16</v>
      </c>
      <c r="B17" s="26" t="str">
        <f t="shared" ca="1" si="0"/>
        <v>Структура страхових премій за основними бізнес-лініями бізнесу страхування, млрд грн</v>
      </c>
      <c r="C17" s="26" t="str">
        <f t="shared" ca="1" si="1"/>
        <v>Structure of insurance premiums by main lines of insurance business, UAH billions</v>
      </c>
    </row>
    <row r="18" spans="1:3" x14ac:dyDescent="0.3">
      <c r="A18" s="76">
        <v>17</v>
      </c>
      <c r="B18" s="26" t="str">
        <f t="shared" ca="1" si="0"/>
        <v>Валові страхові премії за видами страхування (без вхідного перестрахування), І квартал 2022 року = 100%</v>
      </c>
      <c r="C18" s="26" t="str">
        <f t="shared" ca="1" si="1"/>
        <v>Gross insurance premiums by type of insurance (excluding inward reinsurance), Q1 2022 = 100%</v>
      </c>
    </row>
    <row r="19" spans="1:3" x14ac:dyDescent="0.3">
      <c r="A19" s="76">
        <v>18</v>
      </c>
      <c r="B19" s="26" t="str">
        <f t="shared" ca="1" si="0"/>
        <v>Премії з ризикового страхування в розрізі типів страхувальників, І квартал 2022 року = 100%</v>
      </c>
      <c r="C19" s="26" t="str">
        <f t="shared" ca="1" si="1"/>
        <v>Non-life insurance premiums by type of policyholder, Q1 2022 = 100%</v>
      </c>
    </row>
    <row r="20" spans="1:3" x14ac:dyDescent="0.3">
      <c r="A20" s="76">
        <v>19</v>
      </c>
      <c r="B20" s="26" t="str">
        <f t="shared" ca="1" si="0"/>
        <v>Фінансовий результат наростаючим підсумком і показники діяльності ризикових страховиків у нетто-вимірі, млрд грн</v>
      </c>
      <c r="C20" s="26" t="str">
        <f t="shared" ca="1" si="1"/>
        <v>Cumulative profit or loss and performance indicators of non-life insurers on a net basis, UAH billions</v>
      </c>
    </row>
    <row r="21" spans="1:3" x14ac:dyDescent="0.3">
      <c r="A21" s="76">
        <v>20</v>
      </c>
      <c r="B21" s="26" t="str">
        <f t="shared" ca="1" si="0"/>
        <v>Коефіцієнти резервування ризикового страхування</v>
      </c>
      <c r="C21" s="26" t="str">
        <f t="shared" ca="1" si="1"/>
        <v>Loss reserve ratios of non-life insurance</v>
      </c>
    </row>
    <row r="22" spans="1:3" x14ac:dyDescent="0.3">
      <c r="A22" s="76">
        <v>21</v>
      </c>
      <c r="B22" s="26" t="str">
        <f t="shared" ca="1" si="0"/>
        <v>Фінансовий результат страховиків життя наростаючим підсумком, млрд грн</v>
      </c>
      <c r="C22" s="26" t="str">
        <f t="shared" ca="1" si="1"/>
        <v>Financial performance of life insurers on a cumulative basis, UAH billions</v>
      </c>
    </row>
    <row r="23" spans="1:3" x14ac:dyDescent="0.3">
      <c r="A23" s="76">
        <v>22</v>
      </c>
      <c r="B23" s="26" t="str">
        <f t="shared" ca="1" si="0"/>
        <v>Фінансовий результат наростаючим підсумком і прибутковість ризикових страховиків, млрд грн</v>
      </c>
      <c r="C23" s="26" t="str">
        <f t="shared" ca="1" si="1"/>
        <v>Financial performance of non-life insurers on a cumulative basis, UAH billions</v>
      </c>
    </row>
    <row r="24" spans="1:3" x14ac:dyDescent="0.3">
      <c r="A24" s="76">
        <v>23</v>
      </c>
      <c r="B24" s="26" t="str">
        <f t="shared" ca="1" si="0"/>
        <v>Розподіл кількості і розміру активів страховиків* за співвідношенням прийнятного капіталу для виконання SCR та SCR на 1 липня 2025 року</v>
      </c>
      <c r="C24" s="26" t="str">
        <f t="shared" ca="1" si="1"/>
        <v>Distribution of number of insurers and their assets size* by proportion of capital eligible to meet the SCR, and the SCR as of 1 July 2025</v>
      </c>
    </row>
    <row r="25" spans="1:3" x14ac:dyDescent="0.3">
      <c r="A25" s="76">
        <v>24</v>
      </c>
      <c r="B25" s="26" t="str">
        <f t="shared" ca="1" si="0"/>
        <v>Розподіл кількості і розміру активів страховиків* за співвідношенням прийнятного капіталу для виконання MCR та MCR на 1 липня 2025 року</v>
      </c>
      <c r="C25" s="26" t="str">
        <f t="shared" ca="1" si="1"/>
        <v>Distribution of number of insurers and their assets size* by proportion of capital eligible to meet the MCR, and the MCR as of 1 July 2025</v>
      </c>
    </row>
    <row r="26" spans="1:3" x14ac:dyDescent="0.3">
      <c r="A26" s="76">
        <v>25</v>
      </c>
      <c r="B26" s="26" t="str">
        <f t="shared" ca="1" si="0"/>
        <v>Загальні активи кредитних спілок, млрд грн</v>
      </c>
      <c r="C26" s="26" t="str">
        <f t="shared" ca="1" si="1"/>
        <v>Total assets of credit unions, UAH billions</v>
      </c>
    </row>
    <row r="27" spans="1:3" x14ac:dyDescent="0.3">
      <c r="A27" s="76">
        <v>26</v>
      </c>
      <c r="B27" s="26" t="str">
        <f t="shared" ca="1" si="0"/>
        <v>Структура основної суми заборгованості за кредитами членів кредитних спілок, млрд грн</v>
      </c>
      <c r="C27" s="26" t="str">
        <f t="shared" ca="1" si="1"/>
        <v>Breakdown of outstanding loans principal due from credit union members, UAH billions</v>
      </c>
    </row>
    <row r="28" spans="1:3" x14ac:dyDescent="0.3">
      <c r="A28" s="76">
        <v>27</v>
      </c>
      <c r="B28" s="26" t="str">
        <f t="shared" ca="1" si="0"/>
        <v>Структура активів та пасивів кредитних спілок</v>
      </c>
      <c r="C28" s="26" t="str">
        <f t="shared" ca="1" si="1"/>
        <v>Assets and liabilities of credit unions</v>
      </c>
    </row>
    <row r="29" spans="1:3" x14ac:dyDescent="0.3">
      <c r="A29" s="76">
        <v>28</v>
      </c>
      <c r="B29" s="26" t="str">
        <f t="shared" ca="1" si="0"/>
        <v xml:space="preserve"> Рівень резервування фінансових активів кредитних спілок з розподілом за рівнем достатності капіталу</v>
      </c>
      <c r="C29" s="26" t="str">
        <f t="shared" ca="1" si="1"/>
        <v>Provisioning ratio of financial assets of credit unions by cpapital adequacy ratio</v>
      </c>
    </row>
    <row r="30" spans="1:3" x14ac:dyDescent="0.3">
      <c r="A30" s="76">
        <v>29</v>
      </c>
      <c r="B30" s="26" t="str">
        <f t="shared" ca="1" si="0"/>
        <v>Операційна ефективність діяльності кредитних спілок (наростаючим підсумком)</v>
      </c>
      <c r="C30" s="26" t="str">
        <f t="shared" ca="1" si="1"/>
        <v>Operational efficiency of credit unions (on a cumulative basis), UAH millions</v>
      </c>
    </row>
    <row r="31" spans="1:3" x14ac:dyDescent="0.3">
      <c r="A31" s="76">
        <v>30</v>
      </c>
      <c r="B31" s="26" t="str">
        <f t="shared" ca="1" si="0"/>
        <v>Розподіл нормативів достатності капіталу* за часткою активів кредитних спілок</v>
      </c>
      <c r="C31" s="26" t="str">
        <f t="shared" ca="1" si="1"/>
        <v>Distribution of capital* adequacy ratios by share of credit unions’ assets</v>
      </c>
    </row>
    <row r="32" spans="1:3" x14ac:dyDescent="0.3">
      <c r="A32" s="76">
        <v>31</v>
      </c>
      <c r="B32" s="26" t="str">
        <f t="shared" ca="1" si="0"/>
        <v>Структура активів фінансових компаній, млрд грн</v>
      </c>
      <c r="C32" s="26" t="str">
        <f t="shared" ca="1" si="1"/>
        <v>Finance companies’ asset structure, UAH billions</v>
      </c>
    </row>
    <row r="33" spans="1:3" x14ac:dyDescent="0.3">
      <c r="A33" s="76">
        <v>32</v>
      </c>
      <c r="B33" s="26" t="str">
        <f t="shared" ca="1" si="0"/>
        <v>Структура зобов’язань фінансових компаній, млрд грн</v>
      </c>
      <c r="C33" s="26" t="str">
        <f t="shared" ca="1" si="1"/>
        <v>Composition of finance companies’ equity and liabilities, UAH billions</v>
      </c>
    </row>
    <row r="34" spans="1:3" x14ac:dyDescent="0.3">
      <c r="A34" s="76">
        <v>33</v>
      </c>
      <c r="B34" s="26" t="str">
        <f t="shared" ca="1" si="0"/>
        <v>Обсяги наданих фінансових послуг фінансовими компаніями за видами послуг (за квартал), млрд грн</v>
      </c>
      <c r="C34" s="26" t="str">
        <f t="shared" ca="1" si="1"/>
        <v>Financial services provided by finance companies, by type of service (quarterly data), UAH billions</v>
      </c>
    </row>
    <row r="35" spans="1:3" x14ac:dyDescent="0.3">
      <c r="A35" s="76">
        <v>34</v>
      </c>
      <c r="B35" s="26" t="str">
        <f t="shared" ca="1" si="0"/>
        <v>Обсяги наданих фінансових послуг фінансовими компаніями за видами послуг, ІV кв. 2021 = 100%</v>
      </c>
      <c r="C35" s="26" t="str">
        <f t="shared" ca="1" si="1"/>
        <v>Financial services provided by finance companies, by type of service (quarterly data), Q4 2021 = 100%</v>
      </c>
    </row>
    <row r="36" spans="1:3" x14ac:dyDescent="0.3">
      <c r="A36" s="76">
        <v>35</v>
      </c>
      <c r="B36" s="26" t="str">
        <f t="shared" ca="1" si="0"/>
        <v xml:space="preserve">Обсяг заборгованості за договорами з надання коштів у позику, на кінець періоду, млрд грн </v>
      </c>
      <c r="C36" s="26" t="str">
        <f t="shared" ca="1" si="1"/>
        <v>Amount of outstanding loans, end of the period, UAH billions</v>
      </c>
    </row>
    <row r="37" spans="1:3" x14ac:dyDescent="0.3">
      <c r="A37" s="76">
        <v>36</v>
      </c>
      <c r="B37" s="26" t="str">
        <f t="shared" ca="1" si="0"/>
        <v>Обсяг наданих протягом кварталу кредитів фінансовими компаніями за видами позичальників, млрд грн</v>
      </c>
      <c r="C37" s="26" t="str">
        <f t="shared" ca="1" si="1"/>
        <v>Loans issued during quarter by financial companies, by borrower category, UAH billions</v>
      </c>
    </row>
    <row r="38" spans="1:3" x14ac:dyDescent="0.3">
      <c r="A38" s="76">
        <v>37</v>
      </c>
      <c r="B38" s="26" t="str">
        <f t="shared" ca="1" si="0"/>
        <v>Частки кредитних угод фінансових компаній, укладених упродовж кварталу, за способом укладення</v>
      </c>
      <c r="C38" s="26" t="str">
        <f t="shared" ca="1" si="1"/>
        <v>Shares of finance companies’ loan agreements concluded during the quarter, by form of conclusion</v>
      </c>
    </row>
    <row r="39" spans="1:3" x14ac:dyDescent="0.3">
      <c r="A39" s="76">
        <v>38</v>
      </c>
      <c r="B39" s="26" t="str">
        <f t="shared" ca="1" si="0"/>
        <v>Структура обсягу кредитів, наданих упродовж кварталу, фінансовими компаніями за строковістю і типом клієнтів</v>
      </c>
      <c r="C39" s="26" t="str">
        <f t="shared" ca="1" si="1"/>
        <v>Breakdown of loans issued during quarter, by financial companies by maturity and client’s type</v>
      </c>
    </row>
    <row r="40" spans="1:3" x14ac:dyDescent="0.3">
      <c r="A40" s="76">
        <v>39</v>
      </c>
      <c r="B40" s="26" t="str">
        <f t="shared" ca="1" si="0"/>
        <v>Обсяг та кількість договорів факторингу*</v>
      </c>
      <c r="C40" s="26" t="str">
        <f t="shared" ca="1" si="1"/>
        <v>Volume and number of factoring agreements</v>
      </c>
    </row>
    <row r="41" spans="1:3" x14ac:dyDescent="0.3">
      <c r="A41" s="76">
        <v>40</v>
      </c>
      <c r="B41" s="26" t="str">
        <f t="shared" ca="1" si="0"/>
        <v>Обсяг та кількість договорів фінансового лізингу*</v>
      </c>
      <c r="C41" s="26" t="str">
        <f t="shared" ca="1" si="1"/>
        <v>Volume and number of financial leasing agreements</v>
      </c>
    </row>
    <row r="42" spans="1:3" x14ac:dyDescent="0.3">
      <c r="A42" s="76">
        <v>41</v>
      </c>
      <c r="B42" s="26" t="str">
        <f t="shared" ca="1" si="0"/>
        <v>Фінансовий результат фінансових компаній наростаючим підсумком, млрд грн</v>
      </c>
      <c r="C42" s="26" t="str">
        <f t="shared" ca="1" si="1"/>
        <v>Financial performance of finance companies on cumulative basis, UAH billions</v>
      </c>
    </row>
    <row r="43" spans="1:3" x14ac:dyDescent="0.3">
      <c r="A43" s="76">
        <v>42</v>
      </c>
      <c r="B43" s="26" t="str">
        <f t="shared" ca="1" si="0"/>
        <v>Фінансовий результат (наростаючим підсумком) та показники рентабельності фінансових компаній</v>
      </c>
      <c r="C43" s="26" t="str">
        <f t="shared" ca="1" si="1"/>
        <v>Financial performance of finance companies (on cumulative basis) and their return ratios</v>
      </c>
    </row>
    <row r="44" spans="1:3" x14ac:dyDescent="0.3">
      <c r="A44" s="76">
        <v>43</v>
      </c>
      <c r="B44" s="26" t="str">
        <f t="shared" ca="1" si="0"/>
        <v>Структура активів ломбардів, млрд грн</v>
      </c>
      <c r="C44" s="26" t="str">
        <f t="shared" ca="1" si="1"/>
        <v>Pawnshop’s assets, UAH billions</v>
      </c>
    </row>
    <row r="45" spans="1:3" x14ac:dyDescent="0.3">
      <c r="A45" s="76">
        <v>44</v>
      </c>
      <c r="B45" s="26" t="str">
        <f t="shared" ca="1" si="0"/>
        <v>Структура пасивів ломбардів, млрд грн</v>
      </c>
      <c r="C45" s="26" t="str">
        <f t="shared" ca="1" si="1"/>
        <v>Pawnshops’ liabilities and equity, UAH billions</v>
      </c>
    </row>
    <row r="46" spans="1:3" x14ac:dyDescent="0.3">
      <c r="A46" s="76">
        <v>45</v>
      </c>
      <c r="B46" s="26" t="str">
        <f t="shared" ca="1" si="0"/>
        <v>Обсяг наданих кредитів ломбардами (за квартал) та рівень покриття заставою</v>
      </c>
      <c r="C46" s="26" t="str">
        <f t="shared" ca="1" si="1"/>
        <v>Amount of loans issued by pawnshops during the quarter and collateral coverage ratio</v>
      </c>
    </row>
    <row r="47" spans="1:3" x14ac:dyDescent="0.3">
      <c r="A47" s="76">
        <v>46</v>
      </c>
      <c r="B47" s="26" t="str">
        <f t="shared" ca="1" si="0"/>
        <v>Структура обсягу наданих кредитів ломбардами за видами застави</v>
      </c>
      <c r="C47" s="26" t="str">
        <f t="shared" ca="1" si="1"/>
        <v>Pawnshop’s loan portfolio structure by type of collateral</v>
      </c>
    </row>
    <row r="48" spans="1:3" x14ac:dyDescent="0.3">
      <c r="A48" s="76">
        <v>47</v>
      </c>
      <c r="B48" s="26" t="str">
        <f t="shared" ref="B48:B49" ca="1" si="2">INDIRECT(CONCATENATE("'",A48,"'!B1"))</f>
        <v>Структура доходів та витрат ломбардів, млрд грн</v>
      </c>
      <c r="C48" s="26" t="str">
        <f t="shared" ref="C48:C49" ca="1" si="3">INDIRECT(CONCATENATE("'",A48,"'!B2"))</f>
        <v>Structure of income and expenses of pawnshops, UAH billions</v>
      </c>
    </row>
    <row r="49" spans="1:3" x14ac:dyDescent="0.3">
      <c r="A49" s="76">
        <v>48</v>
      </c>
      <c r="B49" s="26" t="str">
        <f t="shared" ca="1" si="2"/>
        <v>Показники фінансової діяльності ломбардів</v>
      </c>
      <c r="C49" s="26" t="str">
        <f t="shared" ca="1" si="3"/>
        <v>Financial performance indicators of pawnshops</v>
      </c>
    </row>
    <row r="50" spans="1:3" x14ac:dyDescent="0.3">
      <c r="A50" s="77" t="s">
        <v>141</v>
      </c>
      <c r="B50" s="8" t="s">
        <v>142</v>
      </c>
      <c r="C50" s="8" t="s">
        <v>143</v>
      </c>
    </row>
  </sheetData>
  <hyperlinks>
    <hyperlink ref="A2" location="'1'!A1" display="'1'!A1"/>
    <hyperlink ref="A3" location="'2'!A1" display="'2'!A1"/>
    <hyperlink ref="A5" location="'4'!A1" display="'4'!A1"/>
    <hyperlink ref="A26" location="'25'!A1" display="'25'!A1"/>
    <hyperlink ref="A27" location="'26'!A1" display="'26'!A1"/>
    <hyperlink ref="A28" location="'27'!A1" display="'27'!A1"/>
    <hyperlink ref="A30" location="'29'!A1" display="'29'!A1"/>
    <hyperlink ref="A32" location="'31'!A1" display="'31'!A1"/>
    <hyperlink ref="A29" location="'28'!A1" display="'28'!A1"/>
    <hyperlink ref="A31" location="'30'!A1" display="'30'!A1"/>
    <hyperlink ref="A33" location="'32'!A1" display="'32'!A1"/>
    <hyperlink ref="A6" location="'5'!A1" display="'5'!A1"/>
    <hyperlink ref="A7" location="'6'!A1" display="'6'!A1"/>
    <hyperlink ref="A9" location="'8'!A1" display="'8'!A1"/>
    <hyperlink ref="A11" location="'10'!A1" display="'10'!A1"/>
    <hyperlink ref="A13" location="'12'!A1" display="'12'!A1"/>
    <hyperlink ref="A15" location="'14'!A1" display="'14'!A1"/>
    <hyperlink ref="A8" location="'7'!A1" display="'7'!A1"/>
    <hyperlink ref="A10" location="'9'!A1" display="'9'!A1"/>
    <hyperlink ref="A12" location="'11'!A1" display="'11'!A1"/>
    <hyperlink ref="A14" location="'13'!A1" display="'13'!A1"/>
    <hyperlink ref="A16" location="'15'!A1" display="'15'!A1"/>
    <hyperlink ref="A18" location="'17'!A1" display="'17'!A1"/>
    <hyperlink ref="A21" location="'20'!A1" display="'20'!A1"/>
    <hyperlink ref="A24" location="'23'!A1" display="'23'!A1"/>
    <hyperlink ref="A17" location="'16'!A1" display="'16'!A1"/>
    <hyperlink ref="A20" location="'19'!A1" display="'19'!A1"/>
    <hyperlink ref="A23" location="'22'!A1" display="'22'!A1"/>
    <hyperlink ref="A19" location="'18'!A1" display="'18'!A1"/>
    <hyperlink ref="A22" location="'21'!A1" display="'21'!A1"/>
    <hyperlink ref="A25" location="'24'!A1" display="'24'!A1"/>
    <hyperlink ref="A4" location="'3'!A1" display="'3'!A1"/>
    <hyperlink ref="A50" location="ABR!A1" display="ABR"/>
    <hyperlink ref="A34" location="'33'!A1" display="'33'!A1"/>
    <hyperlink ref="A35" location="'34'!A1" display="'34'!A1"/>
    <hyperlink ref="A36" location="'35'!A1" display="'35'!A1"/>
    <hyperlink ref="A37" location="'36'!A1" display="'36'!A1"/>
    <hyperlink ref="A38" location="'37'!A1" display="'37'!A1"/>
    <hyperlink ref="A39" location="'38'!A1" display="'38'!A1"/>
    <hyperlink ref="A40" location="'39'!A1" display="'39'!A1"/>
    <hyperlink ref="A41" location="'40'!A1" display="'40'!A1"/>
    <hyperlink ref="A42" location="'41'!A1" display="'41'!A1"/>
    <hyperlink ref="A43" location="'42'!A1" display="'42'!A1"/>
    <hyperlink ref="A44" location="'43'!A1" display="'43'!A1"/>
    <hyperlink ref="A45" location="'44'!A1" display="'44'!A1"/>
    <hyperlink ref="A46:A47" location="'44'!A1" display="'44'!A1"/>
    <hyperlink ref="A46" location="'45'!A1" display="'45'!A1"/>
    <hyperlink ref="A47" location="'46'!A1" display="'46'!A1"/>
    <hyperlink ref="A48:A49" location="'44'!A1" display="'44'!A1"/>
    <hyperlink ref="A48" location="'47'!A1" display="'47'!A1"/>
    <hyperlink ref="A49" location="'48'!A1" display="'48'!A1"/>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0"/>
  <dimension ref="A1:AJ28"/>
  <sheetViews>
    <sheetView showGridLines="0" zoomScale="120" zoomScaleNormal="120" workbookViewId="0">
      <selection activeCell="B5" sqref="B5"/>
    </sheetView>
  </sheetViews>
  <sheetFormatPr defaultColWidth="8.88671875" defaultRowHeight="14.4" x14ac:dyDescent="0.3"/>
  <cols>
    <col min="1" max="1" width="7.88671875" style="193" customWidth="1"/>
    <col min="2" max="2" width="16.6640625" style="193" customWidth="1"/>
    <col min="3" max="4" width="11.109375" style="193" customWidth="1"/>
    <col min="5" max="5" width="5.33203125" style="193" customWidth="1"/>
    <col min="6" max="6" width="2.6640625" style="193" customWidth="1"/>
    <col min="7" max="7" width="19.88671875" style="193" customWidth="1"/>
    <col min="8" max="8" width="19.33203125" style="193" bestFit="1" customWidth="1"/>
    <col min="9" max="10" width="10.88671875" style="193" customWidth="1"/>
    <col min="11" max="12" width="5.6640625" style="193" bestFit="1" customWidth="1"/>
    <col min="13" max="14" width="10.88671875" style="193" customWidth="1"/>
    <col min="15" max="16" width="8.6640625" style="193" customWidth="1"/>
    <col min="17" max="18" width="10.44140625" style="193" customWidth="1"/>
    <col min="19" max="19" width="11.33203125" style="193" customWidth="1"/>
    <col min="20" max="26" width="8.88671875" style="193"/>
    <col min="27" max="28" width="10.109375" style="193" customWidth="1"/>
    <col min="29" max="35" width="8.88671875" style="193"/>
    <col min="36" max="36" width="18.109375" style="193" customWidth="1"/>
    <col min="37" max="16384" width="8.88671875" style="193"/>
  </cols>
  <sheetData>
    <row r="1" spans="1:36" x14ac:dyDescent="0.3">
      <c r="A1" s="2" t="s">
        <v>48</v>
      </c>
      <c r="B1" s="45" t="s">
        <v>352</v>
      </c>
      <c r="C1" s="2"/>
      <c r="D1" s="2"/>
      <c r="E1" s="2"/>
      <c r="F1" s="2"/>
      <c r="I1" s="575" t="s">
        <v>50</v>
      </c>
      <c r="J1" s="576"/>
      <c r="K1" s="576"/>
      <c r="L1" s="576"/>
      <c r="M1" s="194"/>
    </row>
    <row r="2" spans="1:36" x14ac:dyDescent="0.3">
      <c r="A2" s="2" t="s">
        <v>51</v>
      </c>
      <c r="B2" s="45" t="s">
        <v>353</v>
      </c>
      <c r="C2" s="2"/>
      <c r="D2" s="2"/>
      <c r="E2" s="2"/>
      <c r="F2" s="2"/>
      <c r="G2" s="195"/>
      <c r="H2" s="195"/>
    </row>
    <row r="3" spans="1:36" x14ac:dyDescent="0.3">
      <c r="A3" s="3" t="s">
        <v>52</v>
      </c>
      <c r="B3" s="3" t="s">
        <v>53</v>
      </c>
      <c r="C3" s="3"/>
      <c r="D3" s="3"/>
      <c r="E3" s="3"/>
      <c r="F3" s="3"/>
      <c r="G3" s="195"/>
      <c r="H3" s="195"/>
    </row>
    <row r="4" spans="1:36" x14ac:dyDescent="0.3">
      <c r="A4" s="3" t="s">
        <v>54</v>
      </c>
      <c r="B4" s="3" t="s">
        <v>55</v>
      </c>
      <c r="C4" s="3"/>
      <c r="D4" s="3"/>
      <c r="E4" s="3"/>
      <c r="F4" s="3"/>
      <c r="G4" s="195"/>
      <c r="H4" s="195"/>
    </row>
    <row r="5" spans="1:36" x14ac:dyDescent="0.3">
      <c r="A5" s="4" t="s">
        <v>56</v>
      </c>
      <c r="B5" s="4" t="s">
        <v>354</v>
      </c>
      <c r="C5" s="4"/>
      <c r="D5" s="4"/>
      <c r="E5" s="4"/>
      <c r="F5" s="4"/>
      <c r="G5" s="196"/>
      <c r="H5" s="195"/>
    </row>
    <row r="6" spans="1:36" x14ac:dyDescent="0.3">
      <c r="A6" s="4" t="s">
        <v>57</v>
      </c>
      <c r="B6" s="4" t="s">
        <v>599</v>
      </c>
      <c r="C6" s="4"/>
      <c r="D6" s="4"/>
      <c r="E6" s="4"/>
      <c r="F6" s="4"/>
      <c r="G6" s="196"/>
      <c r="H6" s="195"/>
      <c r="I6" s="197" t="s">
        <v>322</v>
      </c>
      <c r="J6" s="197" t="s">
        <v>323</v>
      </c>
      <c r="L6" s="197"/>
    </row>
    <row r="7" spans="1:36" x14ac:dyDescent="0.3">
      <c r="I7" s="197" t="s">
        <v>192</v>
      </c>
      <c r="J7" s="197" t="s">
        <v>193</v>
      </c>
      <c r="L7" s="197"/>
      <c r="S7" s="175"/>
      <c r="T7" s="175"/>
      <c r="U7" s="175"/>
      <c r="V7" s="175"/>
      <c r="W7" s="175"/>
      <c r="X7" s="175"/>
      <c r="Y7" s="175"/>
      <c r="Z7" s="175"/>
      <c r="AA7" s="175"/>
      <c r="AB7" s="175"/>
      <c r="AC7" s="175"/>
      <c r="AD7" s="175"/>
      <c r="AE7" s="175"/>
      <c r="AF7" s="175"/>
      <c r="AG7" s="175"/>
      <c r="AH7" s="175"/>
      <c r="AI7" s="175"/>
      <c r="AJ7" s="175"/>
    </row>
    <row r="8" spans="1:36" x14ac:dyDescent="0.3">
      <c r="G8" s="100" t="s">
        <v>355</v>
      </c>
      <c r="H8" s="100" t="s">
        <v>356</v>
      </c>
      <c r="I8" s="198">
        <v>13.94936</v>
      </c>
      <c r="J8" s="198">
        <v>19.758873700000002</v>
      </c>
      <c r="K8" s="199">
        <v>0.558337540502993</v>
      </c>
      <c r="L8" s="199">
        <v>0.40686622556792496</v>
      </c>
      <c r="M8" s="200"/>
      <c r="N8" s="198"/>
      <c r="O8" s="198"/>
      <c r="P8" s="201"/>
      <c r="Q8" s="202"/>
      <c r="R8" s="203"/>
      <c r="S8" s="25"/>
      <c r="T8" s="204"/>
      <c r="U8" s="175"/>
      <c r="V8" s="175"/>
      <c r="W8" s="175"/>
      <c r="X8" s="175"/>
      <c r="Y8" s="175"/>
      <c r="Z8" s="175"/>
      <c r="AA8" s="175"/>
      <c r="AB8" s="175"/>
      <c r="AC8" s="175"/>
      <c r="AD8" s="175"/>
      <c r="AE8" s="175"/>
      <c r="AF8" s="175"/>
      <c r="AG8" s="175"/>
      <c r="AH8" s="175"/>
      <c r="AI8" s="175"/>
      <c r="AJ8" s="175"/>
    </row>
    <row r="9" spans="1:36" x14ac:dyDescent="0.3">
      <c r="G9" s="100" t="s">
        <v>336</v>
      </c>
      <c r="H9" s="100" t="s">
        <v>337</v>
      </c>
      <c r="I9" s="198">
        <v>0.54380509999999993</v>
      </c>
      <c r="J9" s="198">
        <v>1.9125447</v>
      </c>
      <c r="K9" s="199">
        <v>2.1766360753968938E-2</v>
      </c>
      <c r="L9" s="199">
        <v>3.9382297550641224E-2</v>
      </c>
      <c r="M9" s="200"/>
      <c r="N9" s="198"/>
      <c r="O9" s="198"/>
      <c r="P9" s="201"/>
      <c r="Q9" s="202"/>
      <c r="R9" s="203"/>
      <c r="S9" s="25"/>
      <c r="T9" s="204"/>
      <c r="U9" s="175"/>
      <c r="V9" s="175"/>
      <c r="W9" s="175"/>
      <c r="X9" s="175"/>
      <c r="Y9" s="175"/>
      <c r="Z9" s="175"/>
      <c r="AA9" s="175"/>
      <c r="AB9" s="175"/>
      <c r="AC9" s="175"/>
      <c r="AD9" s="175"/>
      <c r="AE9" s="175"/>
      <c r="AF9" s="175"/>
      <c r="AG9" s="175"/>
      <c r="AH9" s="175"/>
      <c r="AI9" s="175"/>
      <c r="AJ9" s="175"/>
    </row>
    <row r="10" spans="1:36" x14ac:dyDescent="0.3">
      <c r="C10" s="100"/>
      <c r="G10" s="100" t="s">
        <v>357</v>
      </c>
      <c r="H10" s="100" t="s">
        <v>358</v>
      </c>
      <c r="I10" s="198">
        <v>9.5559192000000017</v>
      </c>
      <c r="J10" s="198">
        <v>10.697822899999998</v>
      </c>
      <c r="K10" s="199">
        <v>0.38248553506206234</v>
      </c>
      <c r="L10" s="199">
        <v>0.22028496619810431</v>
      </c>
      <c r="M10" s="200"/>
      <c r="N10" s="198"/>
      <c r="O10" s="198"/>
      <c r="P10" s="201"/>
      <c r="Q10" s="202"/>
      <c r="R10" s="203"/>
      <c r="S10" s="25"/>
      <c r="T10" s="204"/>
      <c r="U10" s="175"/>
      <c r="V10" s="175"/>
      <c r="W10" s="175"/>
      <c r="X10" s="175"/>
      <c r="Y10" s="175"/>
      <c r="Z10" s="175"/>
      <c r="AA10" s="175"/>
      <c r="AB10" s="175"/>
      <c r="AC10" s="175"/>
      <c r="AD10" s="175"/>
      <c r="AE10" s="175"/>
      <c r="AF10" s="175"/>
      <c r="AG10" s="175"/>
      <c r="AH10" s="175"/>
      <c r="AI10" s="175"/>
      <c r="AJ10" s="175"/>
    </row>
    <row r="11" spans="1:36" x14ac:dyDescent="0.3">
      <c r="C11" s="100"/>
      <c r="G11" s="100" t="s">
        <v>359</v>
      </c>
      <c r="H11" s="100" t="s">
        <v>360</v>
      </c>
      <c r="I11" s="198">
        <v>2.5940299999999999E-2</v>
      </c>
      <c r="J11" s="198">
        <v>6.4332961000000006</v>
      </c>
      <c r="K11" s="199">
        <v>1.0382872979054086E-3</v>
      </c>
      <c r="L11" s="199">
        <v>0.1324716652330164</v>
      </c>
      <c r="M11" s="200"/>
      <c r="N11" s="198"/>
      <c r="O11" s="198"/>
      <c r="P11" s="201"/>
      <c r="Q11" s="202"/>
      <c r="R11" s="203"/>
      <c r="S11" s="25"/>
      <c r="T11" s="204"/>
    </row>
    <row r="12" spans="1:36" x14ac:dyDescent="0.3">
      <c r="G12" s="100" t="s">
        <v>361</v>
      </c>
      <c r="H12" s="100" t="s">
        <v>362</v>
      </c>
      <c r="I12" s="198">
        <v>0</v>
      </c>
      <c r="J12" s="198">
        <v>9.2888220999999991</v>
      </c>
      <c r="K12" s="199">
        <v>0</v>
      </c>
      <c r="L12" s="199">
        <v>0.19127142797612628</v>
      </c>
      <c r="M12" s="200"/>
      <c r="N12" s="198"/>
      <c r="O12" s="198"/>
      <c r="P12" s="201"/>
      <c r="Q12" s="202"/>
      <c r="R12" s="203"/>
      <c r="S12" s="25"/>
      <c r="T12" s="204"/>
    </row>
    <row r="13" spans="1:36" x14ac:dyDescent="0.3">
      <c r="G13" s="100" t="s">
        <v>95</v>
      </c>
      <c r="H13" s="100" t="s">
        <v>363</v>
      </c>
      <c r="I13" s="198">
        <v>0.90871549999999601</v>
      </c>
      <c r="J13" s="198">
        <v>0.47220380000000262</v>
      </c>
      <c r="K13" s="199">
        <v>3.6372276383070286E-2</v>
      </c>
      <c r="L13" s="199">
        <v>9.7234174741869205E-3</v>
      </c>
      <c r="M13" s="200"/>
      <c r="N13" s="198"/>
      <c r="O13" s="198"/>
      <c r="P13" s="201"/>
      <c r="Q13" s="202"/>
      <c r="R13" s="203"/>
      <c r="S13" s="25"/>
      <c r="T13" s="204"/>
    </row>
    <row r="14" spans="1:36" x14ac:dyDescent="0.3">
      <c r="H14" s="100"/>
      <c r="I14" s="25"/>
      <c r="J14" s="205"/>
      <c r="K14" s="205"/>
      <c r="L14" s="205"/>
      <c r="M14" s="200"/>
      <c r="N14" s="25"/>
      <c r="O14" s="25"/>
      <c r="P14" s="25"/>
      <c r="Q14" s="206"/>
      <c r="R14" s="204"/>
      <c r="S14" s="204"/>
      <c r="T14" s="204"/>
    </row>
    <row r="15" spans="1:36" x14ac:dyDescent="0.3">
      <c r="H15" s="100"/>
      <c r="I15" s="203"/>
      <c r="J15" s="205"/>
      <c r="K15" s="205"/>
      <c r="L15" s="205"/>
      <c r="M15" s="200"/>
      <c r="N15" s="25"/>
      <c r="O15" s="25"/>
      <c r="P15" s="25"/>
      <c r="Q15" s="206"/>
      <c r="R15" s="204"/>
      <c r="S15" s="204"/>
      <c r="T15" s="204"/>
    </row>
    <row r="16" spans="1:36" x14ac:dyDescent="0.3">
      <c r="G16" s="13"/>
      <c r="I16" s="205"/>
      <c r="J16" s="205"/>
      <c r="K16" s="205"/>
      <c r="L16" s="205"/>
      <c r="M16" s="207"/>
      <c r="N16" s="206"/>
      <c r="O16" s="206"/>
      <c r="P16" s="206"/>
      <c r="Q16" s="206"/>
      <c r="R16" s="204"/>
      <c r="S16" s="204"/>
      <c r="T16" s="204"/>
    </row>
    <row r="17" spans="7:20" x14ac:dyDescent="0.3">
      <c r="G17" s="13"/>
      <c r="I17" s="205"/>
      <c r="J17" s="205"/>
      <c r="K17" s="205"/>
      <c r="L17" s="205"/>
      <c r="M17" s="207"/>
      <c r="N17" s="205"/>
      <c r="O17" s="205"/>
      <c r="P17" s="205"/>
      <c r="Q17" s="206"/>
      <c r="R17" s="204"/>
      <c r="S17" s="204"/>
      <c r="T17" s="204"/>
    </row>
    <row r="18" spans="7:20" x14ac:dyDescent="0.3">
      <c r="G18" s="13"/>
      <c r="I18" s="205"/>
      <c r="J18" s="205"/>
      <c r="K18" s="205"/>
      <c r="L18" s="205"/>
      <c r="M18" s="207"/>
      <c r="N18" s="206"/>
      <c r="O18" s="206"/>
      <c r="P18" s="206"/>
      <c r="Q18" s="206"/>
      <c r="R18" s="204"/>
      <c r="S18" s="204"/>
      <c r="T18" s="204"/>
    </row>
    <row r="19" spans="7:20" x14ac:dyDescent="0.3">
      <c r="G19" s="13"/>
      <c r="I19" s="205"/>
      <c r="J19" s="205"/>
      <c r="K19" s="205"/>
      <c r="L19" s="205"/>
      <c r="M19" s="207"/>
      <c r="N19" s="206"/>
      <c r="O19" s="206"/>
      <c r="P19" s="206"/>
      <c r="Q19" s="206"/>
      <c r="R19" s="204"/>
      <c r="S19" s="204"/>
      <c r="T19" s="204"/>
    </row>
    <row r="20" spans="7:20" x14ac:dyDescent="0.3">
      <c r="G20" s="13"/>
      <c r="I20" s="205"/>
      <c r="J20" s="205"/>
      <c r="K20" s="25"/>
      <c r="L20" s="25"/>
      <c r="M20" s="207"/>
      <c r="N20" s="206"/>
      <c r="O20" s="206"/>
      <c r="P20" s="206"/>
      <c r="Q20" s="206"/>
      <c r="R20" s="204"/>
      <c r="S20" s="204"/>
      <c r="T20" s="204"/>
    </row>
    <row r="21" spans="7:20" x14ac:dyDescent="0.3">
      <c r="G21" s="13"/>
      <c r="I21" s="205"/>
      <c r="J21" s="205"/>
      <c r="K21" s="25"/>
      <c r="L21" s="25"/>
      <c r="M21" s="207"/>
      <c r="N21" s="206"/>
      <c r="O21" s="206"/>
      <c r="P21" s="206"/>
      <c r="Q21" s="206"/>
      <c r="R21" s="204"/>
      <c r="S21" s="204"/>
      <c r="T21" s="204"/>
    </row>
    <row r="22" spans="7:20" x14ac:dyDescent="0.3">
      <c r="G22" s="13"/>
      <c r="I22" s="25"/>
      <c r="J22" s="25"/>
      <c r="K22" s="25"/>
      <c r="L22" s="25"/>
      <c r="M22" s="207"/>
      <c r="N22" s="206"/>
      <c r="O22" s="206"/>
      <c r="P22" s="206"/>
      <c r="Q22" s="206"/>
      <c r="R22" s="204"/>
      <c r="S22" s="204"/>
      <c r="T22" s="204"/>
    </row>
    <row r="23" spans="7:20" x14ac:dyDescent="0.3">
      <c r="N23" s="204"/>
      <c r="O23" s="204"/>
      <c r="P23" s="204"/>
      <c r="Q23" s="204"/>
      <c r="R23" s="204"/>
      <c r="S23" s="204"/>
      <c r="T23" s="204"/>
    </row>
    <row r="24" spans="7:20" x14ac:dyDescent="0.3">
      <c r="N24" s="204"/>
      <c r="O24" s="204"/>
      <c r="P24" s="204"/>
      <c r="Q24" s="204"/>
      <c r="R24" s="204"/>
      <c r="S24" s="204"/>
      <c r="T24" s="204"/>
    </row>
    <row r="25" spans="7:20" x14ac:dyDescent="0.3">
      <c r="N25" s="204"/>
      <c r="O25" s="204"/>
      <c r="P25" s="204"/>
      <c r="Q25" s="204"/>
      <c r="R25" s="204"/>
      <c r="S25" s="204"/>
      <c r="T25" s="204"/>
    </row>
    <row r="26" spans="7:20" x14ac:dyDescent="0.3">
      <c r="N26" s="204"/>
      <c r="O26" s="204"/>
      <c r="P26" s="204"/>
      <c r="Q26" s="204"/>
      <c r="R26" s="204"/>
      <c r="S26" s="204"/>
      <c r="T26" s="204"/>
    </row>
    <row r="27" spans="7:20" x14ac:dyDescent="0.3">
      <c r="N27" s="204"/>
      <c r="O27" s="204"/>
      <c r="P27" s="204"/>
      <c r="Q27" s="204"/>
      <c r="R27" s="204"/>
      <c r="S27" s="204"/>
      <c r="T27" s="204"/>
    </row>
    <row r="28" spans="7:20" x14ac:dyDescent="0.3">
      <c r="N28" s="204"/>
      <c r="O28" s="204"/>
      <c r="P28" s="204"/>
      <c r="Q28" s="204"/>
      <c r="R28" s="204"/>
      <c r="S28" s="204"/>
      <c r="T28" s="204"/>
    </row>
  </sheetData>
  <mergeCells count="1">
    <mergeCell ref="I1:L1"/>
  </mergeCells>
  <hyperlinks>
    <hyperlink ref="I1" location="Перелік_Index!A1" display="Повернутися до переліку / Return to the Index"/>
  </hyperlinks>
  <pageMargins left="0.7" right="0.7" top="0.75" bottom="0.75" header="0.3" footer="0.3"/>
  <pageSetup paperSize="9"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1"/>
  <dimension ref="A1:T36"/>
  <sheetViews>
    <sheetView showGridLines="0" zoomScale="120" zoomScaleNormal="120" workbookViewId="0"/>
  </sheetViews>
  <sheetFormatPr defaultColWidth="8.88671875" defaultRowHeight="14.4" x14ac:dyDescent="0.3"/>
  <cols>
    <col min="1" max="16384" width="8.88671875" style="193"/>
  </cols>
  <sheetData>
    <row r="1" spans="1:20" ht="13.2" customHeight="1" x14ac:dyDescent="0.3">
      <c r="A1" s="2" t="s">
        <v>48</v>
      </c>
      <c r="B1" s="208" t="s">
        <v>364</v>
      </c>
      <c r="J1" s="575" t="s">
        <v>50</v>
      </c>
      <c r="K1" s="576"/>
      <c r="L1" s="576"/>
      <c r="M1" s="576"/>
    </row>
    <row r="2" spans="1:20" ht="13.2" customHeight="1" x14ac:dyDescent="0.3">
      <c r="A2" s="2" t="s">
        <v>51</v>
      </c>
      <c r="B2" s="103" t="s">
        <v>365</v>
      </c>
    </row>
    <row r="3" spans="1:20" ht="13.2" customHeight="1" x14ac:dyDescent="0.3">
      <c r="A3" s="3" t="s">
        <v>52</v>
      </c>
      <c r="B3" s="3" t="s">
        <v>366</v>
      </c>
      <c r="C3" s="209"/>
      <c r="D3" s="209"/>
      <c r="E3" s="209"/>
      <c r="F3" s="209"/>
      <c r="G3" s="209"/>
      <c r="H3" s="209"/>
      <c r="S3" s="210"/>
      <c r="T3" s="210"/>
    </row>
    <row r="4" spans="1:20" ht="13.2" customHeight="1" x14ac:dyDescent="0.3">
      <c r="A4" s="3" t="s">
        <v>54</v>
      </c>
      <c r="B4" s="3" t="s">
        <v>367</v>
      </c>
      <c r="C4" s="209"/>
      <c r="D4" s="209"/>
      <c r="E4" s="209"/>
      <c r="F4" s="209"/>
      <c r="G4" s="209"/>
      <c r="H4" s="209"/>
    </row>
    <row r="5" spans="1:20" ht="13.2" customHeight="1" x14ac:dyDescent="0.3">
      <c r="A5" s="4" t="s">
        <v>56</v>
      </c>
      <c r="B5" s="4"/>
      <c r="C5" s="209"/>
      <c r="D5" s="209"/>
      <c r="E5" s="209"/>
      <c r="F5" s="209"/>
      <c r="G5" s="209"/>
      <c r="H5" s="209"/>
    </row>
    <row r="6" spans="1:20" ht="13.2" customHeight="1" x14ac:dyDescent="0.3">
      <c r="A6" s="4" t="s">
        <v>57</v>
      </c>
      <c r="B6" s="4"/>
      <c r="C6" s="209"/>
      <c r="D6" s="209"/>
      <c r="E6" s="209"/>
      <c r="F6" s="209"/>
      <c r="G6" s="209"/>
      <c r="H6" s="209"/>
    </row>
    <row r="7" spans="1:20" x14ac:dyDescent="0.3">
      <c r="C7" s="209"/>
      <c r="D7" s="209"/>
      <c r="E7" s="209"/>
      <c r="F7" s="209"/>
      <c r="G7" s="209"/>
      <c r="H7" s="209"/>
      <c r="K7" s="13" t="s">
        <v>368</v>
      </c>
      <c r="L7" s="13" t="s">
        <v>369</v>
      </c>
      <c r="M7" s="13" t="s">
        <v>370</v>
      </c>
    </row>
    <row r="8" spans="1:20" x14ac:dyDescent="0.3">
      <c r="C8" s="209"/>
      <c r="D8" s="209"/>
      <c r="E8" s="209"/>
      <c r="F8" s="209"/>
      <c r="G8" s="209"/>
      <c r="H8" s="209"/>
      <c r="J8" s="13"/>
      <c r="K8" s="13" t="s">
        <v>193</v>
      </c>
      <c r="L8" s="13" t="s">
        <v>192</v>
      </c>
      <c r="M8" s="13" t="s">
        <v>371</v>
      </c>
      <c r="N8" s="175" t="s">
        <v>372</v>
      </c>
    </row>
    <row r="9" spans="1:20" x14ac:dyDescent="0.3">
      <c r="C9" s="209"/>
      <c r="D9" s="209"/>
      <c r="E9" s="209"/>
      <c r="F9" s="209"/>
      <c r="G9" s="209"/>
      <c r="H9" s="209"/>
      <c r="I9" s="100" t="s">
        <v>373</v>
      </c>
      <c r="J9" s="13" t="s">
        <v>374</v>
      </c>
      <c r="K9" s="203">
        <v>4.1000000000000002E-2</v>
      </c>
      <c r="L9" s="203">
        <v>7.6999999999999999E-2</v>
      </c>
      <c r="M9" s="211"/>
      <c r="N9" s="212">
        <f>L9+K9</f>
        <v>0.11799999999999999</v>
      </c>
    </row>
    <row r="10" spans="1:20" x14ac:dyDescent="0.3">
      <c r="C10" s="209"/>
      <c r="D10" s="209"/>
      <c r="E10" s="209"/>
      <c r="F10" s="209"/>
      <c r="G10" s="209"/>
      <c r="H10" s="209"/>
      <c r="I10" s="100" t="s">
        <v>375</v>
      </c>
      <c r="J10" s="13" t="s">
        <v>376</v>
      </c>
      <c r="K10" s="203">
        <v>8.4000000000000005E-2</v>
      </c>
      <c r="L10" s="203">
        <v>2.8000000000000001E-2</v>
      </c>
      <c r="M10" s="211"/>
      <c r="N10" s="212">
        <f>L10+K10</f>
        <v>0.112</v>
      </c>
      <c r="P10" s="210"/>
    </row>
    <row r="11" spans="1:20" x14ac:dyDescent="0.3">
      <c r="C11" s="209"/>
      <c r="D11" s="209"/>
      <c r="E11" s="209"/>
      <c r="F11" s="209"/>
      <c r="G11" s="209"/>
      <c r="H11" s="209"/>
      <c r="I11" s="100" t="s">
        <v>377</v>
      </c>
      <c r="J11" s="13" t="s">
        <v>378</v>
      </c>
      <c r="K11" s="203">
        <v>0.03</v>
      </c>
      <c r="L11" s="203">
        <v>5.0999999999999997E-2</v>
      </c>
      <c r="M11" s="211"/>
      <c r="N11" s="212">
        <f>L11+K11</f>
        <v>8.0999999999999989E-2</v>
      </c>
      <c r="P11" s="210"/>
    </row>
    <row r="12" spans="1:20" x14ac:dyDescent="0.3">
      <c r="C12" s="209"/>
      <c r="D12" s="209"/>
      <c r="E12" s="209"/>
      <c r="F12" s="209"/>
      <c r="G12" s="209"/>
      <c r="H12" s="209"/>
      <c r="I12" s="100" t="s">
        <v>379</v>
      </c>
      <c r="J12" s="13" t="s">
        <v>380</v>
      </c>
      <c r="K12" s="203"/>
      <c r="L12" s="211"/>
      <c r="M12" s="203">
        <v>7.3999999999999996E-2</v>
      </c>
      <c r="N12" s="212"/>
      <c r="P12" s="210"/>
    </row>
    <row r="13" spans="1:20" x14ac:dyDescent="0.3">
      <c r="C13" s="209"/>
      <c r="D13" s="209"/>
      <c r="E13" s="209"/>
      <c r="F13" s="209"/>
      <c r="G13" s="209"/>
      <c r="H13" s="209"/>
      <c r="I13" s="100" t="s">
        <v>381</v>
      </c>
      <c r="J13" s="13" t="s">
        <v>382</v>
      </c>
      <c r="K13" s="203">
        <v>0.04</v>
      </c>
      <c r="L13" s="203">
        <v>2.7E-2</v>
      </c>
      <c r="M13" s="211"/>
      <c r="N13" s="212">
        <f t="shared" ref="N13:N23" si="0">L13+K13</f>
        <v>6.7000000000000004E-2</v>
      </c>
    </row>
    <row r="14" spans="1:20" x14ac:dyDescent="0.3">
      <c r="C14" s="213"/>
      <c r="D14" s="213"/>
      <c r="E14" s="213"/>
      <c r="F14" s="213"/>
      <c r="G14" s="213"/>
      <c r="H14" s="209"/>
      <c r="I14" s="100" t="s">
        <v>383</v>
      </c>
      <c r="J14" s="13" t="s">
        <v>384</v>
      </c>
      <c r="K14" s="203">
        <v>3.5000000000000003E-2</v>
      </c>
      <c r="L14" s="203">
        <v>2.1999999999999999E-2</v>
      </c>
      <c r="M14" s="211"/>
      <c r="N14" s="212">
        <f t="shared" si="0"/>
        <v>5.7000000000000002E-2</v>
      </c>
    </row>
    <row r="15" spans="1:20" x14ac:dyDescent="0.3">
      <c r="C15" s="209"/>
      <c r="D15" s="209"/>
      <c r="E15" s="209"/>
      <c r="F15" s="209"/>
      <c r="G15" s="209"/>
      <c r="H15" s="209"/>
      <c r="I15" s="100" t="s">
        <v>385</v>
      </c>
      <c r="J15" s="13" t="s">
        <v>386</v>
      </c>
      <c r="K15" s="203">
        <v>0.01</v>
      </c>
      <c r="L15" s="203">
        <v>2.7E-2</v>
      </c>
      <c r="M15" s="211"/>
      <c r="N15" s="212">
        <f t="shared" si="0"/>
        <v>3.6999999999999998E-2</v>
      </c>
    </row>
    <row r="16" spans="1:20" x14ac:dyDescent="0.3">
      <c r="C16" s="209"/>
      <c r="D16" s="209"/>
      <c r="E16" s="209"/>
      <c r="F16" s="209"/>
      <c r="G16" s="209"/>
      <c r="H16" s="209"/>
      <c r="I16" s="100" t="s">
        <v>387</v>
      </c>
      <c r="J16" s="13" t="s">
        <v>388</v>
      </c>
      <c r="K16" s="203">
        <v>2.1000000000000001E-2</v>
      </c>
      <c r="L16" s="203">
        <v>6.0000000000000001E-3</v>
      </c>
      <c r="M16" s="211"/>
      <c r="N16" s="212">
        <f t="shared" si="0"/>
        <v>2.7000000000000003E-2</v>
      </c>
    </row>
    <row r="17" spans="3:14" x14ac:dyDescent="0.3">
      <c r="C17" s="209"/>
      <c r="D17" s="209"/>
      <c r="E17" s="209"/>
      <c r="F17" s="209"/>
      <c r="G17" s="209"/>
      <c r="H17" s="209"/>
      <c r="I17" s="100" t="s">
        <v>389</v>
      </c>
      <c r="J17" s="13" t="s">
        <v>390</v>
      </c>
      <c r="K17" s="203">
        <v>2.4E-2</v>
      </c>
      <c r="L17" s="203">
        <v>3.0000000000000001E-3</v>
      </c>
      <c r="M17" s="211"/>
      <c r="N17" s="212">
        <f t="shared" si="0"/>
        <v>2.7E-2</v>
      </c>
    </row>
    <row r="18" spans="3:14" x14ac:dyDescent="0.3">
      <c r="I18" s="100" t="s">
        <v>391</v>
      </c>
      <c r="J18" s="13" t="s">
        <v>392</v>
      </c>
      <c r="K18" s="203">
        <v>1.4E-2</v>
      </c>
      <c r="L18" s="203">
        <v>8.0000000000000002E-3</v>
      </c>
      <c r="M18" s="211"/>
      <c r="N18" s="212">
        <f t="shared" si="0"/>
        <v>2.1999999999999999E-2</v>
      </c>
    </row>
    <row r="19" spans="3:14" x14ac:dyDescent="0.3">
      <c r="I19" s="100" t="s">
        <v>393</v>
      </c>
      <c r="J19" s="13" t="s">
        <v>394</v>
      </c>
      <c r="K19" s="203">
        <v>1.7999999999999999E-2</v>
      </c>
      <c r="L19" s="203">
        <v>4.0000000000000001E-3</v>
      </c>
      <c r="M19" s="211"/>
      <c r="N19" s="212">
        <f t="shared" si="0"/>
        <v>2.1999999999999999E-2</v>
      </c>
    </row>
    <row r="20" spans="3:14" x14ac:dyDescent="0.3">
      <c r="I20" s="100" t="s">
        <v>395</v>
      </c>
      <c r="J20" s="13" t="s">
        <v>396</v>
      </c>
      <c r="K20" s="203">
        <v>0.01</v>
      </c>
      <c r="L20" s="203">
        <v>5.0000000000000001E-3</v>
      </c>
      <c r="M20" s="211"/>
      <c r="N20" s="212">
        <f t="shared" si="0"/>
        <v>1.4999999999999999E-2</v>
      </c>
    </row>
    <row r="21" spans="3:14" x14ac:dyDescent="0.3">
      <c r="I21" s="100" t="s">
        <v>397</v>
      </c>
      <c r="J21" s="13" t="s">
        <v>398</v>
      </c>
      <c r="K21" s="203">
        <v>6.0000000000000001E-3</v>
      </c>
      <c r="L21" s="203">
        <v>6.0000000000000001E-3</v>
      </c>
      <c r="M21" s="211"/>
      <c r="N21" s="212">
        <f t="shared" si="0"/>
        <v>1.2E-2</v>
      </c>
    </row>
    <row r="22" spans="3:14" x14ac:dyDescent="0.3">
      <c r="I22" s="100" t="s">
        <v>399</v>
      </c>
      <c r="J22" s="13" t="s">
        <v>400</v>
      </c>
      <c r="K22" s="203">
        <v>3.0000000000000001E-3</v>
      </c>
      <c r="L22" s="203">
        <v>4.0000000000000001E-3</v>
      </c>
      <c r="M22" s="211"/>
      <c r="N22" s="212">
        <f t="shared" si="0"/>
        <v>7.0000000000000001E-3</v>
      </c>
    </row>
    <row r="23" spans="3:14" x14ac:dyDescent="0.3">
      <c r="I23" s="100" t="s">
        <v>401</v>
      </c>
      <c r="J23" s="13" t="s">
        <v>402</v>
      </c>
      <c r="K23" s="203">
        <v>6.1999999999999998E-3</v>
      </c>
      <c r="L23" s="203">
        <v>6.9999999999999999E-4</v>
      </c>
      <c r="M23" s="211"/>
      <c r="N23" s="212">
        <f t="shared" si="0"/>
        <v>6.8999999999999999E-3</v>
      </c>
    </row>
    <row r="36" spans="3:6" x14ac:dyDescent="0.3">
      <c r="C36" s="214"/>
      <c r="D36" s="214"/>
      <c r="E36" s="214"/>
      <c r="F36" s="214"/>
    </row>
  </sheetData>
  <mergeCells count="1">
    <mergeCell ref="J1:M1"/>
  </mergeCells>
  <hyperlinks>
    <hyperlink ref="J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2"/>
  <dimension ref="A1:Z35"/>
  <sheetViews>
    <sheetView showGridLines="0" zoomScale="120" zoomScaleNormal="120" workbookViewId="0"/>
  </sheetViews>
  <sheetFormatPr defaultColWidth="9.109375" defaultRowHeight="13.2" x14ac:dyDescent="0.25"/>
  <cols>
    <col min="1" max="1" width="8" style="216" customWidth="1"/>
    <col min="2" max="8" width="9.109375" style="216"/>
    <col min="9" max="9" width="13.44140625" style="216" customWidth="1"/>
    <col min="10" max="10" width="9.44140625" style="216" customWidth="1"/>
    <col min="11" max="12" width="5.6640625" style="215" customWidth="1"/>
    <col min="13" max="15" width="4.33203125" style="215" customWidth="1"/>
    <col min="16" max="18" width="4.33203125" style="216" customWidth="1"/>
    <col min="19" max="19" width="4.6640625" style="216" bestFit="1" customWidth="1"/>
    <col min="20" max="20" width="3.6640625" style="216" bestFit="1" customWidth="1"/>
    <col min="21" max="21" width="4.6640625" style="216" bestFit="1" customWidth="1"/>
    <col min="22" max="22" width="3.6640625" style="216" bestFit="1" customWidth="1"/>
    <col min="23" max="23" width="4.6640625" style="216" bestFit="1" customWidth="1"/>
    <col min="24" max="24" width="3.5546875" style="216" bestFit="1" customWidth="1"/>
    <col min="25" max="26" width="4.6640625" style="216" bestFit="1" customWidth="1"/>
    <col min="27" max="16384" width="9.109375" style="216"/>
  </cols>
  <sheetData>
    <row r="1" spans="1:26" x14ac:dyDescent="0.25">
      <c r="A1" s="2" t="s">
        <v>48</v>
      </c>
      <c r="B1" s="10" t="s">
        <v>403</v>
      </c>
      <c r="C1" s="2"/>
      <c r="D1" s="2"/>
      <c r="E1" s="2"/>
      <c r="F1" s="2"/>
      <c r="G1" s="2"/>
      <c r="H1" s="2"/>
      <c r="I1" s="575" t="s">
        <v>50</v>
      </c>
      <c r="J1" s="576"/>
      <c r="K1" s="576"/>
      <c r="L1" s="576"/>
    </row>
    <row r="2" spans="1:26" x14ac:dyDescent="0.25">
      <c r="A2" s="2" t="s">
        <v>51</v>
      </c>
      <c r="B2" s="10" t="s">
        <v>404</v>
      </c>
      <c r="C2" s="2"/>
      <c r="D2" s="2"/>
      <c r="E2" s="2"/>
      <c r="F2" s="2"/>
      <c r="G2" s="2"/>
      <c r="H2" s="2"/>
      <c r="I2" s="2"/>
      <c r="J2" s="155"/>
      <c r="K2" s="217"/>
      <c r="O2" s="218"/>
      <c r="P2" s="219"/>
      <c r="Q2" s="219"/>
    </row>
    <row r="3" spans="1:26" x14ac:dyDescent="0.25">
      <c r="A3" s="3" t="s">
        <v>52</v>
      </c>
      <c r="B3" s="3" t="s">
        <v>53</v>
      </c>
      <c r="C3" s="3"/>
      <c r="D3" s="3"/>
      <c r="E3" s="3"/>
      <c r="F3" s="3"/>
      <c r="G3" s="3"/>
      <c r="H3" s="3"/>
      <c r="I3" s="3"/>
      <c r="J3" s="155"/>
      <c r="K3" s="217"/>
      <c r="M3" s="220"/>
      <c r="N3" s="220"/>
      <c r="O3" s="220"/>
      <c r="P3" s="221"/>
      <c r="Q3" s="221"/>
      <c r="R3" s="219"/>
      <c r="S3" s="219"/>
      <c r="T3" s="219"/>
    </row>
    <row r="4" spans="1:26" x14ac:dyDescent="0.25">
      <c r="A4" s="3" t="s">
        <v>54</v>
      </c>
      <c r="B4" s="3" t="s">
        <v>55</v>
      </c>
      <c r="C4" s="3"/>
      <c r="D4" s="3"/>
      <c r="E4" s="3"/>
      <c r="F4" s="3"/>
      <c r="G4" s="3"/>
      <c r="H4" s="3"/>
      <c r="I4" s="3"/>
      <c r="J4" s="155"/>
      <c r="K4" s="217"/>
      <c r="M4" s="222"/>
      <c r="N4" s="222"/>
      <c r="O4" s="220" t="s">
        <v>405</v>
      </c>
      <c r="P4" s="221"/>
      <c r="Q4" s="223">
        <v>1016277.73171</v>
      </c>
      <c r="R4" s="219"/>
      <c r="S4" s="219"/>
      <c r="T4" s="219"/>
    </row>
    <row r="5" spans="1:26" ht="14.4" x14ac:dyDescent="0.3">
      <c r="A5" s="4" t="s">
        <v>56</v>
      </c>
      <c r="B5" s="224" t="s">
        <v>406</v>
      </c>
      <c r="C5" s="4"/>
      <c r="D5" s="4"/>
      <c r="E5" s="4"/>
      <c r="F5" s="4"/>
      <c r="G5" s="4"/>
      <c r="H5" s="4"/>
      <c r="I5" s="4"/>
      <c r="J5" s="158"/>
      <c r="K5" s="217"/>
      <c r="M5" s="222"/>
      <c r="N5" s="222"/>
      <c r="O5" s="220" t="s">
        <v>407</v>
      </c>
      <c r="P5" s="221"/>
      <c r="Q5" s="221"/>
      <c r="R5" s="219"/>
      <c r="S5" s="219"/>
      <c r="T5" s="219"/>
    </row>
    <row r="6" spans="1:26" ht="14.4" x14ac:dyDescent="0.3">
      <c r="A6" s="4" t="s">
        <v>57</v>
      </c>
      <c r="B6" s="225" t="s">
        <v>408</v>
      </c>
      <c r="C6" s="4"/>
      <c r="D6" s="4"/>
      <c r="E6" s="4"/>
      <c r="F6" s="4"/>
      <c r="G6" s="4"/>
      <c r="H6" s="4"/>
      <c r="I6" s="4"/>
      <c r="J6" s="158"/>
      <c r="K6" s="217"/>
      <c r="M6" s="222"/>
      <c r="N6" s="222"/>
      <c r="O6" s="220" t="s">
        <v>409</v>
      </c>
      <c r="P6" s="221"/>
      <c r="Q6" s="221"/>
      <c r="R6" s="219"/>
      <c r="S6" s="219"/>
      <c r="T6" s="219"/>
    </row>
    <row r="7" spans="1:26" ht="14.4" x14ac:dyDescent="0.3">
      <c r="A7" s="4"/>
      <c r="B7" s="4"/>
      <c r="C7" s="4"/>
      <c r="D7" s="4"/>
      <c r="E7" s="4"/>
      <c r="F7" s="4"/>
      <c r="G7" s="4"/>
      <c r="H7" s="4"/>
      <c r="I7" s="4"/>
      <c r="J7" s="158"/>
      <c r="K7" s="217"/>
      <c r="M7" s="222"/>
      <c r="N7" s="222"/>
      <c r="O7" s="220"/>
      <c r="P7" s="221"/>
      <c r="Q7" s="221"/>
      <c r="R7" s="219"/>
      <c r="S7" s="219"/>
      <c r="T7" s="219"/>
    </row>
    <row r="8" spans="1:26" ht="14.4" x14ac:dyDescent="0.3">
      <c r="A8" s="4"/>
      <c r="B8" s="226"/>
      <c r="C8" s="4"/>
      <c r="D8" s="4"/>
      <c r="E8" s="4"/>
      <c r="F8" s="4"/>
      <c r="G8" s="4"/>
      <c r="H8" s="4"/>
      <c r="I8" s="4"/>
      <c r="J8" s="158"/>
      <c r="K8" s="217"/>
      <c r="M8" s="222"/>
      <c r="N8" s="222"/>
      <c r="O8" s="220"/>
      <c r="P8" s="221"/>
      <c r="Q8" s="219"/>
      <c r="R8" s="219"/>
      <c r="S8" s="219"/>
      <c r="T8" s="219"/>
      <c r="U8" s="219"/>
      <c r="V8" s="219"/>
      <c r="W8" s="219"/>
      <c r="X8" s="219"/>
      <c r="Y8" s="219"/>
      <c r="Z8" s="219"/>
    </row>
    <row r="9" spans="1:26" x14ac:dyDescent="0.25">
      <c r="G9" s="226"/>
      <c r="M9" s="222"/>
      <c r="N9" s="222"/>
      <c r="O9" s="227" t="s">
        <v>410</v>
      </c>
      <c r="P9" s="221"/>
      <c r="Q9" s="219"/>
      <c r="R9" s="219"/>
      <c r="S9" s="219"/>
      <c r="T9" s="219"/>
      <c r="U9" s="219"/>
      <c r="V9" s="219"/>
      <c r="W9" s="219"/>
      <c r="X9" s="219"/>
      <c r="Y9" s="219"/>
      <c r="Z9" s="219"/>
    </row>
    <row r="10" spans="1:26" x14ac:dyDescent="0.25">
      <c r="I10" s="228"/>
      <c r="J10" s="228"/>
      <c r="K10" s="229"/>
      <c r="L10" s="229"/>
      <c r="M10" s="230"/>
      <c r="N10" s="230"/>
      <c r="O10" s="230"/>
      <c r="P10" s="221"/>
      <c r="Q10" s="219"/>
      <c r="R10" s="219"/>
      <c r="S10" s="219"/>
      <c r="T10" s="219"/>
      <c r="U10" s="219"/>
      <c r="V10" s="219"/>
      <c r="W10" s="219"/>
      <c r="X10" s="219"/>
      <c r="Y10" s="219"/>
      <c r="Z10" s="219"/>
    </row>
    <row r="11" spans="1:26" x14ac:dyDescent="0.25">
      <c r="I11" s="228"/>
      <c r="J11" s="228"/>
      <c r="K11" s="149"/>
      <c r="L11" s="149"/>
      <c r="M11" s="231" t="s">
        <v>76</v>
      </c>
      <c r="N11" s="231"/>
      <c r="O11" s="231"/>
      <c r="P11" s="231" t="s">
        <v>131</v>
      </c>
      <c r="Q11" s="231"/>
      <c r="R11" s="231" t="s">
        <v>136</v>
      </c>
      <c r="S11" s="231"/>
      <c r="T11" s="231" t="s">
        <v>149</v>
      </c>
      <c r="U11" s="231"/>
      <c r="V11" s="231" t="s">
        <v>156</v>
      </c>
      <c r="W11" s="226"/>
      <c r="X11" s="231" t="s">
        <v>274</v>
      </c>
      <c r="Y11" s="231"/>
      <c r="Z11" s="231" t="s">
        <v>291</v>
      </c>
    </row>
    <row r="12" spans="1:26" x14ac:dyDescent="0.25">
      <c r="I12" s="228"/>
      <c r="J12" s="228"/>
      <c r="K12" s="149"/>
      <c r="L12" s="149"/>
      <c r="M12" s="231" t="s">
        <v>411</v>
      </c>
      <c r="N12" s="231"/>
      <c r="O12" s="231"/>
      <c r="P12" s="231" t="s">
        <v>412</v>
      </c>
      <c r="Q12" s="231"/>
      <c r="R12" s="231" t="s">
        <v>294</v>
      </c>
      <c r="S12" s="231"/>
      <c r="T12" s="231" t="s">
        <v>413</v>
      </c>
      <c r="U12" s="231"/>
      <c r="V12" s="231" t="s">
        <v>295</v>
      </c>
      <c r="W12" s="226"/>
      <c r="X12" s="231" t="s">
        <v>414</v>
      </c>
      <c r="Y12" s="231"/>
      <c r="Z12" s="231" t="s">
        <v>296</v>
      </c>
    </row>
    <row r="13" spans="1:26" x14ac:dyDescent="0.25">
      <c r="J13" s="228" t="s">
        <v>415</v>
      </c>
      <c r="K13" s="228" t="s">
        <v>416</v>
      </c>
      <c r="L13" s="232"/>
      <c r="M13" s="232">
        <v>0.97</v>
      </c>
      <c r="N13" s="232">
        <v>0.78</v>
      </c>
      <c r="O13" s="232">
        <v>0.81</v>
      </c>
      <c r="P13" s="232">
        <v>0.55000000000000004</v>
      </c>
      <c r="Q13" s="232">
        <v>1.18</v>
      </c>
      <c r="R13" s="232">
        <v>0.8</v>
      </c>
      <c r="S13" s="232">
        <v>1</v>
      </c>
      <c r="T13" s="232">
        <v>0.67</v>
      </c>
      <c r="U13" s="232">
        <v>1.21</v>
      </c>
      <c r="V13" s="232">
        <v>0.96</v>
      </c>
      <c r="W13" s="233">
        <v>1.01</v>
      </c>
      <c r="X13" s="233">
        <v>0.8</v>
      </c>
      <c r="Y13" s="233">
        <v>1.52</v>
      </c>
      <c r="Z13" s="233">
        <v>1.46</v>
      </c>
    </row>
    <row r="14" spans="1:26" x14ac:dyDescent="0.25">
      <c r="J14" s="228" t="s">
        <v>417</v>
      </c>
      <c r="K14" s="228" t="s">
        <v>418</v>
      </c>
      <c r="L14" s="232"/>
      <c r="M14" s="232">
        <v>0.34</v>
      </c>
      <c r="N14" s="232">
        <v>0.14000000000000001</v>
      </c>
      <c r="O14" s="232">
        <v>0.38</v>
      </c>
      <c r="P14" s="232">
        <v>0.27</v>
      </c>
      <c r="Q14" s="232">
        <v>0.2</v>
      </c>
      <c r="R14" s="232">
        <v>0.26</v>
      </c>
      <c r="S14" s="232">
        <v>0.24</v>
      </c>
      <c r="T14" s="232">
        <v>0.3</v>
      </c>
      <c r="U14" s="232">
        <v>0.11</v>
      </c>
      <c r="V14" s="232">
        <v>0.08</v>
      </c>
      <c r="W14" s="233">
        <v>0.1</v>
      </c>
      <c r="X14" s="233">
        <v>0.25</v>
      </c>
      <c r="Y14" s="233">
        <v>0.05</v>
      </c>
      <c r="Z14" s="233">
        <v>0.08</v>
      </c>
    </row>
    <row r="15" spans="1:26" x14ac:dyDescent="0.25">
      <c r="J15" s="228" t="s">
        <v>419</v>
      </c>
      <c r="K15" s="228" t="s">
        <v>420</v>
      </c>
      <c r="M15" s="234">
        <v>0.82199999999999995</v>
      </c>
      <c r="N15" s="234">
        <v>0.83930000000000005</v>
      </c>
      <c r="O15" s="234">
        <v>0.85370000000000001</v>
      </c>
      <c r="P15" s="234">
        <v>0.88139999999999996</v>
      </c>
      <c r="Q15" s="234">
        <v>0.88149999999999995</v>
      </c>
      <c r="R15" s="234">
        <v>0.88739999999999997</v>
      </c>
      <c r="S15" s="234">
        <v>0.89100000000000001</v>
      </c>
      <c r="T15" s="234">
        <v>0.89200000000000002</v>
      </c>
      <c r="U15" s="234">
        <v>0.92400000000000004</v>
      </c>
      <c r="V15" s="234">
        <v>0.94730000000000003</v>
      </c>
      <c r="W15" s="234">
        <v>0.97330000000000005</v>
      </c>
      <c r="X15" s="234">
        <v>0.99270000000000003</v>
      </c>
      <c r="Y15" s="234">
        <v>0.99409999999999998</v>
      </c>
      <c r="Z15" s="234">
        <v>0.99460000000000004</v>
      </c>
    </row>
    <row r="16" spans="1:26" x14ac:dyDescent="0.25">
      <c r="J16" s="228" t="s">
        <v>421</v>
      </c>
      <c r="K16" s="228" t="s">
        <v>422</v>
      </c>
      <c r="L16" s="234"/>
      <c r="M16" s="234">
        <v>0.39900000000000002</v>
      </c>
      <c r="N16" s="234">
        <v>0.41770000000000002</v>
      </c>
      <c r="O16" s="234">
        <v>0.36070000000000002</v>
      </c>
      <c r="P16" s="234">
        <v>0.35620000000000002</v>
      </c>
      <c r="Q16" s="234">
        <v>0.38069999999999998</v>
      </c>
      <c r="R16" s="234">
        <v>0.3715</v>
      </c>
      <c r="S16" s="234">
        <v>0.33329999999999999</v>
      </c>
      <c r="T16" s="234">
        <v>0.33929999999999999</v>
      </c>
      <c r="U16" s="234">
        <v>0.34079999999999999</v>
      </c>
      <c r="V16" s="234">
        <v>0.3639</v>
      </c>
      <c r="W16" s="234">
        <v>0.4052</v>
      </c>
      <c r="X16" s="234">
        <v>0.42780000000000001</v>
      </c>
      <c r="Y16" s="234">
        <v>0.41689999999999999</v>
      </c>
      <c r="Z16" s="234">
        <v>0.4093</v>
      </c>
    </row>
    <row r="17" spans="2:26" x14ac:dyDescent="0.25">
      <c r="K17" s="235"/>
      <c r="L17" s="235"/>
      <c r="M17" s="236"/>
      <c r="N17" s="236"/>
      <c r="O17" s="236"/>
      <c r="P17" s="236"/>
      <c r="Q17" s="236"/>
      <c r="R17" s="236"/>
      <c r="S17" s="236"/>
      <c r="T17" s="236"/>
      <c r="U17" s="236"/>
      <c r="V17" s="236"/>
      <c r="Y17" s="219"/>
      <c r="Z17" s="219"/>
    </row>
    <row r="18" spans="2:26" x14ac:dyDescent="0.25">
      <c r="F18" s="226"/>
      <c r="G18" s="226"/>
      <c r="H18" s="226"/>
      <c r="K18" s="237"/>
      <c r="L18" s="238"/>
      <c r="M18" s="238"/>
      <c r="N18" s="238"/>
      <c r="O18" s="238"/>
      <c r="P18" s="238"/>
      <c r="Q18" s="238"/>
      <c r="R18" s="238"/>
      <c r="S18" s="238"/>
      <c r="T18" s="238"/>
      <c r="U18" s="238"/>
      <c r="V18" s="239"/>
      <c r="W18" s="219"/>
      <c r="X18" s="219"/>
      <c r="Y18" s="219"/>
      <c r="Z18" s="219"/>
    </row>
    <row r="19" spans="2:26" x14ac:dyDescent="0.25">
      <c r="F19" s="226"/>
      <c r="G19" s="226"/>
      <c r="H19" s="226"/>
      <c r="I19" s="226"/>
      <c r="J19" s="226"/>
      <c r="K19" s="237"/>
      <c r="L19" s="237"/>
      <c r="M19" s="240"/>
      <c r="N19" s="240"/>
      <c r="O19" s="240"/>
      <c r="P19" s="240"/>
      <c r="Q19" s="240"/>
      <c r="R19" s="240"/>
      <c r="S19" s="240"/>
      <c r="T19" s="240"/>
      <c r="U19" s="240"/>
      <c r="V19" s="240"/>
      <c r="W19" s="219"/>
      <c r="X19" s="219"/>
      <c r="Y19" s="219"/>
      <c r="Z19" s="219"/>
    </row>
    <row r="20" spans="2:26" x14ac:dyDescent="0.25">
      <c r="F20" s="226"/>
      <c r="G20" s="226"/>
      <c r="H20" s="226"/>
      <c r="I20" s="226"/>
      <c r="J20" s="226"/>
      <c r="K20" s="237"/>
      <c r="L20" s="238"/>
      <c r="M20" s="240"/>
      <c r="N20" s="240"/>
      <c r="O20" s="240"/>
      <c r="P20" s="240"/>
      <c r="Q20" s="240"/>
      <c r="R20" s="240"/>
      <c r="S20" s="240"/>
      <c r="T20" s="240"/>
      <c r="U20" s="240"/>
      <c r="V20" s="240"/>
      <c r="W20" s="241"/>
      <c r="X20" s="219"/>
      <c r="Y20" s="219"/>
      <c r="Z20" s="219"/>
    </row>
    <row r="21" spans="2:26" x14ac:dyDescent="0.25">
      <c r="F21" s="226"/>
      <c r="G21" s="226"/>
      <c r="H21" s="226"/>
      <c r="I21" s="228"/>
      <c r="J21" s="228"/>
      <c r="K21" s="236"/>
      <c r="L21" s="237"/>
      <c r="M21" s="235"/>
      <c r="N21" s="235"/>
      <c r="O21" s="235"/>
      <c r="P21" s="235"/>
      <c r="Q21" s="235"/>
      <c r="R21" s="235"/>
      <c r="S21" s="235"/>
      <c r="T21" s="215"/>
      <c r="U21" s="240"/>
      <c r="V21" s="240"/>
      <c r="W21" s="219"/>
      <c r="X21" s="219"/>
      <c r="Y21" s="219"/>
      <c r="Z21" s="219"/>
    </row>
    <row r="22" spans="2:26" x14ac:dyDescent="0.25">
      <c r="F22" s="226"/>
      <c r="G22" s="226"/>
      <c r="H22" s="226"/>
      <c r="I22" s="226"/>
      <c r="J22" s="226"/>
      <c r="K22" s="236"/>
      <c r="L22" s="236"/>
      <c r="M22" s="237"/>
      <c r="N22" s="237"/>
      <c r="O22" s="237"/>
      <c r="P22" s="242"/>
      <c r="Q22" s="242"/>
      <c r="R22" s="242"/>
      <c r="S22" s="242"/>
      <c r="T22" s="242"/>
      <c r="U22" s="242"/>
      <c r="V22" s="242"/>
      <c r="W22" s="219"/>
      <c r="X22" s="219"/>
      <c r="Y22" s="219"/>
      <c r="Z22" s="219"/>
    </row>
    <row r="23" spans="2:26" x14ac:dyDescent="0.25">
      <c r="F23" s="226"/>
      <c r="G23" s="226"/>
      <c r="H23" s="226"/>
      <c r="I23" s="226"/>
      <c r="J23" s="226"/>
      <c r="K23" s="235"/>
      <c r="L23" s="235"/>
      <c r="M23" s="237"/>
      <c r="N23" s="237"/>
      <c r="O23" s="237"/>
      <c r="P23" s="237"/>
      <c r="Q23" s="237"/>
      <c r="R23" s="237"/>
      <c r="S23" s="237"/>
      <c r="T23" s="237"/>
      <c r="V23" s="219"/>
      <c r="W23" s="219"/>
      <c r="X23" s="219"/>
      <c r="Y23" s="219"/>
      <c r="Z23" s="219"/>
    </row>
    <row r="24" spans="2:26" x14ac:dyDescent="0.25">
      <c r="F24" s="226"/>
      <c r="G24" s="226"/>
      <c r="H24" s="226"/>
      <c r="I24" s="226"/>
      <c r="J24" s="226"/>
      <c r="K24" s="235"/>
      <c r="L24" s="235"/>
      <c r="M24" s="236"/>
      <c r="N24" s="236"/>
      <c r="O24" s="236"/>
      <c r="P24" s="236"/>
      <c r="Q24" s="236"/>
      <c r="R24" s="236"/>
      <c r="S24" s="236"/>
      <c r="T24" s="236"/>
      <c r="U24" s="219"/>
      <c r="V24" s="219"/>
      <c r="W24" s="219"/>
      <c r="X24" s="219"/>
      <c r="Y24" s="219"/>
      <c r="Z24" s="219"/>
    </row>
    <row r="25" spans="2:26" x14ac:dyDescent="0.25">
      <c r="F25" s="226"/>
      <c r="G25" s="226"/>
      <c r="H25" s="226"/>
      <c r="I25" s="226"/>
      <c r="J25" s="226"/>
      <c r="K25" s="235"/>
      <c r="L25" s="235"/>
      <c r="M25" s="235"/>
      <c r="Q25" s="219"/>
      <c r="R25" s="219"/>
      <c r="S25" s="219"/>
      <c r="T25" s="219"/>
      <c r="U25" s="219"/>
      <c r="V25" s="219"/>
      <c r="W25" s="219"/>
      <c r="X25" s="219"/>
      <c r="Y25" s="219"/>
      <c r="Z25" s="219"/>
    </row>
    <row r="26" spans="2:26" x14ac:dyDescent="0.25">
      <c r="F26" s="226"/>
      <c r="G26" s="226"/>
      <c r="H26" s="226"/>
      <c r="I26" s="226"/>
      <c r="J26" s="226"/>
      <c r="K26" s="235"/>
      <c r="L26" s="235"/>
      <c r="M26" s="235"/>
      <c r="Q26" s="219"/>
      <c r="R26" s="219"/>
      <c r="S26" s="219"/>
      <c r="T26" s="219"/>
      <c r="U26" s="219"/>
      <c r="V26" s="219"/>
      <c r="W26" s="219"/>
      <c r="X26" s="219"/>
      <c r="Y26" s="219"/>
      <c r="Z26" s="219"/>
    </row>
    <row r="27" spans="2:26" x14ac:dyDescent="0.25">
      <c r="F27" s="226"/>
      <c r="G27" s="226"/>
      <c r="H27" s="226"/>
      <c r="I27" s="226"/>
      <c r="J27" s="226"/>
      <c r="K27" s="235"/>
      <c r="L27" s="235"/>
      <c r="P27" s="215"/>
      <c r="Q27" s="215"/>
      <c r="R27" s="215"/>
      <c r="S27" s="215"/>
      <c r="T27" s="215"/>
      <c r="U27" s="215"/>
      <c r="V27" s="219"/>
      <c r="W27" s="219"/>
      <c r="X27" s="219"/>
      <c r="Y27" s="219"/>
      <c r="Z27" s="219"/>
    </row>
    <row r="28" spans="2:26" x14ac:dyDescent="0.25">
      <c r="B28" s="226"/>
      <c r="C28" s="226"/>
      <c r="D28" s="226"/>
      <c r="F28" s="226"/>
      <c r="G28" s="226"/>
      <c r="H28" s="226"/>
      <c r="I28" s="226"/>
      <c r="J28" s="226"/>
      <c r="K28" s="235"/>
      <c r="L28" s="235"/>
      <c r="P28" s="215"/>
      <c r="Q28" s="215"/>
      <c r="R28" s="215"/>
      <c r="S28" s="215"/>
      <c r="T28" s="215"/>
      <c r="U28" s="215"/>
      <c r="V28" s="219"/>
      <c r="W28" s="219"/>
      <c r="X28" s="219"/>
      <c r="Y28" s="219"/>
      <c r="Z28" s="219"/>
    </row>
    <row r="29" spans="2:26" x14ac:dyDescent="0.25">
      <c r="B29" s="226"/>
      <c r="C29" s="226"/>
      <c r="D29" s="226"/>
      <c r="F29" s="226"/>
      <c r="G29" s="226"/>
      <c r="H29" s="226"/>
      <c r="I29" s="226"/>
      <c r="J29" s="226"/>
      <c r="K29" s="235"/>
      <c r="L29" s="235"/>
      <c r="M29" s="235"/>
    </row>
    <row r="30" spans="2:26" x14ac:dyDescent="0.25">
      <c r="F30" s="226"/>
      <c r="G30" s="226"/>
      <c r="H30" s="226"/>
      <c r="I30" s="226"/>
      <c r="J30" s="226"/>
      <c r="K30" s="235"/>
      <c r="L30" s="235"/>
      <c r="M30" s="235"/>
    </row>
    <row r="31" spans="2:26" x14ac:dyDescent="0.25">
      <c r="F31" s="226"/>
      <c r="G31" s="226"/>
      <c r="H31" s="226"/>
      <c r="I31" s="226"/>
      <c r="J31" s="226"/>
      <c r="K31" s="235"/>
      <c r="L31" s="235"/>
      <c r="M31" s="235"/>
    </row>
    <row r="32" spans="2:26" x14ac:dyDescent="0.25">
      <c r="F32" s="226"/>
      <c r="G32" s="226"/>
      <c r="H32" s="226"/>
      <c r="I32" s="226"/>
      <c r="J32" s="226"/>
      <c r="K32" s="235"/>
      <c r="L32" s="235"/>
      <c r="M32" s="235"/>
    </row>
    <row r="33" spans="6:13" x14ac:dyDescent="0.25">
      <c r="F33" s="226"/>
      <c r="G33" s="226"/>
      <c r="H33" s="226"/>
      <c r="I33" s="226"/>
      <c r="J33" s="226"/>
      <c r="K33" s="235"/>
      <c r="L33" s="235"/>
      <c r="M33" s="235"/>
    </row>
    <row r="34" spans="6:13" x14ac:dyDescent="0.25">
      <c r="F34" s="226"/>
      <c r="G34" s="226"/>
      <c r="H34" s="226"/>
      <c r="I34" s="226"/>
      <c r="J34" s="226"/>
      <c r="K34" s="235"/>
      <c r="L34" s="235"/>
      <c r="M34" s="235"/>
    </row>
    <row r="35" spans="6:13" x14ac:dyDescent="0.25">
      <c r="F35" s="226"/>
      <c r="G35" s="226"/>
      <c r="H35" s="226"/>
      <c r="I35" s="226"/>
      <c r="J35" s="226"/>
    </row>
  </sheetData>
  <mergeCells count="1">
    <mergeCell ref="I1:L1"/>
  </mergeCells>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3"/>
  <dimension ref="A1:X25"/>
  <sheetViews>
    <sheetView showGridLines="0" zoomScale="120" zoomScaleNormal="120" workbookViewId="0"/>
  </sheetViews>
  <sheetFormatPr defaultColWidth="9.109375" defaultRowHeight="13.2" x14ac:dyDescent="0.25"/>
  <cols>
    <col min="1" max="1" width="7.109375" style="226" bestFit="1" customWidth="1"/>
    <col min="2" max="7" width="9.109375" style="226"/>
    <col min="8" max="9" width="14.44140625" style="226" customWidth="1"/>
    <col min="10" max="10" width="3.6640625" style="226" bestFit="1" customWidth="1"/>
    <col min="11" max="11" width="4.6640625" style="226" bestFit="1" customWidth="1"/>
    <col min="12" max="12" width="3.6640625" style="226" bestFit="1" customWidth="1"/>
    <col min="13" max="13" width="4.6640625" style="226" bestFit="1" customWidth="1"/>
    <col min="14" max="14" width="4.44140625" style="226" bestFit="1" customWidth="1"/>
    <col min="15" max="15" width="4.6640625" style="226" bestFit="1" customWidth="1"/>
    <col min="16" max="16" width="4.44140625" style="226" bestFit="1" customWidth="1"/>
    <col min="17" max="17" width="4.6640625" style="226" bestFit="1" customWidth="1"/>
    <col min="18" max="18" width="4.44140625" style="226" bestFit="1" customWidth="1"/>
    <col min="19" max="21" width="5.33203125" style="226" bestFit="1" customWidth="1"/>
    <col min="22" max="22" width="5.33203125" style="226" customWidth="1"/>
    <col min="23" max="23" width="5.33203125" style="226" bestFit="1" customWidth="1"/>
    <col min="24" max="16384" width="9.109375" style="226"/>
  </cols>
  <sheetData>
    <row r="1" spans="1:24" x14ac:dyDescent="0.25">
      <c r="A1" s="2" t="s">
        <v>48</v>
      </c>
      <c r="B1" s="208" t="s">
        <v>423</v>
      </c>
      <c r="C1" s="2"/>
      <c r="D1" s="2"/>
      <c r="E1" s="2"/>
      <c r="F1" s="2"/>
      <c r="G1" s="2"/>
      <c r="I1" s="243" t="s">
        <v>50</v>
      </c>
    </row>
    <row r="2" spans="1:24" x14ac:dyDescent="0.25">
      <c r="A2" s="2" t="s">
        <v>51</v>
      </c>
      <c r="B2" s="244" t="s">
        <v>424</v>
      </c>
      <c r="C2" s="2"/>
      <c r="D2" s="2"/>
      <c r="E2" s="2"/>
      <c r="F2" s="2"/>
      <c r="G2" s="2"/>
      <c r="H2" s="155"/>
      <c r="I2" s="155"/>
    </row>
    <row r="3" spans="1:24" x14ac:dyDescent="0.25">
      <c r="A3" s="3" t="s">
        <v>52</v>
      </c>
      <c r="B3" s="3" t="s">
        <v>53</v>
      </c>
      <c r="C3" s="3"/>
      <c r="D3" s="3"/>
      <c r="E3" s="3"/>
      <c r="F3" s="3"/>
      <c r="G3" s="3"/>
      <c r="H3" s="155"/>
      <c r="I3" s="155"/>
    </row>
    <row r="4" spans="1:24" x14ac:dyDescent="0.25">
      <c r="A4" s="3" t="s">
        <v>54</v>
      </c>
      <c r="B4" s="3" t="s">
        <v>55</v>
      </c>
      <c r="C4" s="3"/>
      <c r="D4" s="3"/>
      <c r="E4" s="3"/>
      <c r="F4" s="3"/>
      <c r="G4" s="3"/>
      <c r="H4" s="155"/>
      <c r="I4" s="155"/>
      <c r="M4" s="245"/>
      <c r="N4" s="245"/>
      <c r="O4" s="245"/>
    </row>
    <row r="5" spans="1:24" ht="14.4" x14ac:dyDescent="0.3">
      <c r="A5" s="4" t="s">
        <v>56</v>
      </c>
      <c r="B5" s="4"/>
      <c r="C5" s="4"/>
      <c r="D5" s="4"/>
      <c r="E5" s="4"/>
      <c r="F5" s="4"/>
      <c r="G5" s="4"/>
      <c r="H5" s="158"/>
      <c r="I5" s="155"/>
      <c r="M5" s="245"/>
      <c r="N5" s="245"/>
      <c r="O5" s="245"/>
    </row>
    <row r="6" spans="1:24" ht="14.4" x14ac:dyDescent="0.3">
      <c r="A6" s="4" t="s">
        <v>57</v>
      </c>
      <c r="B6" s="4"/>
      <c r="C6" s="4"/>
      <c r="D6" s="4"/>
      <c r="E6" s="4"/>
      <c r="F6" s="4"/>
      <c r="G6" s="4"/>
      <c r="H6" s="158"/>
      <c r="I6" s="155"/>
      <c r="M6" s="245"/>
      <c r="N6" s="245"/>
      <c r="O6" s="245"/>
    </row>
    <row r="7" spans="1:24" x14ac:dyDescent="0.25">
      <c r="M7" s="245"/>
      <c r="N7" s="245"/>
      <c r="O7" s="245"/>
    </row>
    <row r="8" spans="1:24" x14ac:dyDescent="0.25">
      <c r="G8" s="246"/>
      <c r="H8" s="246"/>
      <c r="I8" s="246"/>
      <c r="J8" s="231" t="s">
        <v>76</v>
      </c>
      <c r="L8" s="231"/>
      <c r="M8" s="231" t="s">
        <v>131</v>
      </c>
      <c r="N8" s="231"/>
      <c r="O8" s="231" t="s">
        <v>136</v>
      </c>
      <c r="P8" s="231"/>
      <c r="Q8" s="231" t="s">
        <v>149</v>
      </c>
      <c r="R8" s="231"/>
      <c r="S8" s="231" t="s">
        <v>156</v>
      </c>
      <c r="U8" s="231" t="s">
        <v>274</v>
      </c>
      <c r="V8" s="231"/>
      <c r="W8" s="231" t="s">
        <v>291</v>
      </c>
    </row>
    <row r="9" spans="1:24" x14ac:dyDescent="0.25">
      <c r="G9" s="246"/>
      <c r="H9" s="246"/>
      <c r="I9" s="246"/>
      <c r="J9" s="231" t="s">
        <v>411</v>
      </c>
      <c r="L9" s="231"/>
      <c r="M9" s="231" t="s">
        <v>412</v>
      </c>
      <c r="N9" s="231"/>
      <c r="O9" s="231" t="s">
        <v>294</v>
      </c>
      <c r="P9" s="231"/>
      <c r="Q9" s="231" t="s">
        <v>413</v>
      </c>
      <c r="R9" s="231"/>
      <c r="S9" s="231" t="s">
        <v>295</v>
      </c>
      <c r="U9" s="231" t="s">
        <v>414</v>
      </c>
      <c r="V9" s="231"/>
      <c r="W9" s="231" t="s">
        <v>296</v>
      </c>
      <c r="X9" s="166"/>
    </row>
    <row r="10" spans="1:24" x14ac:dyDescent="0.25">
      <c r="G10" s="246"/>
      <c r="H10" s="247" t="s">
        <v>425</v>
      </c>
      <c r="I10" s="246" t="s">
        <v>426</v>
      </c>
      <c r="J10" s="248">
        <v>1.3</v>
      </c>
      <c r="K10" s="248">
        <v>0.95</v>
      </c>
      <c r="L10" s="248">
        <v>1.22</v>
      </c>
      <c r="M10" s="249">
        <v>1.34</v>
      </c>
      <c r="N10" s="250">
        <v>1.1299999999999999</v>
      </c>
      <c r="O10" s="250">
        <v>1.1299999999999999</v>
      </c>
      <c r="P10" s="250">
        <v>1.31</v>
      </c>
      <c r="Q10" s="250">
        <v>1.59</v>
      </c>
      <c r="R10" s="250">
        <v>1.33</v>
      </c>
      <c r="S10" s="250">
        <v>1.3</v>
      </c>
      <c r="T10" s="250">
        <v>1.43</v>
      </c>
      <c r="U10" s="250">
        <v>1.67</v>
      </c>
      <c r="V10" s="250">
        <v>1.41</v>
      </c>
      <c r="W10" s="250">
        <v>1.36</v>
      </c>
    </row>
    <row r="11" spans="1:24" s="251" customFormat="1" x14ac:dyDescent="0.25">
      <c r="G11" s="252"/>
      <c r="H11" s="253" t="s">
        <v>427</v>
      </c>
      <c r="I11" s="252" t="s">
        <v>428</v>
      </c>
      <c r="J11" s="248">
        <v>8.3800000000000008</v>
      </c>
      <c r="K11" s="248">
        <v>7.07</v>
      </c>
      <c r="L11" s="248">
        <v>9.75</v>
      </c>
      <c r="M11" s="249">
        <v>9.65</v>
      </c>
      <c r="N11" s="249">
        <v>8.98</v>
      </c>
      <c r="O11" s="249">
        <v>10.11</v>
      </c>
      <c r="P11" s="249">
        <v>11.48</v>
      </c>
      <c r="Q11" s="249">
        <v>11.28</v>
      </c>
      <c r="R11" s="249">
        <v>10.26</v>
      </c>
      <c r="S11" s="254">
        <v>11.32</v>
      </c>
      <c r="T11" s="254">
        <v>12.84</v>
      </c>
      <c r="U11" s="254">
        <v>13.12</v>
      </c>
      <c r="V11" s="254">
        <v>14</v>
      </c>
      <c r="W11" s="254">
        <v>16.48</v>
      </c>
      <c r="X11" s="226"/>
    </row>
    <row r="12" spans="1:24" x14ac:dyDescent="0.25">
      <c r="G12" s="246"/>
      <c r="H12" s="247" t="s">
        <v>429</v>
      </c>
      <c r="I12" s="247" t="s">
        <v>430</v>
      </c>
      <c r="J12" s="255">
        <v>0.13250000000000001</v>
      </c>
      <c r="K12" s="255">
        <v>0.14099999999999999</v>
      </c>
      <c r="L12" s="255">
        <v>0.15709999999999999</v>
      </c>
      <c r="M12" s="256">
        <v>0.17280000000000001</v>
      </c>
      <c r="N12" s="256">
        <v>0.20219999999999999</v>
      </c>
      <c r="O12" s="256">
        <v>0.2152</v>
      </c>
      <c r="P12" s="256">
        <v>0.22220000000000001</v>
      </c>
      <c r="Q12" s="256">
        <v>0.23119999999999999</v>
      </c>
      <c r="R12" s="256">
        <v>0.23100000000000001</v>
      </c>
      <c r="S12" s="256">
        <v>0.2344</v>
      </c>
      <c r="T12" s="256">
        <v>0.24279999999999999</v>
      </c>
      <c r="U12" s="256">
        <v>0.255</v>
      </c>
      <c r="V12" s="256">
        <v>0.26519999999999999</v>
      </c>
      <c r="W12" s="256">
        <v>0.27889999999999998</v>
      </c>
    </row>
    <row r="13" spans="1:24" x14ac:dyDescent="0.25">
      <c r="G13" s="246"/>
      <c r="H13" s="247" t="s">
        <v>431</v>
      </c>
      <c r="I13" s="246" t="s">
        <v>432</v>
      </c>
      <c r="J13" s="255">
        <v>0.38200000000000001</v>
      </c>
      <c r="K13" s="255">
        <v>0.38629999999999998</v>
      </c>
      <c r="L13" s="255">
        <v>0.37230000000000002</v>
      </c>
      <c r="M13" s="256">
        <v>0.34770000000000001</v>
      </c>
      <c r="N13" s="256">
        <v>0.35720000000000002</v>
      </c>
      <c r="O13" s="256">
        <v>0.35570000000000002</v>
      </c>
      <c r="P13" s="256">
        <v>0.35659999999999997</v>
      </c>
      <c r="Q13" s="256">
        <v>0.37280000000000002</v>
      </c>
      <c r="R13" s="256">
        <v>0.3866</v>
      </c>
      <c r="S13" s="256">
        <v>0.39889999999999998</v>
      </c>
      <c r="T13" s="256">
        <v>0.40679999999999999</v>
      </c>
      <c r="U13" s="256">
        <v>0.40949999999999998</v>
      </c>
      <c r="V13" s="256">
        <v>0.39500000000000002</v>
      </c>
      <c r="W13" s="256">
        <v>0.38090000000000002</v>
      </c>
    </row>
    <row r="14" spans="1:24" x14ac:dyDescent="0.25">
      <c r="M14" s="251"/>
      <c r="N14" s="251"/>
      <c r="O14" s="251"/>
      <c r="P14" s="251"/>
      <c r="Q14" s="257"/>
      <c r="R14" s="251"/>
      <c r="S14" s="251"/>
      <c r="T14" s="258"/>
      <c r="U14" s="259"/>
      <c r="V14" s="260"/>
      <c r="W14" s="260"/>
    </row>
    <row r="15" spans="1:24" x14ac:dyDescent="0.25">
      <c r="G15" s="246"/>
      <c r="M15" s="251"/>
      <c r="N15" s="261"/>
      <c r="O15" s="261"/>
      <c r="P15" s="261"/>
      <c r="Q15" s="261"/>
      <c r="R15" s="261"/>
      <c r="S15" s="261"/>
      <c r="T15" s="261"/>
      <c r="U15" s="259"/>
      <c r="V15" s="260"/>
      <c r="W15" s="260"/>
    </row>
    <row r="16" spans="1:24" x14ac:dyDescent="0.25">
      <c r="J16" s="251"/>
      <c r="K16" s="251"/>
      <c r="L16" s="251"/>
      <c r="M16" s="251"/>
      <c r="N16" s="261"/>
      <c r="O16" s="261"/>
      <c r="P16" s="261"/>
      <c r="Q16" s="261"/>
      <c r="R16" s="261"/>
      <c r="S16" s="261"/>
      <c r="T16" s="261"/>
      <c r="U16" s="259"/>
    </row>
    <row r="17" spans="6:22" x14ac:dyDescent="0.25">
      <c r="J17" s="259"/>
      <c r="K17" s="259"/>
      <c r="L17" s="259"/>
      <c r="M17" s="251"/>
      <c r="N17" s="251"/>
      <c r="O17" s="251"/>
      <c r="P17" s="251"/>
      <c r="Q17" s="261"/>
      <c r="R17" s="251"/>
      <c r="S17" s="251"/>
      <c r="T17" s="165"/>
    </row>
    <row r="18" spans="6:22" x14ac:dyDescent="0.25">
      <c r="J18" s="166"/>
      <c r="K18" s="166"/>
      <c r="L18" s="166"/>
      <c r="M18" s="166"/>
      <c r="N18" s="166"/>
      <c r="O18" s="166"/>
      <c r="P18" s="166"/>
      <c r="Q18" s="166"/>
      <c r="R18" s="166"/>
      <c r="S18" s="166"/>
      <c r="T18" s="166"/>
    </row>
    <row r="19" spans="6:22" x14ac:dyDescent="0.25">
      <c r="M19" s="259"/>
      <c r="N19" s="259"/>
      <c r="O19" s="259"/>
      <c r="P19" s="259"/>
      <c r="Q19" s="166"/>
      <c r="R19" s="259"/>
      <c r="S19" s="259"/>
      <c r="U19" s="259"/>
      <c r="V19" s="259"/>
    </row>
    <row r="20" spans="6:22" x14ac:dyDescent="0.25">
      <c r="J20" s="166"/>
      <c r="K20" s="166"/>
      <c r="L20" s="166"/>
      <c r="Q20" s="166"/>
      <c r="U20" s="259"/>
      <c r="V20" s="259"/>
    </row>
    <row r="21" spans="6:22" x14ac:dyDescent="0.25">
      <c r="J21" s="166"/>
      <c r="K21" s="166"/>
      <c r="L21" s="166"/>
      <c r="M21" s="166"/>
      <c r="N21" s="166"/>
      <c r="O21" s="166"/>
      <c r="P21" s="166"/>
      <c r="Q21" s="166"/>
      <c r="R21" s="262"/>
      <c r="S21" s="263"/>
      <c r="T21" s="263"/>
      <c r="U21" s="264"/>
    </row>
    <row r="22" spans="6:22" x14ac:dyDescent="0.25">
      <c r="F22" s="216"/>
      <c r="J22" s="265"/>
      <c r="K22" s="265"/>
      <c r="L22" s="265"/>
      <c r="M22" s="265"/>
      <c r="N22" s="265"/>
      <c r="O22" s="265"/>
      <c r="P22" s="265"/>
      <c r="Q22" s="265"/>
      <c r="R22" s="265"/>
      <c r="S22" s="266"/>
    </row>
    <row r="23" spans="6:22" x14ac:dyDescent="0.25">
      <c r="J23" s="259"/>
      <c r="K23" s="259"/>
      <c r="L23" s="259"/>
      <c r="M23" s="259"/>
      <c r="N23" s="259"/>
      <c r="O23" s="259"/>
      <c r="P23" s="259"/>
      <c r="Q23" s="259"/>
      <c r="R23" s="265"/>
      <c r="S23" s="267"/>
      <c r="U23" s="166"/>
    </row>
    <row r="24" spans="6:22" x14ac:dyDescent="0.25">
      <c r="J24" s="259"/>
      <c r="K24" s="259"/>
      <c r="L24" s="259"/>
      <c r="M24" s="259"/>
      <c r="N24" s="259"/>
      <c r="O24" s="259"/>
      <c r="P24" s="259"/>
      <c r="Q24" s="259"/>
      <c r="S24" s="266"/>
    </row>
    <row r="25" spans="6:22" x14ac:dyDescent="0.25">
      <c r="J25" s="259"/>
      <c r="K25" s="259"/>
      <c r="L25" s="259"/>
      <c r="M25" s="259"/>
      <c r="N25" s="259"/>
      <c r="O25" s="259"/>
      <c r="P25" s="259"/>
      <c r="Q25" s="259"/>
      <c r="S25" s="266"/>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4"/>
  <dimension ref="A1:AH38"/>
  <sheetViews>
    <sheetView showGridLines="0" topLeftCell="A11" zoomScale="120" zoomScaleNormal="120" workbookViewId="0">
      <selection activeCell="O9" sqref="O9"/>
    </sheetView>
  </sheetViews>
  <sheetFormatPr defaultColWidth="8.6640625" defaultRowHeight="14.4" x14ac:dyDescent="0.3"/>
  <cols>
    <col min="1" max="5" width="8.6640625" style="193"/>
    <col min="6" max="8" width="11.44140625" style="193" customWidth="1"/>
    <col min="9" max="9" width="8.6640625" style="193" customWidth="1"/>
    <col min="10" max="10" width="13.5546875" style="193" bestFit="1" customWidth="1"/>
    <col min="11" max="11" width="10.88671875" style="193" bestFit="1" customWidth="1"/>
    <col min="12" max="12" width="9.33203125" style="193" bestFit="1" customWidth="1"/>
    <col min="13" max="13" width="13.88671875" style="193" bestFit="1" customWidth="1"/>
    <col min="14" max="14" width="9.33203125" style="175" bestFit="1" customWidth="1"/>
    <col min="15" max="16" width="9.33203125" style="193" bestFit="1" customWidth="1"/>
    <col min="17" max="19" width="4.44140625" style="193" customWidth="1"/>
    <col min="20" max="20" width="4.6640625" style="193" customWidth="1"/>
    <col min="21" max="21" width="4.6640625" style="193" bestFit="1" customWidth="1"/>
    <col min="22" max="22" width="6" style="193" customWidth="1"/>
    <col min="23" max="25" width="8.6640625" style="193"/>
    <col min="26" max="26" width="9.44140625" style="193" customWidth="1"/>
    <col min="27" max="31" width="8.6640625" style="193"/>
    <col min="32" max="32" width="9.44140625" style="193" customWidth="1"/>
    <col min="33" max="33" width="8.6640625" style="193"/>
    <col min="35" max="16384" width="8.6640625" style="193"/>
  </cols>
  <sheetData>
    <row r="1" spans="1:32" x14ac:dyDescent="0.3">
      <c r="A1" s="2" t="s">
        <v>48</v>
      </c>
      <c r="B1" s="10" t="s">
        <v>433</v>
      </c>
      <c r="K1" s="268" t="s">
        <v>50</v>
      </c>
      <c r="L1" s="268"/>
    </row>
    <row r="2" spans="1:32" x14ac:dyDescent="0.3">
      <c r="A2" s="2" t="s">
        <v>51</v>
      </c>
      <c r="B2" s="10" t="s">
        <v>434</v>
      </c>
    </row>
    <row r="3" spans="1:32" x14ac:dyDescent="0.3">
      <c r="A3" s="3" t="s">
        <v>52</v>
      </c>
      <c r="B3" s="3" t="s">
        <v>53</v>
      </c>
    </row>
    <row r="4" spans="1:32" x14ac:dyDescent="0.3">
      <c r="A4" s="3" t="s">
        <v>54</v>
      </c>
      <c r="B4" s="3" t="s">
        <v>55</v>
      </c>
      <c r="J4" s="269"/>
      <c r="K4" s="269"/>
      <c r="L4" s="269"/>
      <c r="M4" s="269"/>
      <c r="N4" s="269"/>
      <c r="O4" s="269"/>
      <c r="P4" s="269"/>
    </row>
    <row r="5" spans="1:32" x14ac:dyDescent="0.3">
      <c r="A5" s="4" t="s">
        <v>56</v>
      </c>
    </row>
    <row r="6" spans="1:32" x14ac:dyDescent="0.3">
      <c r="A6" s="4" t="s">
        <v>57</v>
      </c>
      <c r="B6" s="157" t="s">
        <v>435</v>
      </c>
    </row>
    <row r="7" spans="1:32" ht="15" customHeight="1" x14ac:dyDescent="0.3">
      <c r="B7" s="270"/>
      <c r="Q7" s="231"/>
      <c r="S7" s="231"/>
      <c r="T7" s="231"/>
      <c r="U7" s="231"/>
    </row>
    <row r="8" spans="1:32" x14ac:dyDescent="0.3">
      <c r="I8" s="271"/>
      <c r="J8" s="231" t="s">
        <v>436</v>
      </c>
      <c r="K8" s="231" t="s">
        <v>437</v>
      </c>
      <c r="L8" s="231" t="s">
        <v>438</v>
      </c>
      <c r="M8" s="231" t="s">
        <v>439</v>
      </c>
      <c r="N8" s="231" t="s">
        <v>440</v>
      </c>
      <c r="O8" s="231" t="s">
        <v>672</v>
      </c>
      <c r="P8" s="231" t="s">
        <v>95</v>
      </c>
      <c r="Q8" s="231"/>
      <c r="S8" s="231"/>
      <c r="T8" s="231"/>
      <c r="U8" s="231"/>
    </row>
    <row r="9" spans="1:32" x14ac:dyDescent="0.3">
      <c r="H9" s="272"/>
      <c r="I9" s="273"/>
      <c r="J9" s="231" t="s">
        <v>441</v>
      </c>
      <c r="K9" s="231" t="s">
        <v>442</v>
      </c>
      <c r="L9" s="231" t="s">
        <v>443</v>
      </c>
      <c r="M9" s="231" t="s">
        <v>444</v>
      </c>
      <c r="N9" s="231" t="s">
        <v>445</v>
      </c>
      <c r="O9" s="231" t="s">
        <v>446</v>
      </c>
      <c r="P9" s="231" t="s">
        <v>363</v>
      </c>
      <c r="Q9" s="25"/>
      <c r="R9" s="25"/>
      <c r="S9" s="25"/>
      <c r="T9" s="25"/>
      <c r="U9" s="274"/>
    </row>
    <row r="10" spans="1:32" x14ac:dyDescent="0.3">
      <c r="H10" s="275" t="s">
        <v>369</v>
      </c>
      <c r="I10" s="275" t="s">
        <v>447</v>
      </c>
      <c r="J10" s="274">
        <v>0.80379999999999996</v>
      </c>
      <c r="K10" s="274">
        <v>2.5100000000000001E-2</v>
      </c>
      <c r="L10" s="274">
        <v>0.1391</v>
      </c>
      <c r="M10" s="274">
        <v>1.2999999999999999E-3</v>
      </c>
      <c r="N10" s="274">
        <v>3.0700000000000002E-2</v>
      </c>
      <c r="O10" s="274">
        <v>0</v>
      </c>
      <c r="P10" s="274">
        <v>0</v>
      </c>
      <c r="Q10" s="25"/>
      <c r="R10" s="25"/>
      <c r="S10" s="25"/>
      <c r="T10" s="25"/>
      <c r="U10" s="274"/>
      <c r="V10" s="276"/>
      <c r="W10" s="276"/>
    </row>
    <row r="11" spans="1:32" x14ac:dyDescent="0.3">
      <c r="H11" s="275" t="s">
        <v>448</v>
      </c>
      <c r="I11" s="275" t="s">
        <v>449</v>
      </c>
      <c r="J11" s="274">
        <v>0.46010000000000001</v>
      </c>
      <c r="K11" s="274">
        <v>0.23519999999999999</v>
      </c>
      <c r="L11" s="274">
        <v>0.1133</v>
      </c>
      <c r="M11" s="274">
        <v>7.1000000000000004E-3</v>
      </c>
      <c r="N11" s="274">
        <v>0.1769</v>
      </c>
      <c r="O11" s="274">
        <v>5.0000000000000001E-4</v>
      </c>
      <c r="P11" s="274">
        <v>7.0000000000000001E-3</v>
      </c>
      <c r="Q11" s="25"/>
      <c r="R11" s="25"/>
      <c r="S11" s="25"/>
      <c r="T11" s="25"/>
      <c r="U11" s="274"/>
      <c r="V11" s="276"/>
      <c r="W11" s="276"/>
    </row>
    <row r="12" spans="1:32" x14ac:dyDescent="0.3">
      <c r="H12" s="275" t="s">
        <v>450</v>
      </c>
      <c r="I12" s="277" t="s">
        <v>451</v>
      </c>
      <c r="J12" s="274">
        <v>0.70179999999999998</v>
      </c>
      <c r="K12" s="274">
        <v>5.6800000000000003E-2</v>
      </c>
      <c r="L12" s="274">
        <v>4.0599999999999997E-2</v>
      </c>
      <c r="M12" s="274">
        <v>0.18840000000000001</v>
      </c>
      <c r="N12" s="274">
        <v>3.0000000000000001E-3</v>
      </c>
      <c r="O12" s="274">
        <v>1.6000000000000001E-3</v>
      </c>
      <c r="P12" s="274">
        <v>7.7000000000000002E-3</v>
      </c>
      <c r="Q12" s="25"/>
      <c r="R12" s="25"/>
      <c r="S12" s="25"/>
      <c r="T12" s="25"/>
      <c r="U12" s="274"/>
      <c r="V12" s="276"/>
      <c r="W12" s="276"/>
    </row>
    <row r="13" spans="1:32" x14ac:dyDescent="0.3">
      <c r="F13" s="278"/>
      <c r="G13" s="278"/>
      <c r="H13" s="275" t="s">
        <v>452</v>
      </c>
      <c r="I13" s="275" t="s">
        <v>195</v>
      </c>
      <c r="J13" s="274">
        <v>0.67390000000000005</v>
      </c>
      <c r="K13" s="274">
        <v>7.7200000000000005E-2</v>
      </c>
      <c r="L13" s="274">
        <v>7.3800000000000004E-2</v>
      </c>
      <c r="M13" s="274">
        <v>0.1613</v>
      </c>
      <c r="N13" s="274">
        <v>4.0000000000000001E-3</v>
      </c>
      <c r="O13" s="274">
        <v>6.3E-3</v>
      </c>
      <c r="P13" s="274">
        <v>3.3999999999999998E-3</v>
      </c>
      <c r="R13" s="25"/>
      <c r="S13" s="25"/>
      <c r="T13" s="25"/>
      <c r="U13" s="274"/>
      <c r="V13" s="276"/>
      <c r="W13" s="276"/>
    </row>
    <row r="14" spans="1:32" x14ac:dyDescent="0.3">
      <c r="H14" s="275" t="s">
        <v>453</v>
      </c>
      <c r="I14" s="13" t="s">
        <v>194</v>
      </c>
      <c r="J14" s="274">
        <v>0.52180000000000004</v>
      </c>
      <c r="K14" s="274">
        <v>0.14680000000000001</v>
      </c>
      <c r="L14" s="274">
        <v>0.21920000000000001</v>
      </c>
      <c r="M14" s="274">
        <v>2.3E-3</v>
      </c>
      <c r="N14" s="274">
        <v>9.1000000000000004E-3</v>
      </c>
      <c r="O14" s="274">
        <v>9.8500000000000004E-2</v>
      </c>
      <c r="P14" s="274">
        <v>2.2000000000000001E-3</v>
      </c>
      <c r="Q14" s="279"/>
      <c r="R14" s="279"/>
      <c r="S14" s="279"/>
      <c r="T14" s="279"/>
      <c r="U14" s="280"/>
    </row>
    <row r="15" spans="1:32" x14ac:dyDescent="0.3">
      <c r="J15" s="281"/>
      <c r="K15" s="281"/>
      <c r="L15" s="281"/>
      <c r="M15" s="281"/>
      <c r="N15" s="281"/>
      <c r="O15" s="281"/>
      <c r="P15" s="281"/>
      <c r="Q15" s="282"/>
      <c r="R15" s="282"/>
      <c r="S15" s="282"/>
      <c r="T15" s="282"/>
      <c r="U15" s="283"/>
      <c r="V15" s="283"/>
      <c r="W15" s="284"/>
      <c r="Y15" s="285"/>
      <c r="Z15" s="276"/>
      <c r="AF15" s="276"/>
    </row>
    <row r="16" spans="1:32" x14ac:dyDescent="0.3">
      <c r="H16" s="272"/>
      <c r="J16" s="281"/>
      <c r="K16" s="281"/>
      <c r="L16" s="281"/>
      <c r="M16" s="281"/>
      <c r="N16" s="281"/>
      <c r="O16" s="281"/>
      <c r="P16" s="281"/>
      <c r="Q16" s="281"/>
      <c r="R16" s="282"/>
      <c r="S16" s="282"/>
      <c r="T16" s="282"/>
      <c r="U16" s="283"/>
      <c r="V16" s="283"/>
      <c r="W16" s="284"/>
      <c r="Y16" s="285"/>
      <c r="Z16" s="276"/>
      <c r="AF16" s="276"/>
    </row>
    <row r="17" spans="8:28" x14ac:dyDescent="0.3">
      <c r="H17" s="272"/>
      <c r="J17" s="281"/>
      <c r="K17" s="281"/>
      <c r="L17" s="281"/>
      <c r="M17" s="281"/>
      <c r="N17" s="281"/>
      <c r="O17" s="281"/>
      <c r="P17" s="281"/>
      <c r="Q17" s="282"/>
      <c r="R17" s="282"/>
      <c r="S17" s="282"/>
      <c r="T17" s="282"/>
      <c r="U17" s="283"/>
      <c r="Y17" s="285"/>
    </row>
    <row r="18" spans="8:28" x14ac:dyDescent="0.3">
      <c r="H18" s="272"/>
      <c r="J18" s="281"/>
      <c r="K18" s="281"/>
      <c r="L18" s="281"/>
      <c r="M18" s="281"/>
      <c r="N18" s="281"/>
      <c r="O18" s="281"/>
      <c r="P18" s="281"/>
      <c r="Q18" s="282"/>
      <c r="R18" s="282"/>
      <c r="S18" s="282"/>
      <c r="T18" s="282"/>
      <c r="U18" s="283"/>
      <c r="Y18" s="285"/>
    </row>
    <row r="19" spans="8:28" x14ac:dyDescent="0.3">
      <c r="H19" s="272"/>
      <c r="I19" s="275"/>
      <c r="J19" s="281"/>
      <c r="K19" s="281"/>
      <c r="L19" s="281"/>
      <c r="M19" s="281"/>
      <c r="N19" s="281"/>
      <c r="O19" s="281"/>
      <c r="P19" s="281"/>
      <c r="Q19" s="282"/>
      <c r="R19" s="282"/>
      <c r="S19" s="282"/>
      <c r="T19" s="282"/>
      <c r="U19" s="283"/>
      <c r="V19" s="283"/>
      <c r="W19" s="284"/>
      <c r="Y19" s="285"/>
    </row>
    <row r="20" spans="8:28" x14ac:dyDescent="0.3">
      <c r="H20" s="272"/>
      <c r="I20" s="275"/>
      <c r="J20" s="281"/>
      <c r="K20" s="281"/>
      <c r="L20" s="281"/>
      <c r="M20" s="281"/>
      <c r="N20" s="281"/>
      <c r="O20" s="281"/>
      <c r="P20" s="281"/>
      <c r="Q20" s="282"/>
      <c r="R20" s="282"/>
      <c r="S20" s="282"/>
      <c r="T20" s="282"/>
      <c r="U20" s="283"/>
      <c r="V20" s="283"/>
      <c r="W20" s="284"/>
      <c r="Y20" s="285"/>
      <c r="AB20" s="276"/>
    </row>
    <row r="21" spans="8:28" x14ac:dyDescent="0.3">
      <c r="N21" s="193"/>
    </row>
    <row r="22" spans="8:28" x14ac:dyDescent="0.3">
      <c r="U22" s="286"/>
    </row>
    <row r="23" spans="8:28" x14ac:dyDescent="0.3">
      <c r="I23" s="278"/>
      <c r="J23" s="271"/>
      <c r="K23" s="271"/>
      <c r="L23" s="271"/>
      <c r="M23" s="285"/>
      <c r="N23" s="287"/>
      <c r="O23" s="278"/>
      <c r="P23" s="278"/>
      <c r="Q23" s="278"/>
      <c r="R23" s="287"/>
      <c r="S23" s="278"/>
      <c r="T23" s="286"/>
      <c r="U23" s="286"/>
    </row>
    <row r="24" spans="8:28" x14ac:dyDescent="0.3">
      <c r="I24" s="288"/>
      <c r="J24" s="271"/>
      <c r="K24" s="271"/>
      <c r="L24" s="271"/>
      <c r="M24" s="285"/>
      <c r="N24" s="287"/>
      <c r="O24" s="288"/>
      <c r="P24" s="278"/>
      <c r="Q24" s="278"/>
      <c r="R24" s="287"/>
      <c r="S24" s="288"/>
      <c r="T24" s="286"/>
      <c r="U24" s="286"/>
    </row>
    <row r="25" spans="8:28" x14ac:dyDescent="0.3">
      <c r="J25" s="271"/>
      <c r="K25" s="271"/>
      <c r="L25" s="271"/>
      <c r="M25" s="285"/>
      <c r="N25" s="287"/>
      <c r="P25" s="278"/>
      <c r="Q25" s="278"/>
      <c r="R25" s="287"/>
      <c r="T25" s="286"/>
      <c r="U25" s="286"/>
      <c r="AB25" s="276"/>
    </row>
    <row r="26" spans="8:28" x14ac:dyDescent="0.3">
      <c r="J26" s="271"/>
      <c r="K26" s="271"/>
      <c r="L26" s="271"/>
      <c r="M26" s="285"/>
      <c r="N26" s="287"/>
      <c r="P26" s="278"/>
      <c r="Q26" s="278"/>
      <c r="R26" s="287"/>
      <c r="T26" s="286"/>
      <c r="U26" s="286"/>
    </row>
    <row r="27" spans="8:28" x14ac:dyDescent="0.3">
      <c r="I27" s="278"/>
      <c r="J27" s="271"/>
      <c r="K27" s="271"/>
      <c r="L27" s="271"/>
      <c r="M27" s="285"/>
      <c r="N27" s="287"/>
      <c r="O27" s="278"/>
      <c r="P27" s="278"/>
      <c r="Q27" s="278"/>
      <c r="R27" s="287"/>
      <c r="S27" s="278"/>
      <c r="T27" s="286"/>
      <c r="U27" s="286"/>
    </row>
    <row r="28" spans="8:28" x14ac:dyDescent="0.3">
      <c r="I28" s="278"/>
      <c r="J28" s="271"/>
      <c r="K28" s="271"/>
      <c r="L28" s="271"/>
      <c r="M28" s="285"/>
      <c r="N28" s="287"/>
      <c r="O28" s="278"/>
      <c r="P28" s="278"/>
      <c r="Q28" s="278"/>
      <c r="R28" s="287"/>
      <c r="S28" s="278"/>
      <c r="T28" s="286"/>
      <c r="U28" s="286"/>
    </row>
    <row r="29" spans="8:28" x14ac:dyDescent="0.3">
      <c r="I29" s="278"/>
      <c r="J29" s="271"/>
      <c r="K29" s="271"/>
      <c r="L29" s="271"/>
      <c r="M29" s="285"/>
      <c r="N29" s="287"/>
      <c r="O29" s="278"/>
      <c r="P29" s="278"/>
      <c r="Q29" s="278"/>
      <c r="R29" s="287"/>
      <c r="S29" s="278"/>
      <c r="T29" s="286"/>
      <c r="U29" s="286"/>
    </row>
    <row r="30" spans="8:28" x14ac:dyDescent="0.3">
      <c r="I30" s="278"/>
      <c r="J30" s="271"/>
      <c r="K30" s="271"/>
      <c r="L30" s="271"/>
      <c r="M30" s="285"/>
      <c r="N30" s="287"/>
      <c r="O30" s="278"/>
      <c r="P30" s="278"/>
      <c r="Q30" s="278"/>
      <c r="R30" s="287"/>
      <c r="S30" s="278"/>
      <c r="T30" s="286"/>
      <c r="U30" s="286"/>
    </row>
    <row r="31" spans="8:28" x14ac:dyDescent="0.3">
      <c r="I31" s="278"/>
      <c r="J31" s="271"/>
      <c r="K31" s="271"/>
      <c r="L31" s="271"/>
      <c r="M31" s="285"/>
      <c r="N31" s="287"/>
      <c r="O31" s="278"/>
      <c r="P31" s="278"/>
      <c r="Q31" s="278"/>
      <c r="R31" s="287"/>
      <c r="S31" s="278"/>
      <c r="T31" s="286"/>
      <c r="U31" s="286"/>
    </row>
    <row r="32" spans="8:28" x14ac:dyDescent="0.3">
      <c r="I32" s="278"/>
      <c r="J32" s="271"/>
      <c r="K32" s="271"/>
      <c r="L32" s="271"/>
      <c r="M32" s="285"/>
      <c r="N32" s="287"/>
      <c r="O32" s="278"/>
      <c r="P32" s="278"/>
      <c r="Q32" s="278"/>
      <c r="R32" s="287"/>
      <c r="S32" s="278"/>
      <c r="T32" s="286"/>
      <c r="U32" s="286"/>
    </row>
    <row r="33" spans="10:22" x14ac:dyDescent="0.3">
      <c r="M33" s="285"/>
      <c r="N33" s="287"/>
      <c r="R33" s="287"/>
    </row>
    <row r="34" spans="10:22" x14ac:dyDescent="0.3">
      <c r="J34" s="286"/>
      <c r="K34" s="286"/>
      <c r="L34" s="286"/>
      <c r="M34" s="285"/>
      <c r="N34" s="287"/>
      <c r="O34" s="287"/>
      <c r="P34" s="286"/>
      <c r="Q34" s="286"/>
      <c r="R34" s="287"/>
      <c r="T34" s="286"/>
      <c r="U34" s="286"/>
    </row>
    <row r="35" spans="10:22" x14ac:dyDescent="0.3">
      <c r="J35" s="286"/>
      <c r="K35" s="286"/>
      <c r="L35" s="286"/>
      <c r="M35" s="285"/>
      <c r="N35" s="287"/>
      <c r="O35" s="287"/>
      <c r="P35" s="286"/>
      <c r="Q35" s="286"/>
      <c r="R35" s="287"/>
      <c r="T35" s="286"/>
      <c r="U35" s="286"/>
    </row>
    <row r="36" spans="10:22" x14ac:dyDescent="0.3">
      <c r="J36" s="285"/>
      <c r="K36" s="285"/>
      <c r="L36" s="285"/>
      <c r="P36" s="285"/>
      <c r="Q36" s="285"/>
      <c r="T36" s="285"/>
      <c r="U36" s="285"/>
    </row>
    <row r="37" spans="10:22" x14ac:dyDescent="0.3">
      <c r="J37" s="285"/>
      <c r="K37" s="285"/>
      <c r="L37" s="285"/>
      <c r="P37" s="285"/>
      <c r="Q37" s="285"/>
      <c r="T37" s="285"/>
      <c r="U37" s="285"/>
    </row>
    <row r="38" spans="10:22" x14ac:dyDescent="0.3">
      <c r="J38" s="281"/>
      <c r="K38" s="281"/>
      <c r="L38" s="281"/>
      <c r="N38" s="281"/>
      <c r="O38" s="281"/>
      <c r="P38" s="281"/>
      <c r="Q38" s="281"/>
      <c r="R38" s="281"/>
      <c r="S38" s="281"/>
      <c r="T38" s="281"/>
      <c r="U38" s="281"/>
      <c r="V38" s="281"/>
    </row>
  </sheetData>
  <hyperlinks>
    <hyperlink ref="K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5"/>
  <dimension ref="A1:Y37"/>
  <sheetViews>
    <sheetView showGridLines="0" topLeftCell="A4" zoomScale="120" zoomScaleNormal="120" workbookViewId="0">
      <selection activeCell="B7" sqref="B7"/>
    </sheetView>
  </sheetViews>
  <sheetFormatPr defaultColWidth="8.6640625" defaultRowHeight="14.4" x14ac:dyDescent="0.3"/>
  <cols>
    <col min="1" max="1" width="7.109375" style="193" bestFit="1" customWidth="1"/>
    <col min="2" max="5" width="8.6640625" style="193"/>
    <col min="6" max="7" width="11.44140625" style="193" customWidth="1"/>
    <col min="8" max="8" width="13.44140625" style="193" customWidth="1"/>
    <col min="9" max="9" width="18.44140625" style="193" customWidth="1"/>
    <col min="10" max="10" width="10.109375" style="193" customWidth="1"/>
    <col min="11" max="11" width="10" style="193" customWidth="1"/>
    <col min="12" max="12" width="10.6640625" style="175" customWidth="1"/>
    <col min="13" max="13" width="15.6640625" style="193" customWidth="1"/>
    <col min="14" max="14" width="10.44140625" style="193" customWidth="1"/>
    <col min="15" max="15" width="12" style="193" customWidth="1"/>
    <col min="16" max="16" width="7.44140625" style="193" customWidth="1"/>
    <col min="17" max="18" width="9" style="193" customWidth="1"/>
    <col min="19" max="20" width="9.44140625" style="193" customWidth="1"/>
    <col min="21" max="23" width="8.6640625" style="193"/>
    <col min="24" max="25" width="9.44140625" style="193" customWidth="1"/>
    <col min="26" max="16384" width="8.6640625" style="193"/>
  </cols>
  <sheetData>
    <row r="1" spans="1:25" x14ac:dyDescent="0.3">
      <c r="A1" s="2" t="s">
        <v>48</v>
      </c>
      <c r="B1" s="2" t="s">
        <v>454</v>
      </c>
      <c r="J1" s="268" t="s">
        <v>50</v>
      </c>
    </row>
    <row r="2" spans="1:25" x14ac:dyDescent="0.3">
      <c r="A2" s="2" t="s">
        <v>51</v>
      </c>
      <c r="B2" s="2" t="s">
        <v>455</v>
      </c>
    </row>
    <row r="3" spans="1:25" x14ac:dyDescent="0.3">
      <c r="A3" s="3" t="s">
        <v>52</v>
      </c>
      <c r="B3" s="3" t="s">
        <v>53</v>
      </c>
    </row>
    <row r="4" spans="1:25" x14ac:dyDescent="0.3">
      <c r="A4" s="3" t="s">
        <v>54</v>
      </c>
      <c r="B4" s="3" t="s">
        <v>55</v>
      </c>
    </row>
    <row r="5" spans="1:25" x14ac:dyDescent="0.3">
      <c r="A5" s="4" t="s">
        <v>56</v>
      </c>
      <c r="B5" s="270" t="s">
        <v>456</v>
      </c>
      <c r="H5" s="271"/>
    </row>
    <row r="6" spans="1:25" x14ac:dyDescent="0.3">
      <c r="A6" s="4" t="s">
        <v>57</v>
      </c>
      <c r="B6" s="270" t="s">
        <v>600</v>
      </c>
      <c r="H6" s="271"/>
    </row>
    <row r="7" spans="1:25" ht="15" customHeight="1" x14ac:dyDescent="0.3">
      <c r="B7" s="270"/>
      <c r="G7" s="272"/>
      <c r="H7" s="273"/>
      <c r="J7" s="289"/>
    </row>
    <row r="8" spans="1:25" x14ac:dyDescent="0.3">
      <c r="G8" s="272"/>
      <c r="J8" s="290" t="s">
        <v>457</v>
      </c>
      <c r="K8" s="290" t="s">
        <v>458</v>
      </c>
    </row>
    <row r="9" spans="1:25" x14ac:dyDescent="0.3">
      <c r="G9" s="272"/>
      <c r="I9" s="13"/>
      <c r="J9" s="290" t="s">
        <v>459</v>
      </c>
      <c r="K9" s="290" t="s">
        <v>460</v>
      </c>
      <c r="L9" s="291"/>
    </row>
    <row r="10" spans="1:25" x14ac:dyDescent="0.3">
      <c r="G10" s="272"/>
      <c r="H10" s="275" t="s">
        <v>452</v>
      </c>
      <c r="I10" s="277" t="s">
        <v>195</v>
      </c>
      <c r="J10" s="292">
        <v>10.1</v>
      </c>
      <c r="K10" s="292">
        <v>2.78</v>
      </c>
      <c r="L10" s="293">
        <v>0.2752</v>
      </c>
      <c r="M10" s="294"/>
      <c r="N10" s="294"/>
      <c r="O10" s="294"/>
      <c r="P10" s="294"/>
      <c r="Q10" s="294"/>
      <c r="R10" s="294"/>
      <c r="S10" s="283"/>
      <c r="T10" s="283"/>
      <c r="U10" s="284"/>
      <c r="W10" s="285"/>
      <c r="X10" s="276"/>
      <c r="Y10" s="276"/>
    </row>
    <row r="11" spans="1:25" x14ac:dyDescent="0.3">
      <c r="G11" s="272"/>
      <c r="H11" s="275" t="s">
        <v>453</v>
      </c>
      <c r="I11" s="277" t="s">
        <v>194</v>
      </c>
      <c r="J11" s="295">
        <v>7.26</v>
      </c>
      <c r="K11" s="295">
        <v>3.55</v>
      </c>
      <c r="L11" s="296">
        <v>0.48899999999999999</v>
      </c>
      <c r="M11" s="294"/>
      <c r="N11" s="294"/>
      <c r="O11" s="294"/>
      <c r="P11" s="294"/>
      <c r="Q11" s="294"/>
      <c r="R11" s="294"/>
      <c r="S11" s="283"/>
      <c r="T11" s="283"/>
      <c r="U11" s="284"/>
      <c r="W11" s="285"/>
      <c r="X11" s="276"/>
      <c r="Y11" s="276"/>
    </row>
    <row r="12" spans="1:25" x14ac:dyDescent="0.3">
      <c r="G12" s="272"/>
      <c r="H12" s="275" t="s">
        <v>594</v>
      </c>
      <c r="I12" s="277" t="s">
        <v>449</v>
      </c>
      <c r="J12" s="295">
        <v>5.13</v>
      </c>
      <c r="K12" s="295">
        <v>2.89</v>
      </c>
      <c r="L12" s="296">
        <v>0.56340000000000001</v>
      </c>
      <c r="O12" s="294"/>
      <c r="P12" s="294"/>
      <c r="Q12" s="294"/>
      <c r="R12" s="294"/>
      <c r="S12" s="283"/>
      <c r="T12" s="283"/>
      <c r="U12" s="284"/>
      <c r="W12" s="285"/>
      <c r="X12" s="276"/>
      <c r="Y12" s="276"/>
    </row>
    <row r="13" spans="1:25" x14ac:dyDescent="0.3">
      <c r="F13" s="278"/>
      <c r="G13" s="272"/>
      <c r="H13" s="275" t="s">
        <v>462</v>
      </c>
      <c r="I13" s="277" t="s">
        <v>447</v>
      </c>
      <c r="J13" s="295">
        <v>2.76</v>
      </c>
      <c r="K13" s="295">
        <v>0.82</v>
      </c>
      <c r="L13" s="296">
        <v>0.29709999999999998</v>
      </c>
      <c r="M13" s="294"/>
      <c r="N13" s="294"/>
      <c r="O13" s="294"/>
      <c r="P13" s="294"/>
      <c r="Q13" s="294"/>
      <c r="R13" s="294"/>
      <c r="S13" s="283"/>
      <c r="T13" s="283"/>
      <c r="U13" s="284"/>
      <c r="W13" s="285"/>
      <c r="X13" s="276"/>
      <c r="Y13" s="276"/>
    </row>
    <row r="14" spans="1:25" x14ac:dyDescent="0.3">
      <c r="G14" s="272"/>
      <c r="H14" s="275" t="s">
        <v>450</v>
      </c>
      <c r="I14" s="275" t="s">
        <v>451</v>
      </c>
      <c r="J14" s="295">
        <v>2.52</v>
      </c>
      <c r="K14" s="295">
        <v>1.22</v>
      </c>
      <c r="L14" s="296">
        <v>0.48409999999999997</v>
      </c>
      <c r="M14" s="294"/>
      <c r="N14" s="294"/>
      <c r="O14" s="294"/>
      <c r="P14" s="294"/>
      <c r="Q14" s="294"/>
      <c r="R14" s="294"/>
      <c r="S14" s="283"/>
    </row>
    <row r="15" spans="1:25" x14ac:dyDescent="0.3">
      <c r="H15" s="275" t="s">
        <v>463</v>
      </c>
      <c r="I15" s="277" t="s">
        <v>464</v>
      </c>
      <c r="J15" s="295">
        <v>1.81</v>
      </c>
      <c r="K15" s="295">
        <v>0.42</v>
      </c>
      <c r="L15" s="296">
        <v>0.23200000000000001</v>
      </c>
      <c r="O15" s="294"/>
      <c r="P15" s="294"/>
      <c r="Q15" s="294"/>
      <c r="R15" s="294"/>
      <c r="S15" s="283"/>
      <c r="T15" s="283"/>
      <c r="U15" s="284"/>
      <c r="W15" s="285"/>
      <c r="X15" s="276"/>
      <c r="Y15" s="276"/>
    </row>
    <row r="16" spans="1:25" x14ac:dyDescent="0.3">
      <c r="H16" s="275" t="s">
        <v>465</v>
      </c>
      <c r="I16" s="277" t="s">
        <v>466</v>
      </c>
      <c r="J16" s="295">
        <v>1.27</v>
      </c>
      <c r="K16" s="295">
        <v>0.15</v>
      </c>
      <c r="L16" s="296">
        <v>0.1181</v>
      </c>
      <c r="M16" s="294"/>
      <c r="N16" s="294"/>
      <c r="O16" s="294"/>
      <c r="P16" s="294"/>
      <c r="Q16" s="294"/>
      <c r="R16" s="294"/>
      <c r="S16" s="283"/>
      <c r="T16" s="283"/>
      <c r="U16" s="284"/>
      <c r="W16" s="285"/>
      <c r="X16" s="276"/>
      <c r="Y16" s="276"/>
    </row>
    <row r="17" spans="8:25" x14ac:dyDescent="0.3">
      <c r="H17" s="275" t="s">
        <v>467</v>
      </c>
      <c r="I17" s="277" t="s">
        <v>468</v>
      </c>
      <c r="J17" s="295">
        <v>1</v>
      </c>
      <c r="K17" s="295">
        <v>0.1</v>
      </c>
      <c r="L17" s="296">
        <v>0.1</v>
      </c>
      <c r="O17" s="294"/>
      <c r="P17" s="294"/>
      <c r="Q17" s="294"/>
      <c r="R17" s="294"/>
      <c r="S17" s="283"/>
      <c r="W17" s="285"/>
      <c r="X17" s="276"/>
      <c r="Y17" s="276"/>
    </row>
    <row r="18" spans="8:25" x14ac:dyDescent="0.3">
      <c r="H18" s="275" t="s">
        <v>469</v>
      </c>
      <c r="I18" s="277" t="s">
        <v>470</v>
      </c>
      <c r="J18" s="295">
        <v>0.73</v>
      </c>
      <c r="K18" s="295">
        <v>0.14000000000000001</v>
      </c>
      <c r="L18" s="296">
        <v>0.1918</v>
      </c>
      <c r="O18" s="294"/>
      <c r="P18" s="294"/>
      <c r="Q18" s="294"/>
      <c r="R18" s="294"/>
      <c r="S18" s="283"/>
      <c r="W18" s="285"/>
      <c r="X18" s="276"/>
      <c r="Y18" s="276"/>
    </row>
    <row r="19" spans="8:25" x14ac:dyDescent="0.3">
      <c r="H19" s="275" t="s">
        <v>471</v>
      </c>
      <c r="I19" s="277" t="s">
        <v>472</v>
      </c>
      <c r="J19" s="295">
        <v>0.66</v>
      </c>
      <c r="K19" s="295">
        <v>0.11</v>
      </c>
      <c r="L19" s="296">
        <v>0.16669999999999999</v>
      </c>
      <c r="M19" s="294"/>
      <c r="N19" s="294"/>
      <c r="O19" s="294"/>
      <c r="P19" s="294"/>
      <c r="Q19" s="294"/>
      <c r="R19" s="294"/>
      <c r="S19" s="283"/>
      <c r="T19" s="283"/>
      <c r="U19" s="284"/>
      <c r="W19" s="285"/>
      <c r="X19" s="276"/>
      <c r="Y19" s="276"/>
    </row>
    <row r="20" spans="8:25" x14ac:dyDescent="0.3">
      <c r="H20" s="275"/>
      <c r="I20" s="277"/>
      <c r="J20" s="295"/>
      <c r="K20" s="295"/>
      <c r="L20" s="297"/>
    </row>
    <row r="21" spans="8:25" x14ac:dyDescent="0.3">
      <c r="S21" s="286"/>
    </row>
    <row r="22" spans="8:25" x14ac:dyDescent="0.3">
      <c r="H22" s="278"/>
      <c r="I22" s="271"/>
      <c r="J22" s="273"/>
      <c r="K22" s="273"/>
      <c r="L22" s="287"/>
      <c r="M22" s="278"/>
      <c r="N22" s="278"/>
      <c r="O22" s="278"/>
      <c r="P22" s="287"/>
      <c r="Q22" s="278"/>
      <c r="R22" s="286"/>
      <c r="S22" s="286"/>
    </row>
    <row r="23" spans="8:25" x14ac:dyDescent="0.3">
      <c r="H23" s="275"/>
      <c r="I23" s="277"/>
      <c r="J23" s="295"/>
      <c r="K23" s="295"/>
      <c r="L23" s="296"/>
      <c r="M23" s="288"/>
      <c r="N23" s="278"/>
      <c r="O23" s="278"/>
      <c r="P23" s="287"/>
      <c r="Q23" s="288"/>
      <c r="R23" s="286"/>
      <c r="S23" s="286"/>
    </row>
    <row r="24" spans="8:25" x14ac:dyDescent="0.3">
      <c r="I24" s="271"/>
      <c r="J24" s="273"/>
      <c r="K24" s="273"/>
      <c r="L24" s="287"/>
      <c r="N24" s="278"/>
      <c r="O24" s="278"/>
      <c r="P24" s="287"/>
      <c r="R24" s="286"/>
      <c r="S24" s="286"/>
    </row>
    <row r="25" spans="8:25" x14ac:dyDescent="0.3">
      <c r="H25" s="275"/>
      <c r="I25" s="277"/>
      <c r="J25" s="273"/>
      <c r="K25" s="273"/>
      <c r="L25" s="297"/>
      <c r="N25" s="278"/>
      <c r="O25" s="278"/>
      <c r="P25" s="287"/>
      <c r="R25" s="286"/>
      <c r="S25" s="286"/>
    </row>
    <row r="26" spans="8:25" x14ac:dyDescent="0.3">
      <c r="H26" s="275"/>
      <c r="I26" s="277"/>
      <c r="J26" s="273"/>
      <c r="K26" s="273"/>
      <c r="L26" s="297"/>
      <c r="M26" s="278"/>
      <c r="N26" s="278"/>
      <c r="O26" s="278"/>
      <c r="P26" s="287"/>
      <c r="Q26" s="278"/>
      <c r="R26" s="286"/>
      <c r="S26" s="286"/>
    </row>
    <row r="27" spans="8:25" x14ac:dyDescent="0.3">
      <c r="H27" s="278"/>
      <c r="I27" s="271"/>
      <c r="J27" s="273"/>
      <c r="K27" s="273"/>
      <c r="L27" s="287"/>
      <c r="M27" s="278"/>
      <c r="N27" s="278"/>
      <c r="O27" s="278"/>
      <c r="P27" s="287"/>
      <c r="Q27" s="278"/>
      <c r="R27" s="286"/>
      <c r="S27" s="286"/>
    </row>
    <row r="28" spans="8:25" x14ac:dyDescent="0.3">
      <c r="H28" s="278"/>
      <c r="I28" s="271"/>
      <c r="J28" s="273"/>
      <c r="K28" s="273"/>
      <c r="L28" s="287"/>
      <c r="M28" s="278"/>
      <c r="N28" s="278"/>
      <c r="O28" s="278"/>
      <c r="P28" s="287"/>
      <c r="Q28" s="278"/>
      <c r="R28" s="286"/>
      <c r="S28" s="286"/>
    </row>
    <row r="29" spans="8:25" x14ac:dyDescent="0.3">
      <c r="H29" s="278"/>
      <c r="I29" s="271"/>
      <c r="J29" s="273"/>
      <c r="K29" s="273"/>
      <c r="L29" s="287"/>
      <c r="M29" s="278"/>
      <c r="N29" s="278"/>
      <c r="O29" s="278"/>
      <c r="P29" s="287"/>
      <c r="Q29" s="278"/>
      <c r="R29" s="286"/>
      <c r="S29" s="286"/>
    </row>
    <row r="30" spans="8:25" x14ac:dyDescent="0.3">
      <c r="H30" s="278"/>
      <c r="I30" s="271"/>
      <c r="J30" s="273"/>
      <c r="K30" s="273"/>
      <c r="L30" s="287"/>
      <c r="M30" s="278"/>
      <c r="N30" s="278"/>
      <c r="O30" s="278"/>
      <c r="P30" s="287"/>
      <c r="Q30" s="278"/>
      <c r="R30" s="286"/>
      <c r="S30" s="286"/>
    </row>
    <row r="31" spans="8:25" x14ac:dyDescent="0.3">
      <c r="H31" s="278"/>
      <c r="I31" s="271"/>
      <c r="J31" s="273"/>
      <c r="K31" s="273"/>
      <c r="L31" s="287"/>
      <c r="M31" s="278"/>
      <c r="N31" s="278"/>
      <c r="O31" s="278"/>
      <c r="P31" s="287"/>
      <c r="Q31" s="278"/>
      <c r="R31" s="286"/>
      <c r="S31" s="286"/>
    </row>
    <row r="32" spans="8:25" x14ac:dyDescent="0.3">
      <c r="J32" s="273"/>
      <c r="K32" s="273"/>
      <c r="L32" s="287"/>
      <c r="P32" s="287"/>
    </row>
    <row r="33" spans="9:20" x14ac:dyDescent="0.3">
      <c r="I33" s="286"/>
      <c r="J33" s="273"/>
      <c r="K33" s="273"/>
      <c r="L33" s="287"/>
      <c r="M33" s="287"/>
      <c r="N33" s="286"/>
      <c r="O33" s="286"/>
      <c r="P33" s="287"/>
      <c r="R33" s="286"/>
      <c r="S33" s="286"/>
    </row>
    <row r="34" spans="9:20" x14ac:dyDescent="0.3">
      <c r="I34" s="286"/>
      <c r="J34" s="273"/>
      <c r="K34" s="273"/>
      <c r="L34" s="287"/>
      <c r="M34" s="287"/>
      <c r="N34" s="286"/>
      <c r="O34" s="286"/>
      <c r="P34" s="287"/>
      <c r="R34" s="286"/>
      <c r="S34" s="286"/>
    </row>
    <row r="35" spans="9:20" x14ac:dyDescent="0.3">
      <c r="I35" s="285"/>
      <c r="J35" s="273"/>
      <c r="K35" s="273"/>
      <c r="N35" s="285"/>
      <c r="O35" s="285"/>
      <c r="R35" s="285"/>
      <c r="S35" s="285"/>
    </row>
    <row r="36" spans="9:20" x14ac:dyDescent="0.3">
      <c r="I36" s="285"/>
      <c r="J36" s="285"/>
      <c r="N36" s="285"/>
      <c r="O36" s="285"/>
      <c r="R36" s="285"/>
      <c r="S36" s="285"/>
    </row>
    <row r="37" spans="9:20" x14ac:dyDescent="0.3">
      <c r="I37" s="281"/>
      <c r="J37" s="281"/>
      <c r="L37" s="281"/>
      <c r="M37" s="281"/>
      <c r="N37" s="281"/>
      <c r="O37" s="281"/>
      <c r="P37" s="281"/>
      <c r="Q37" s="281"/>
      <c r="R37" s="281"/>
      <c r="S37" s="281"/>
      <c r="T37" s="281"/>
    </row>
  </sheetData>
  <hyperlinks>
    <hyperlink ref="J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6"/>
  <dimension ref="A1:Z38"/>
  <sheetViews>
    <sheetView showGridLines="0" zoomScale="120" zoomScaleNormal="120" workbookViewId="0"/>
  </sheetViews>
  <sheetFormatPr defaultColWidth="8.6640625" defaultRowHeight="14.4" x14ac:dyDescent="0.3"/>
  <cols>
    <col min="1" max="1" width="7.109375" style="193" bestFit="1" customWidth="1"/>
    <col min="2" max="5" width="8.6640625" style="193"/>
    <col min="6" max="8" width="11.44140625" style="193" customWidth="1"/>
    <col min="9" max="9" width="15.6640625" style="193" customWidth="1"/>
    <col min="10" max="10" width="4.44140625" style="193" customWidth="1"/>
    <col min="11" max="11" width="4.6640625" style="193" customWidth="1"/>
    <col min="12" max="12" width="4.44140625" style="193" customWidth="1"/>
    <col min="13" max="13" width="4.44140625" style="175" customWidth="1"/>
    <col min="14" max="18" width="4.44140625" style="193" customWidth="1"/>
    <col min="19" max="19" width="4.6640625" style="193" customWidth="1"/>
    <col min="20" max="21" width="4.6640625" style="193" bestFit="1" customWidth="1"/>
    <col min="22" max="22" width="4.44140625" style="193" bestFit="1" customWidth="1"/>
    <col min="23" max="23" width="4.6640625" style="193" bestFit="1" customWidth="1"/>
    <col min="24" max="24" width="8.6640625" style="193"/>
    <col min="25" max="26" width="9.44140625" style="193" customWidth="1"/>
    <col min="27" max="16384" width="8.6640625" style="193"/>
  </cols>
  <sheetData>
    <row r="1" spans="1:26" x14ac:dyDescent="0.3">
      <c r="A1" s="2" t="s">
        <v>48</v>
      </c>
      <c r="B1" s="2" t="s">
        <v>473</v>
      </c>
      <c r="K1" s="268" t="s">
        <v>50</v>
      </c>
    </row>
    <row r="2" spans="1:26" x14ac:dyDescent="0.3">
      <c r="A2" s="2" t="s">
        <v>51</v>
      </c>
      <c r="B2" s="2" t="s">
        <v>474</v>
      </c>
    </row>
    <row r="3" spans="1:26" x14ac:dyDescent="0.3">
      <c r="A3" s="3" t="s">
        <v>52</v>
      </c>
      <c r="B3" s="3" t="s">
        <v>53</v>
      </c>
    </row>
    <row r="4" spans="1:26" x14ac:dyDescent="0.3">
      <c r="A4" s="3" t="s">
        <v>54</v>
      </c>
      <c r="B4" s="3" t="s">
        <v>55</v>
      </c>
    </row>
    <row r="5" spans="1:26" x14ac:dyDescent="0.3">
      <c r="A5" s="4" t="s">
        <v>56</v>
      </c>
      <c r="B5" s="270"/>
      <c r="I5" s="271"/>
    </row>
    <row r="6" spans="1:26" x14ac:dyDescent="0.3">
      <c r="A6" s="4" t="s">
        <v>57</v>
      </c>
      <c r="B6" s="270" t="s">
        <v>475</v>
      </c>
      <c r="I6" s="271"/>
    </row>
    <row r="7" spans="1:26" ht="15" customHeight="1" x14ac:dyDescent="0.3">
      <c r="B7" s="270"/>
      <c r="H7" s="272"/>
      <c r="I7" s="273"/>
      <c r="J7" s="231"/>
      <c r="K7" s="231" t="s">
        <v>269</v>
      </c>
      <c r="L7" s="231"/>
      <c r="M7" s="231" t="s">
        <v>131</v>
      </c>
      <c r="N7" s="231"/>
      <c r="O7" s="231" t="s">
        <v>136</v>
      </c>
      <c r="P7" s="231"/>
      <c r="Q7" s="231" t="s">
        <v>149</v>
      </c>
      <c r="R7" s="231"/>
      <c r="S7" s="231" t="s">
        <v>156</v>
      </c>
      <c r="T7" s="226"/>
      <c r="U7" s="231" t="s">
        <v>274</v>
      </c>
      <c r="V7" s="231"/>
      <c r="W7" s="231" t="s">
        <v>291</v>
      </c>
    </row>
    <row r="8" spans="1:26" x14ac:dyDescent="0.3">
      <c r="H8" s="272"/>
      <c r="I8" s="13"/>
      <c r="J8" s="231"/>
      <c r="K8" s="231" t="s">
        <v>293</v>
      </c>
      <c r="L8" s="231"/>
      <c r="M8" s="231" t="s">
        <v>412</v>
      </c>
      <c r="N8" s="231"/>
      <c r="O8" s="231" t="s">
        <v>294</v>
      </c>
      <c r="P8" s="231"/>
      <c r="Q8" s="231" t="s">
        <v>413</v>
      </c>
      <c r="R8" s="231"/>
      <c r="S8" s="231" t="s">
        <v>295</v>
      </c>
      <c r="T8" s="226"/>
      <c r="U8" s="231" t="s">
        <v>414</v>
      </c>
      <c r="V8" s="231"/>
      <c r="W8" s="231" t="s">
        <v>296</v>
      </c>
    </row>
    <row r="9" spans="1:26" x14ac:dyDescent="0.3">
      <c r="H9" s="275" t="s">
        <v>476</v>
      </c>
      <c r="I9" s="13" t="s">
        <v>194</v>
      </c>
      <c r="J9" s="25">
        <v>1</v>
      </c>
      <c r="K9" s="25">
        <v>0.96640000000000004</v>
      </c>
      <c r="L9" s="25">
        <v>1.3877999999999999</v>
      </c>
      <c r="M9" s="25">
        <v>1.5314000000000001</v>
      </c>
      <c r="N9" s="25">
        <v>1.2551000000000001</v>
      </c>
      <c r="O9" s="25">
        <v>1.5468999999999999</v>
      </c>
      <c r="P9" s="25">
        <v>1.7172000000000001</v>
      </c>
      <c r="Q9" s="25">
        <v>1.7816000000000001</v>
      </c>
      <c r="R9" s="25">
        <v>1.5956999999999999</v>
      </c>
      <c r="S9" s="25">
        <v>1.9018999999999999</v>
      </c>
      <c r="T9" s="274">
        <v>2.0884</v>
      </c>
      <c r="U9" s="274">
        <v>2.1663999999999999</v>
      </c>
      <c r="V9" s="274">
        <v>1.8732</v>
      </c>
      <c r="W9" s="274">
        <v>2.3338000000000001</v>
      </c>
    </row>
    <row r="10" spans="1:26" x14ac:dyDescent="0.3">
      <c r="H10" s="275" t="s">
        <v>461</v>
      </c>
      <c r="I10" s="275" t="s">
        <v>449</v>
      </c>
      <c r="J10" s="25">
        <v>1</v>
      </c>
      <c r="K10" s="25">
        <v>0.45700000000000002</v>
      </c>
      <c r="L10" s="25">
        <v>0.66669999999999996</v>
      </c>
      <c r="M10" s="25">
        <v>0.60950000000000004</v>
      </c>
      <c r="N10" s="25">
        <v>0.73509999999999998</v>
      </c>
      <c r="O10" s="25">
        <v>0.72240000000000004</v>
      </c>
      <c r="P10" s="25">
        <v>0.75939999999999996</v>
      </c>
      <c r="Q10" s="25">
        <v>0.70040000000000002</v>
      </c>
      <c r="R10" s="25">
        <v>0.87839999999999996</v>
      </c>
      <c r="S10" s="25">
        <v>0.86040000000000005</v>
      </c>
      <c r="T10" s="274">
        <v>0.99739999999999995</v>
      </c>
      <c r="U10" s="274">
        <v>0.88070000000000004</v>
      </c>
      <c r="V10" s="274">
        <v>1.0336000000000001</v>
      </c>
      <c r="W10" s="274">
        <v>1.0613999999999999</v>
      </c>
    </row>
    <row r="11" spans="1:26" x14ac:dyDescent="0.3">
      <c r="H11" s="275" t="s">
        <v>477</v>
      </c>
      <c r="I11" s="275" t="s">
        <v>195</v>
      </c>
      <c r="J11" s="25">
        <v>1</v>
      </c>
      <c r="K11" s="25">
        <v>1.2833000000000001</v>
      </c>
      <c r="L11" s="25">
        <v>1.6595</v>
      </c>
      <c r="M11" s="25">
        <v>1.6359999999999999</v>
      </c>
      <c r="N11" s="25">
        <v>1.3091999999999999</v>
      </c>
      <c r="O11" s="25">
        <v>1.7032</v>
      </c>
      <c r="P11" s="25">
        <v>1.9883999999999999</v>
      </c>
      <c r="Q11" s="25">
        <v>1.9575</v>
      </c>
      <c r="R11" s="25">
        <v>1.6769000000000001</v>
      </c>
      <c r="S11" s="25">
        <v>2.0588000000000002</v>
      </c>
      <c r="T11" s="274">
        <v>2.2814000000000001</v>
      </c>
      <c r="U11" s="274">
        <v>2.7054999999999998</v>
      </c>
      <c r="V11" s="274">
        <v>3.4647999999999999</v>
      </c>
      <c r="W11" s="274">
        <v>4.7653999999999996</v>
      </c>
    </row>
    <row r="12" spans="1:26" x14ac:dyDescent="0.3">
      <c r="H12" s="275" t="s">
        <v>478</v>
      </c>
      <c r="I12" s="275" t="s">
        <v>451</v>
      </c>
      <c r="J12" s="25">
        <v>1</v>
      </c>
      <c r="K12" s="25">
        <v>1.4325000000000001</v>
      </c>
      <c r="L12" s="25">
        <v>2.0017999999999998</v>
      </c>
      <c r="M12" s="25">
        <v>1.7715000000000001</v>
      </c>
      <c r="N12" s="25">
        <v>1.8043</v>
      </c>
      <c r="O12" s="25">
        <v>1.9507000000000001</v>
      </c>
      <c r="P12" s="25">
        <v>2.2145000000000001</v>
      </c>
      <c r="Q12" s="25">
        <v>1.8123</v>
      </c>
      <c r="R12" s="25">
        <v>1.8589</v>
      </c>
      <c r="S12" s="25">
        <v>2.1535000000000002</v>
      </c>
      <c r="T12" s="274">
        <v>2.4260999999999999</v>
      </c>
      <c r="U12" s="274">
        <v>2.1802999999999999</v>
      </c>
      <c r="V12" s="274">
        <v>1.905</v>
      </c>
      <c r="W12" s="274">
        <v>2.0318000000000001</v>
      </c>
    </row>
    <row r="13" spans="1:26" x14ac:dyDescent="0.3">
      <c r="F13" s="278"/>
      <c r="G13" s="278"/>
      <c r="H13" s="275" t="s">
        <v>463</v>
      </c>
      <c r="I13" s="275" t="s">
        <v>464</v>
      </c>
      <c r="J13" s="25">
        <v>1</v>
      </c>
      <c r="K13" s="25">
        <v>0.48209999999999997</v>
      </c>
      <c r="L13" s="25">
        <v>0.90290000000000004</v>
      </c>
      <c r="M13" s="25">
        <v>0.90669999999999995</v>
      </c>
      <c r="N13" s="25">
        <v>0.93049999999999999</v>
      </c>
      <c r="O13" s="25">
        <v>1.0143</v>
      </c>
      <c r="P13" s="25">
        <v>1.2414000000000001</v>
      </c>
      <c r="Q13" s="25">
        <v>1.2657</v>
      </c>
      <c r="R13" s="25">
        <v>0.99109999999999998</v>
      </c>
      <c r="S13" s="25">
        <v>0.87109999999999999</v>
      </c>
      <c r="T13" s="274">
        <v>0.94140000000000001</v>
      </c>
      <c r="U13" s="274">
        <v>1.0042</v>
      </c>
      <c r="V13" s="274">
        <v>1.0559000000000001</v>
      </c>
      <c r="W13" s="274">
        <v>1.1825000000000001</v>
      </c>
    </row>
    <row r="14" spans="1:26" x14ac:dyDescent="0.3">
      <c r="H14" s="298" t="s">
        <v>462</v>
      </c>
      <c r="I14" s="298" t="s">
        <v>447</v>
      </c>
      <c r="J14" s="279">
        <v>1</v>
      </c>
      <c r="K14" s="279">
        <v>0.73109999999999997</v>
      </c>
      <c r="L14" s="279">
        <v>0.93369999999999997</v>
      </c>
      <c r="M14" s="279">
        <v>1.0255000000000001</v>
      </c>
      <c r="N14" s="279">
        <v>0.86760000000000004</v>
      </c>
      <c r="O14" s="279">
        <v>0.86539999999999995</v>
      </c>
      <c r="P14" s="279">
        <v>1.0042</v>
      </c>
      <c r="Q14" s="279">
        <v>1.2228000000000001</v>
      </c>
      <c r="R14" s="279">
        <v>1.0213000000000001</v>
      </c>
      <c r="S14" s="279">
        <v>0.99629999999999996</v>
      </c>
      <c r="T14" s="280">
        <v>1.0936999999999999</v>
      </c>
      <c r="U14" s="280">
        <v>1.2797000000000001</v>
      </c>
      <c r="V14" s="280">
        <v>1.079</v>
      </c>
      <c r="W14" s="280">
        <v>1.0391999999999999</v>
      </c>
    </row>
    <row r="15" spans="1:26" x14ac:dyDescent="0.3">
      <c r="I15" s="275"/>
      <c r="J15" s="282"/>
      <c r="K15" s="282"/>
      <c r="L15" s="282"/>
      <c r="M15" s="282"/>
      <c r="N15" s="282"/>
      <c r="O15" s="282"/>
      <c r="P15" s="282"/>
      <c r="Q15" s="282"/>
      <c r="R15" s="282"/>
      <c r="S15" s="282"/>
      <c r="T15" s="283"/>
      <c r="U15" s="283"/>
      <c r="V15" s="284"/>
      <c r="X15" s="285"/>
      <c r="Y15" s="276"/>
      <c r="Z15" s="276"/>
    </row>
    <row r="16" spans="1:26" x14ac:dyDescent="0.3">
      <c r="H16" s="272"/>
      <c r="I16" s="275"/>
      <c r="J16" s="282"/>
      <c r="K16" s="282"/>
      <c r="L16" s="282"/>
      <c r="M16" s="282"/>
      <c r="N16" s="282"/>
      <c r="O16" s="282"/>
      <c r="P16" s="282"/>
      <c r="Q16" s="282"/>
      <c r="R16" s="282"/>
      <c r="S16" s="282"/>
      <c r="T16" s="283"/>
      <c r="U16" s="283"/>
      <c r="V16" s="284"/>
      <c r="X16" s="285"/>
      <c r="Y16" s="276"/>
      <c r="Z16" s="276"/>
    </row>
    <row r="17" spans="8:26" x14ac:dyDescent="0.3">
      <c r="H17" s="272"/>
      <c r="I17" s="275"/>
      <c r="J17" s="282"/>
      <c r="K17" s="282"/>
      <c r="L17" s="282"/>
      <c r="M17" s="282"/>
      <c r="N17" s="282"/>
      <c r="O17" s="282"/>
      <c r="P17" s="282"/>
      <c r="Q17" s="282"/>
      <c r="R17" s="282"/>
      <c r="S17" s="282"/>
      <c r="T17" s="283"/>
      <c r="X17" s="285"/>
      <c r="Y17" s="276"/>
      <c r="Z17" s="276"/>
    </row>
    <row r="18" spans="8:26" x14ac:dyDescent="0.3">
      <c r="H18" s="272"/>
      <c r="I18" s="275"/>
      <c r="J18" s="282"/>
      <c r="K18" s="282"/>
      <c r="L18" s="282"/>
      <c r="M18" s="282"/>
      <c r="N18" s="282"/>
      <c r="O18" s="282"/>
      <c r="P18" s="282"/>
      <c r="Q18" s="282"/>
      <c r="R18" s="282"/>
      <c r="S18" s="282"/>
      <c r="T18" s="283"/>
      <c r="X18" s="285"/>
      <c r="Y18" s="276"/>
      <c r="Z18" s="276"/>
    </row>
    <row r="19" spans="8:26" x14ac:dyDescent="0.3">
      <c r="H19" s="272"/>
      <c r="I19" s="275"/>
      <c r="J19" s="282"/>
      <c r="K19" s="282"/>
      <c r="L19" s="282"/>
      <c r="M19" s="282"/>
      <c r="N19" s="282"/>
      <c r="O19" s="282"/>
      <c r="P19" s="282"/>
      <c r="Q19" s="282"/>
      <c r="R19" s="282"/>
      <c r="S19" s="282"/>
      <c r="T19" s="283"/>
      <c r="U19" s="283"/>
      <c r="V19" s="284"/>
      <c r="X19" s="285"/>
      <c r="Y19" s="276"/>
      <c r="Z19" s="276"/>
    </row>
    <row r="20" spans="8:26" x14ac:dyDescent="0.3">
      <c r="H20" s="272"/>
      <c r="I20" s="275"/>
      <c r="J20" s="282"/>
      <c r="K20" s="282"/>
      <c r="L20" s="282"/>
      <c r="M20" s="282"/>
      <c r="N20" s="282"/>
      <c r="O20" s="282"/>
      <c r="P20" s="282"/>
      <c r="Q20" s="282"/>
      <c r="R20" s="282"/>
      <c r="S20" s="282"/>
      <c r="T20" s="283"/>
      <c r="U20" s="283"/>
      <c r="V20" s="284"/>
      <c r="X20" s="285"/>
      <c r="Y20" s="276"/>
      <c r="Z20" s="276"/>
    </row>
    <row r="21" spans="8:26" x14ac:dyDescent="0.3">
      <c r="M21" s="193"/>
    </row>
    <row r="22" spans="8:26" x14ac:dyDescent="0.3">
      <c r="T22" s="286"/>
    </row>
    <row r="23" spans="8:26" x14ac:dyDescent="0.3">
      <c r="I23" s="278"/>
      <c r="J23" s="271"/>
      <c r="K23" s="271"/>
      <c r="L23" s="285"/>
      <c r="M23" s="287"/>
      <c r="N23" s="278"/>
      <c r="O23" s="278"/>
      <c r="P23" s="278"/>
      <c r="Q23" s="287"/>
      <c r="R23" s="278"/>
      <c r="S23" s="286"/>
      <c r="T23" s="286"/>
    </row>
    <row r="24" spans="8:26" x14ac:dyDescent="0.3">
      <c r="I24" s="288"/>
      <c r="J24" s="271"/>
      <c r="K24" s="271"/>
      <c r="L24" s="285"/>
      <c r="M24" s="287"/>
      <c r="N24" s="288"/>
      <c r="O24" s="278"/>
      <c r="P24" s="278"/>
      <c r="Q24" s="287"/>
      <c r="R24" s="288"/>
      <c r="S24" s="286"/>
      <c r="T24" s="286"/>
    </row>
    <row r="25" spans="8:26" x14ac:dyDescent="0.3">
      <c r="J25" s="271"/>
      <c r="K25" s="271"/>
      <c r="L25" s="285"/>
      <c r="M25" s="287"/>
      <c r="O25" s="278"/>
      <c r="P25" s="278"/>
      <c r="Q25" s="287"/>
      <c r="S25" s="286"/>
      <c r="T25" s="286"/>
    </row>
    <row r="26" spans="8:26" x14ac:dyDescent="0.3">
      <c r="J26" s="271"/>
      <c r="K26" s="271"/>
      <c r="L26" s="285"/>
      <c r="M26" s="287"/>
      <c r="O26" s="278"/>
      <c r="P26" s="278"/>
      <c r="Q26" s="287"/>
      <c r="S26" s="286"/>
      <c r="T26" s="286"/>
    </row>
    <row r="27" spans="8:26" x14ac:dyDescent="0.3">
      <c r="I27" s="278"/>
      <c r="J27" s="271"/>
      <c r="K27" s="271"/>
      <c r="L27" s="285"/>
      <c r="M27" s="287"/>
      <c r="N27" s="278"/>
      <c r="O27" s="278"/>
      <c r="P27" s="278"/>
      <c r="Q27" s="287"/>
      <c r="R27" s="278"/>
      <c r="S27" s="286"/>
      <c r="T27" s="286"/>
    </row>
    <row r="28" spans="8:26" x14ac:dyDescent="0.3">
      <c r="I28" s="278"/>
      <c r="J28" s="271"/>
      <c r="K28" s="271"/>
      <c r="L28" s="285"/>
      <c r="M28" s="287"/>
      <c r="N28" s="278"/>
      <c r="O28" s="278"/>
      <c r="P28" s="278"/>
      <c r="Q28" s="287"/>
      <c r="R28" s="278"/>
      <c r="S28" s="286"/>
      <c r="T28" s="286"/>
    </row>
    <row r="29" spans="8:26" x14ac:dyDescent="0.3">
      <c r="I29" s="278"/>
      <c r="J29" s="271"/>
      <c r="K29" s="271"/>
      <c r="L29" s="285"/>
      <c r="M29" s="287"/>
      <c r="N29" s="278"/>
      <c r="O29" s="278"/>
      <c r="P29" s="278"/>
      <c r="Q29" s="287"/>
      <c r="R29" s="278"/>
      <c r="S29" s="286"/>
      <c r="T29" s="286"/>
    </row>
    <row r="30" spans="8:26" x14ac:dyDescent="0.3">
      <c r="I30" s="278"/>
      <c r="J30" s="271"/>
      <c r="K30" s="271"/>
      <c r="L30" s="285"/>
      <c r="M30" s="287"/>
      <c r="N30" s="278"/>
      <c r="O30" s="278"/>
      <c r="P30" s="278"/>
      <c r="Q30" s="287"/>
      <c r="R30" s="278"/>
      <c r="S30" s="286"/>
      <c r="T30" s="286"/>
    </row>
    <row r="31" spans="8:26" x14ac:dyDescent="0.3">
      <c r="I31" s="278"/>
      <c r="J31" s="271"/>
      <c r="K31" s="271"/>
      <c r="L31" s="285"/>
      <c r="M31" s="287"/>
      <c r="N31" s="278"/>
      <c r="O31" s="278"/>
      <c r="P31" s="278"/>
      <c r="Q31" s="287"/>
      <c r="R31" s="278"/>
      <c r="S31" s="286"/>
      <c r="T31" s="286"/>
    </row>
    <row r="32" spans="8:26" x14ac:dyDescent="0.3">
      <c r="I32" s="278"/>
      <c r="J32" s="271"/>
      <c r="K32" s="271"/>
      <c r="L32" s="285"/>
      <c r="M32" s="287"/>
      <c r="N32" s="278"/>
      <c r="O32" s="278"/>
      <c r="P32" s="278"/>
      <c r="Q32" s="287"/>
      <c r="R32" s="278"/>
      <c r="S32" s="286"/>
      <c r="T32" s="286"/>
    </row>
    <row r="33" spans="10:21" x14ac:dyDescent="0.3">
      <c r="L33" s="285"/>
      <c r="M33" s="287"/>
      <c r="Q33" s="287"/>
    </row>
    <row r="34" spans="10:21" x14ac:dyDescent="0.3">
      <c r="J34" s="286"/>
      <c r="K34" s="286"/>
      <c r="L34" s="285"/>
      <c r="M34" s="287"/>
      <c r="N34" s="287"/>
      <c r="O34" s="286"/>
      <c r="P34" s="286"/>
      <c r="Q34" s="287"/>
      <c r="S34" s="286"/>
      <c r="T34" s="286"/>
    </row>
    <row r="35" spans="10:21" x14ac:dyDescent="0.3">
      <c r="J35" s="286"/>
      <c r="K35" s="286"/>
      <c r="L35" s="285"/>
      <c r="M35" s="287"/>
      <c r="N35" s="287"/>
      <c r="O35" s="286"/>
      <c r="P35" s="286"/>
      <c r="Q35" s="287"/>
      <c r="S35" s="286"/>
      <c r="T35" s="286"/>
    </row>
    <row r="36" spans="10:21" x14ac:dyDescent="0.3">
      <c r="J36" s="285"/>
      <c r="K36" s="285"/>
      <c r="O36" s="285"/>
      <c r="P36" s="285"/>
      <c r="S36" s="285"/>
      <c r="T36" s="285"/>
    </row>
    <row r="37" spans="10:21" x14ac:dyDescent="0.3">
      <c r="J37" s="285"/>
      <c r="K37" s="285"/>
      <c r="O37" s="285"/>
      <c r="P37" s="285"/>
      <c r="S37" s="285"/>
      <c r="T37" s="285"/>
    </row>
    <row r="38" spans="10:21" x14ac:dyDescent="0.3">
      <c r="J38" s="281"/>
      <c r="K38" s="281"/>
      <c r="M38" s="281"/>
      <c r="N38" s="281"/>
      <c r="O38" s="281"/>
      <c r="P38" s="281"/>
      <c r="Q38" s="281"/>
      <c r="R38" s="281"/>
      <c r="S38" s="281"/>
      <c r="T38" s="281"/>
      <c r="U38" s="281"/>
    </row>
  </sheetData>
  <hyperlinks>
    <hyperlink ref="K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7"/>
  <dimension ref="A1:AH43"/>
  <sheetViews>
    <sheetView showGridLines="0" zoomScale="120" zoomScaleNormal="120" workbookViewId="0">
      <selection activeCell="G7" sqref="G7"/>
    </sheetView>
  </sheetViews>
  <sheetFormatPr defaultColWidth="8.6640625" defaultRowHeight="14.4" x14ac:dyDescent="0.3"/>
  <cols>
    <col min="1" max="1" width="7.109375" style="193" bestFit="1" customWidth="1"/>
    <col min="2" max="2" width="11" style="193" customWidth="1"/>
    <col min="3" max="4" width="11.109375" style="193" customWidth="1"/>
    <col min="5" max="5" width="5.33203125" style="193" customWidth="1"/>
    <col min="6" max="6" width="13.44140625" style="193" customWidth="1"/>
    <col min="7" max="7" width="16.44140625" style="193" customWidth="1"/>
    <col min="8" max="8" width="13.6640625" style="193" customWidth="1"/>
    <col min="9" max="9" width="4.6640625" style="193" customWidth="1"/>
    <col min="10" max="15" width="4.44140625" style="193" customWidth="1"/>
    <col min="16" max="16" width="4.6640625" style="193" customWidth="1"/>
    <col min="17" max="17" width="4.5546875" style="193" bestFit="1" customWidth="1"/>
    <col min="18" max="18" width="4.44140625" style="193" bestFit="1" customWidth="1"/>
    <col min="19" max="19" width="5.109375" bestFit="1" customWidth="1"/>
    <col min="20" max="20" width="4.44140625" bestFit="1" customWidth="1"/>
    <col min="21" max="21" width="4.6640625" style="193" bestFit="1" customWidth="1"/>
    <col min="22" max="22" width="4.44140625" style="193" bestFit="1" customWidth="1"/>
    <col min="23" max="23" width="4.6640625" style="193" bestFit="1" customWidth="1"/>
    <col min="24" max="27" width="8.6640625" style="193"/>
    <col min="28" max="29" width="10.109375" style="193" customWidth="1"/>
    <col min="30" max="32" width="8.6640625" style="193"/>
    <col min="35" max="16384" width="8.6640625" style="193"/>
  </cols>
  <sheetData>
    <row r="1" spans="1:34" x14ac:dyDescent="0.3">
      <c r="A1" s="2" t="s">
        <v>48</v>
      </c>
      <c r="B1" s="45" t="s">
        <v>479</v>
      </c>
      <c r="C1" s="2"/>
      <c r="D1" s="2"/>
      <c r="E1" s="2"/>
      <c r="F1" s="2"/>
      <c r="H1" s="152" t="s">
        <v>50</v>
      </c>
    </row>
    <row r="2" spans="1:34" x14ac:dyDescent="0.3">
      <c r="A2" s="2" t="s">
        <v>51</v>
      </c>
      <c r="B2" s="45" t="s">
        <v>480</v>
      </c>
      <c r="C2" s="2"/>
      <c r="D2" s="2"/>
      <c r="E2" s="2"/>
      <c r="F2" s="2"/>
      <c r="G2" s="155"/>
      <c r="H2" s="155"/>
    </row>
    <row r="3" spans="1:34" x14ac:dyDescent="0.3">
      <c r="A3" s="3" t="s">
        <v>52</v>
      </c>
      <c r="B3" s="3" t="s">
        <v>53</v>
      </c>
      <c r="C3" s="3"/>
      <c r="D3" s="3"/>
      <c r="E3" s="3"/>
      <c r="F3" s="3"/>
      <c r="G3" s="155"/>
      <c r="H3" s="155"/>
    </row>
    <row r="4" spans="1:34" x14ac:dyDescent="0.3">
      <c r="A4" s="3" t="s">
        <v>54</v>
      </c>
      <c r="B4" s="3" t="s">
        <v>55</v>
      </c>
      <c r="C4" s="3"/>
      <c r="D4" s="3"/>
      <c r="E4" s="3"/>
      <c r="F4" s="3"/>
      <c r="G4" s="155"/>
      <c r="H4" s="155"/>
    </row>
    <row r="5" spans="1:34" x14ac:dyDescent="0.3">
      <c r="A5" s="4" t="s">
        <v>56</v>
      </c>
      <c r="B5" s="26" t="s">
        <v>481</v>
      </c>
      <c r="C5" s="4"/>
      <c r="D5" s="4"/>
      <c r="E5" s="4"/>
      <c r="F5" s="4"/>
      <c r="G5" s="158"/>
      <c r="H5" s="155"/>
    </row>
    <row r="6" spans="1:34" x14ac:dyDescent="0.3">
      <c r="A6" s="4" t="s">
        <v>57</v>
      </c>
      <c r="B6" s="26" t="s">
        <v>601</v>
      </c>
      <c r="C6" s="4"/>
      <c r="D6" s="4"/>
      <c r="E6" s="4"/>
      <c r="F6" s="4"/>
      <c r="G6" s="158"/>
      <c r="H6" s="155"/>
    </row>
    <row r="7" spans="1:34" x14ac:dyDescent="0.3">
      <c r="J7" s="231" t="s">
        <v>76</v>
      </c>
      <c r="K7" s="231"/>
      <c r="L7" s="231"/>
      <c r="M7" s="231" t="s">
        <v>131</v>
      </c>
      <c r="N7" s="231"/>
      <c r="O7" s="231" t="s">
        <v>136</v>
      </c>
      <c r="P7" s="231"/>
      <c r="Q7" s="231" t="s">
        <v>149</v>
      </c>
      <c r="R7" s="231"/>
      <c r="S7" s="231" t="s">
        <v>156</v>
      </c>
      <c r="T7" s="226"/>
      <c r="U7" s="231" t="s">
        <v>274</v>
      </c>
      <c r="V7" s="231"/>
      <c r="W7" s="231" t="s">
        <v>291</v>
      </c>
    </row>
    <row r="8" spans="1:34" x14ac:dyDescent="0.3">
      <c r="G8" s="13"/>
      <c r="H8" s="13"/>
      <c r="I8" s="299"/>
      <c r="J8" s="231" t="s">
        <v>411</v>
      </c>
      <c r="K8" s="231"/>
      <c r="L8" s="231"/>
      <c r="M8" s="231" t="s">
        <v>412</v>
      </c>
      <c r="N8" s="231"/>
      <c r="O8" s="231" t="s">
        <v>294</v>
      </c>
      <c r="P8" s="231"/>
      <c r="Q8" s="231" t="s">
        <v>413</v>
      </c>
      <c r="R8" s="231"/>
      <c r="S8" s="231" t="s">
        <v>295</v>
      </c>
      <c r="T8" s="226"/>
      <c r="U8" s="231" t="s">
        <v>414</v>
      </c>
      <c r="V8" s="231"/>
      <c r="W8" s="231" t="s">
        <v>296</v>
      </c>
      <c r="Y8"/>
      <c r="Z8"/>
      <c r="AG8" s="193"/>
      <c r="AH8" s="193"/>
    </row>
    <row r="9" spans="1:34" x14ac:dyDescent="0.3">
      <c r="G9" s="8" t="s">
        <v>482</v>
      </c>
      <c r="H9" s="8" t="s">
        <v>483</v>
      </c>
      <c r="I9" s="300"/>
      <c r="J9" s="300">
        <v>3.59</v>
      </c>
      <c r="K9" s="300">
        <v>4.16</v>
      </c>
      <c r="L9" s="300">
        <v>5.71</v>
      </c>
      <c r="M9" s="300">
        <v>5.79</v>
      </c>
      <c r="N9" s="300">
        <v>4.93</v>
      </c>
      <c r="O9" s="300">
        <v>6.01</v>
      </c>
      <c r="P9" s="300">
        <v>6.82</v>
      </c>
      <c r="Q9" s="300">
        <v>6.64</v>
      </c>
      <c r="R9" s="300">
        <v>6</v>
      </c>
      <c r="S9" s="300">
        <v>7.19</v>
      </c>
      <c r="T9" s="300">
        <v>7.96</v>
      </c>
      <c r="U9" s="300">
        <v>8.4600000000000009</v>
      </c>
      <c r="V9" s="300">
        <v>8.7100000000000009</v>
      </c>
      <c r="W9" s="300">
        <v>11.18</v>
      </c>
      <c r="Y9"/>
      <c r="Z9"/>
      <c r="AG9" s="193"/>
      <c r="AH9" s="193"/>
    </row>
    <row r="10" spans="1:34" x14ac:dyDescent="0.3">
      <c r="G10" s="8" t="s">
        <v>484</v>
      </c>
      <c r="H10" s="8" t="s">
        <v>485</v>
      </c>
      <c r="I10" s="300"/>
      <c r="J10" s="300">
        <v>3.75</v>
      </c>
      <c r="K10" s="300">
        <v>2.0699999999999998</v>
      </c>
      <c r="L10" s="300">
        <v>2.85</v>
      </c>
      <c r="M10" s="300">
        <v>2.83</v>
      </c>
      <c r="N10" s="300">
        <v>2.93</v>
      </c>
      <c r="O10" s="300">
        <v>2.9</v>
      </c>
      <c r="P10" s="300">
        <v>3.17</v>
      </c>
      <c r="Q10" s="300">
        <v>3.31</v>
      </c>
      <c r="R10" s="300">
        <v>3.66</v>
      </c>
      <c r="S10" s="300">
        <v>3.63</v>
      </c>
      <c r="T10" s="300">
        <v>4.28</v>
      </c>
      <c r="U10" s="300">
        <v>4.1100000000000003</v>
      </c>
      <c r="V10" s="300">
        <v>4.24</v>
      </c>
      <c r="W10" s="300">
        <v>4.38</v>
      </c>
      <c r="Y10"/>
      <c r="Z10"/>
      <c r="AG10" s="193"/>
      <c r="AH10" s="193"/>
    </row>
    <row r="11" spans="1:34" x14ac:dyDescent="0.3">
      <c r="G11" s="8" t="s">
        <v>464</v>
      </c>
      <c r="H11" s="8" t="s">
        <v>463</v>
      </c>
      <c r="I11" s="300"/>
      <c r="J11" s="300">
        <v>0.81</v>
      </c>
      <c r="K11" s="300">
        <v>0.39</v>
      </c>
      <c r="L11" s="300">
        <v>0.73</v>
      </c>
      <c r="M11" s="300">
        <v>0.73</v>
      </c>
      <c r="N11" s="300">
        <v>0.75</v>
      </c>
      <c r="O11" s="300">
        <v>0.82</v>
      </c>
      <c r="P11" s="300">
        <v>1</v>
      </c>
      <c r="Q11" s="300">
        <v>1.02</v>
      </c>
      <c r="R11" s="300">
        <v>0.8</v>
      </c>
      <c r="S11" s="300">
        <v>0.7</v>
      </c>
      <c r="T11" s="300">
        <v>0.76</v>
      </c>
      <c r="U11" s="300">
        <v>0.81</v>
      </c>
      <c r="V11" s="300">
        <v>0.85</v>
      </c>
      <c r="W11" s="300">
        <v>0.95</v>
      </c>
      <c r="Y11"/>
      <c r="Z11"/>
      <c r="AG11" s="193"/>
      <c r="AH11" s="193"/>
    </row>
    <row r="12" spans="1:34" x14ac:dyDescent="0.3">
      <c r="G12" s="8" t="s">
        <v>466</v>
      </c>
      <c r="H12" s="8" t="s">
        <v>465</v>
      </c>
      <c r="I12" s="301"/>
      <c r="J12" s="300">
        <v>0.49</v>
      </c>
      <c r="K12" s="300">
        <v>0.32</v>
      </c>
      <c r="L12" s="300">
        <v>0.42</v>
      </c>
      <c r="M12" s="300">
        <v>0.34</v>
      </c>
      <c r="N12" s="300">
        <v>0.42</v>
      </c>
      <c r="O12" s="300">
        <v>0.37</v>
      </c>
      <c r="P12" s="300">
        <v>0.56000000000000005</v>
      </c>
      <c r="Q12" s="300">
        <v>0.48</v>
      </c>
      <c r="R12" s="300">
        <v>0.48</v>
      </c>
      <c r="S12" s="300">
        <v>0.49</v>
      </c>
      <c r="T12" s="300">
        <v>0.54</v>
      </c>
      <c r="U12" s="300">
        <v>0.63</v>
      </c>
      <c r="V12" s="300">
        <v>0.69</v>
      </c>
      <c r="W12" s="300">
        <v>0.56999999999999995</v>
      </c>
      <c r="Y12"/>
      <c r="Z12"/>
      <c r="AG12" s="193"/>
      <c r="AH12" s="193"/>
    </row>
    <row r="13" spans="1:34" x14ac:dyDescent="0.3">
      <c r="G13" s="8" t="s">
        <v>468</v>
      </c>
      <c r="H13" s="8" t="s">
        <v>467</v>
      </c>
      <c r="I13" s="300"/>
      <c r="J13" s="300">
        <v>0.22</v>
      </c>
      <c r="K13" s="300">
        <v>0.21</v>
      </c>
      <c r="L13" s="300">
        <v>0.32</v>
      </c>
      <c r="M13" s="300">
        <v>0.28000000000000003</v>
      </c>
      <c r="N13" s="300">
        <v>0.28999999999999998</v>
      </c>
      <c r="O13" s="300">
        <v>0.34</v>
      </c>
      <c r="P13" s="300">
        <v>0.32</v>
      </c>
      <c r="Q13" s="300">
        <v>0.35</v>
      </c>
      <c r="R13" s="300">
        <v>0.35</v>
      </c>
      <c r="S13" s="300">
        <v>0.38</v>
      </c>
      <c r="T13" s="300">
        <v>0.45</v>
      </c>
      <c r="U13" s="300">
        <v>0.52</v>
      </c>
      <c r="V13" s="300">
        <v>0.53</v>
      </c>
      <c r="W13" s="300">
        <v>0.47</v>
      </c>
      <c r="Y13"/>
      <c r="Z13"/>
      <c r="AG13" s="193"/>
      <c r="AH13" s="193"/>
    </row>
    <row r="14" spans="1:34" x14ac:dyDescent="0.3">
      <c r="G14" s="8" t="s">
        <v>472</v>
      </c>
      <c r="H14" s="8" t="s">
        <v>471</v>
      </c>
      <c r="I14" s="300"/>
      <c r="J14" s="300">
        <v>0.28000000000000003</v>
      </c>
      <c r="K14" s="300">
        <v>0.21</v>
      </c>
      <c r="L14" s="300">
        <v>0.25</v>
      </c>
      <c r="M14" s="300">
        <v>0.26</v>
      </c>
      <c r="N14" s="300">
        <v>0.3</v>
      </c>
      <c r="O14" s="300">
        <v>0.22</v>
      </c>
      <c r="P14" s="300">
        <v>0.25</v>
      </c>
      <c r="Q14" s="300">
        <v>0.35</v>
      </c>
      <c r="R14" s="300">
        <v>0.28999999999999998</v>
      </c>
      <c r="S14" s="300">
        <v>0.22</v>
      </c>
      <c r="T14" s="300">
        <v>0.28000000000000003</v>
      </c>
      <c r="U14" s="300">
        <v>0.26</v>
      </c>
      <c r="V14" s="300">
        <v>0.39</v>
      </c>
      <c r="W14" s="300">
        <v>0.28000000000000003</v>
      </c>
      <c r="Y14"/>
      <c r="Z14"/>
      <c r="AG14" s="193"/>
      <c r="AH14" s="193"/>
    </row>
    <row r="15" spans="1:34" x14ac:dyDescent="0.3">
      <c r="G15" s="8" t="s">
        <v>486</v>
      </c>
      <c r="H15" s="8" t="s">
        <v>487</v>
      </c>
      <c r="I15" s="300"/>
      <c r="J15" s="300">
        <v>0.37</v>
      </c>
      <c r="K15" s="300">
        <v>0.33</v>
      </c>
      <c r="L15" s="300">
        <v>0.37</v>
      </c>
      <c r="M15" s="300">
        <v>0.33</v>
      </c>
      <c r="N15" s="300">
        <v>0.35</v>
      </c>
      <c r="O15" s="300">
        <v>0.31</v>
      </c>
      <c r="P15" s="300">
        <v>0.37</v>
      </c>
      <c r="Q15" s="300">
        <v>0.39</v>
      </c>
      <c r="R15" s="300">
        <v>0</v>
      </c>
      <c r="S15" s="300">
        <v>0</v>
      </c>
      <c r="T15" s="300">
        <v>0</v>
      </c>
      <c r="U15" s="300">
        <v>0</v>
      </c>
      <c r="V15" s="300">
        <v>0</v>
      </c>
      <c r="W15" s="300">
        <v>0</v>
      </c>
      <c r="Y15"/>
      <c r="Z15"/>
      <c r="AG15" s="193"/>
      <c r="AH15" s="193"/>
    </row>
    <row r="16" spans="1:34" x14ac:dyDescent="0.3">
      <c r="G16" s="8" t="s">
        <v>94</v>
      </c>
      <c r="H16" s="8" t="s">
        <v>95</v>
      </c>
      <c r="I16" s="300"/>
      <c r="J16" s="300">
        <v>0.17</v>
      </c>
      <c r="K16" s="300">
        <v>0.33</v>
      </c>
      <c r="L16" s="300">
        <v>0.32</v>
      </c>
      <c r="M16" s="300">
        <v>0.43</v>
      </c>
      <c r="N16" s="300">
        <v>0.15</v>
      </c>
      <c r="O16" s="300">
        <v>0.28000000000000003</v>
      </c>
      <c r="P16" s="300">
        <v>0.31</v>
      </c>
      <c r="Q16" s="300">
        <v>0.33</v>
      </c>
      <c r="R16" s="300">
        <v>0.02</v>
      </c>
      <c r="S16" s="300">
        <v>0</v>
      </c>
      <c r="T16" s="300">
        <v>0</v>
      </c>
      <c r="U16" s="300">
        <v>0</v>
      </c>
      <c r="V16" s="300">
        <v>0</v>
      </c>
      <c r="W16" s="300">
        <v>0</v>
      </c>
      <c r="X16" s="281"/>
      <c r="Y16" s="281"/>
      <c r="Z16" s="281"/>
      <c r="AA16" s="281"/>
    </row>
    <row r="17" spans="6:23" x14ac:dyDescent="0.3">
      <c r="H17" s="37"/>
      <c r="I17" s="276"/>
      <c r="J17" s="297">
        <v>0.37090000000000001</v>
      </c>
      <c r="K17" s="297">
        <v>0.51870000000000005</v>
      </c>
      <c r="L17" s="297">
        <v>0.52049999999999996</v>
      </c>
      <c r="M17" s="297">
        <v>0.52680000000000005</v>
      </c>
      <c r="N17" s="297">
        <v>0.48720000000000002</v>
      </c>
      <c r="O17" s="297">
        <v>0.53420000000000001</v>
      </c>
      <c r="P17" s="297">
        <v>0.53280000000000005</v>
      </c>
      <c r="Q17" s="297">
        <v>0.51590000000000003</v>
      </c>
      <c r="R17" s="302">
        <v>0.51719999999999999</v>
      </c>
      <c r="S17" s="302">
        <v>0.5796</v>
      </c>
      <c r="T17" s="303">
        <v>0.55779999999999996</v>
      </c>
      <c r="U17" s="297">
        <v>0.57199999999999995</v>
      </c>
      <c r="V17" s="297">
        <v>0.56520000000000004</v>
      </c>
      <c r="W17" s="297">
        <v>0.62739999999999996</v>
      </c>
    </row>
    <row r="18" spans="6:23" x14ac:dyDescent="0.3">
      <c r="J18" s="297">
        <v>0.38740000000000002</v>
      </c>
      <c r="K18" s="297">
        <v>0.2581</v>
      </c>
      <c r="L18" s="297">
        <v>0.25979999999999998</v>
      </c>
      <c r="M18" s="297">
        <v>0.25750000000000001</v>
      </c>
      <c r="N18" s="297">
        <v>0.28949999999999998</v>
      </c>
      <c r="O18" s="297">
        <v>0.25779999999999997</v>
      </c>
      <c r="P18" s="297">
        <v>0.2477</v>
      </c>
      <c r="Q18" s="297">
        <v>0.25719999999999998</v>
      </c>
      <c r="R18" s="297">
        <v>0.3155</v>
      </c>
      <c r="S18" s="304">
        <v>0.27979999999999999</v>
      </c>
      <c r="T18" s="304">
        <v>0.2999</v>
      </c>
      <c r="U18" s="297">
        <v>0.27789999999999998</v>
      </c>
      <c r="V18" s="297">
        <v>0.27510000000000001</v>
      </c>
      <c r="W18" s="297">
        <v>0.24579999999999999</v>
      </c>
    </row>
    <row r="19" spans="6:23" x14ac:dyDescent="0.3">
      <c r="J19" s="297"/>
      <c r="K19" s="297"/>
      <c r="L19" s="297"/>
      <c r="M19" s="297"/>
      <c r="N19" s="297"/>
      <c r="O19" s="297"/>
      <c r="P19" s="297"/>
      <c r="Q19" s="297"/>
      <c r="R19" s="303"/>
      <c r="S19" s="303"/>
      <c r="T19" s="303"/>
      <c r="U19" s="285"/>
    </row>
    <row r="20" spans="6:23" x14ac:dyDescent="0.3">
      <c r="J20" s="285"/>
      <c r="K20" s="285"/>
      <c r="L20" s="285"/>
      <c r="M20" s="285"/>
      <c r="N20" s="285"/>
      <c r="O20" s="285"/>
      <c r="P20" s="285"/>
      <c r="Q20" s="285"/>
      <c r="R20" s="285"/>
      <c r="S20" s="66"/>
      <c r="T20" s="66"/>
      <c r="U20" s="285"/>
    </row>
    <row r="21" spans="6:23" x14ac:dyDescent="0.3">
      <c r="F21" s="305"/>
      <c r="H21" s="305"/>
      <c r="I21" s="305"/>
      <c r="J21" s="285"/>
      <c r="K21" s="285"/>
      <c r="L21" s="285"/>
      <c r="M21" s="285"/>
      <c r="N21" s="285"/>
      <c r="O21" s="285"/>
      <c r="P21" s="285"/>
      <c r="Q21" s="285"/>
      <c r="R21" s="285"/>
      <c r="S21" s="66"/>
      <c r="T21" s="66"/>
      <c r="U21" s="285"/>
    </row>
    <row r="22" spans="6:23" x14ac:dyDescent="0.3">
      <c r="F22" s="305"/>
      <c r="H22" s="305"/>
      <c r="I22" s="305"/>
      <c r="J22" s="285"/>
      <c r="K22" s="285"/>
      <c r="L22" s="285"/>
      <c r="M22" s="285"/>
      <c r="N22" s="285"/>
      <c r="O22" s="285"/>
      <c r="P22" s="285"/>
      <c r="Q22" s="285"/>
      <c r="R22" s="285"/>
      <c r="S22" s="66"/>
      <c r="T22" s="66"/>
      <c r="U22" s="285"/>
    </row>
    <row r="23" spans="6:23" x14ac:dyDescent="0.3">
      <c r="J23" s="285"/>
      <c r="K23" s="285"/>
      <c r="L23" s="285"/>
      <c r="M23" s="285"/>
      <c r="N23" s="285"/>
      <c r="O23" s="285"/>
      <c r="P23" s="285"/>
      <c r="Q23" s="285"/>
      <c r="R23" s="285"/>
      <c r="S23" s="66"/>
      <c r="T23" s="66"/>
      <c r="U23" s="285"/>
    </row>
    <row r="24" spans="6:23" x14ac:dyDescent="0.3">
      <c r="F24" s="285"/>
      <c r="G24" s="285"/>
      <c r="H24" s="285"/>
      <c r="I24" s="285"/>
      <c r="J24" s="285"/>
      <c r="K24" s="285"/>
      <c r="L24" s="285"/>
      <c r="M24" s="285"/>
      <c r="N24" s="285"/>
      <c r="O24" s="285"/>
    </row>
    <row r="25" spans="6:23" x14ac:dyDescent="0.3">
      <c r="J25" s="285"/>
      <c r="K25" s="285"/>
      <c r="L25" s="285"/>
      <c r="M25" s="285"/>
      <c r="N25" s="285"/>
      <c r="O25" s="285"/>
    </row>
    <row r="26" spans="6:23" x14ac:dyDescent="0.3">
      <c r="J26" s="285"/>
      <c r="K26" s="285"/>
      <c r="L26" s="285"/>
      <c r="M26" s="285"/>
      <c r="N26" s="285"/>
      <c r="O26" s="285"/>
    </row>
    <row r="27" spans="6:23" x14ac:dyDescent="0.3">
      <c r="J27" s="285"/>
      <c r="K27" s="285"/>
      <c r="L27" s="285"/>
      <c r="M27" s="285"/>
      <c r="N27" s="285"/>
      <c r="O27" s="285"/>
    </row>
    <row r="28" spans="6:23" x14ac:dyDescent="0.3">
      <c r="J28" s="285"/>
      <c r="K28" s="285"/>
      <c r="L28" s="285"/>
      <c r="M28" s="285"/>
      <c r="N28" s="285"/>
      <c r="O28" s="285"/>
    </row>
    <row r="29" spans="6:23" x14ac:dyDescent="0.3">
      <c r="J29" s="285"/>
      <c r="K29" s="285"/>
      <c r="L29" s="285"/>
      <c r="M29" s="285"/>
      <c r="N29" s="285"/>
      <c r="O29" s="285"/>
    </row>
    <row r="30" spans="6:23" x14ac:dyDescent="0.3">
      <c r="J30" s="285"/>
      <c r="K30" s="285"/>
      <c r="L30" s="285"/>
      <c r="M30" s="285"/>
      <c r="N30" s="285"/>
      <c r="O30" s="285"/>
    </row>
    <row r="31" spans="6:23" x14ac:dyDescent="0.3">
      <c r="J31" s="285"/>
      <c r="K31" s="285"/>
      <c r="L31" s="285"/>
      <c r="M31" s="285"/>
      <c r="N31" s="285"/>
      <c r="O31" s="285"/>
    </row>
    <row r="36" spans="18:21" x14ac:dyDescent="0.3">
      <c r="R36" s="285"/>
      <c r="S36" s="285"/>
      <c r="T36" s="285"/>
      <c r="U36" s="285"/>
    </row>
    <row r="37" spans="18:21" x14ac:dyDescent="0.3">
      <c r="R37" s="285"/>
      <c r="S37" s="285"/>
      <c r="T37" s="285"/>
      <c r="U37" s="285"/>
    </row>
    <row r="38" spans="18:21" x14ac:dyDescent="0.3">
      <c r="R38" s="285"/>
      <c r="S38" s="285"/>
      <c r="T38" s="285"/>
      <c r="U38" s="285"/>
    </row>
    <row r="39" spans="18:21" x14ac:dyDescent="0.3">
      <c r="R39" s="285"/>
      <c r="S39" s="285"/>
      <c r="T39" s="285"/>
      <c r="U39" s="285"/>
    </row>
    <row r="40" spans="18:21" x14ac:dyDescent="0.3">
      <c r="R40" s="285"/>
      <c r="S40" s="285"/>
      <c r="T40" s="285"/>
      <c r="U40" s="285"/>
    </row>
    <row r="41" spans="18:21" x14ac:dyDescent="0.3">
      <c r="R41" s="285"/>
      <c r="S41" s="285"/>
      <c r="T41" s="285"/>
      <c r="U41" s="285"/>
    </row>
    <row r="42" spans="18:21" x14ac:dyDescent="0.3">
      <c r="R42" s="285"/>
      <c r="S42" s="285"/>
      <c r="T42" s="285"/>
      <c r="U42" s="285"/>
    </row>
    <row r="43" spans="18:21" x14ac:dyDescent="0.3">
      <c r="R43" s="285"/>
      <c r="S43" s="285"/>
      <c r="T43" s="285"/>
      <c r="U43" s="285"/>
    </row>
  </sheetData>
  <hyperlinks>
    <hyperlink ref="H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8"/>
  <dimension ref="A1:AE24"/>
  <sheetViews>
    <sheetView showGridLines="0" zoomScale="120" zoomScaleNormal="120" workbookViewId="0"/>
  </sheetViews>
  <sheetFormatPr defaultColWidth="8.6640625" defaultRowHeight="14.4" x14ac:dyDescent="0.3"/>
  <cols>
    <col min="1" max="1" width="7.33203125" bestFit="1" customWidth="1"/>
    <col min="3" max="5" width="12.6640625" customWidth="1"/>
    <col min="6" max="6" width="14" customWidth="1"/>
    <col min="7" max="7" width="12.6640625" customWidth="1"/>
    <col min="8" max="8" width="8" style="8" customWidth="1"/>
    <col min="9" max="16" width="4.6640625" style="8" customWidth="1"/>
    <col min="17" max="17" width="4.88671875" style="8" customWidth="1"/>
    <col min="18" max="18" width="5.109375" style="8" customWidth="1"/>
    <col min="19" max="19" width="4.5546875" style="8" bestFit="1" customWidth="1"/>
    <col min="20" max="20" width="4.6640625" style="8" bestFit="1" customWidth="1"/>
    <col min="21" max="21" width="4.5546875" style="8" bestFit="1" customWidth="1"/>
    <col min="22" max="22" width="4.6640625" bestFit="1" customWidth="1"/>
  </cols>
  <sheetData>
    <row r="1" spans="1:31" x14ac:dyDescent="0.3">
      <c r="A1" s="2" t="s">
        <v>48</v>
      </c>
      <c r="B1" s="2" t="s">
        <v>488</v>
      </c>
      <c r="C1" s="193"/>
      <c r="D1" s="193"/>
      <c r="E1" s="193"/>
      <c r="F1" s="193"/>
      <c r="G1" s="193"/>
      <c r="H1" s="193"/>
      <c r="I1" s="152" t="s">
        <v>50</v>
      </c>
      <c r="J1" s="193"/>
      <c r="K1" s="193"/>
      <c r="L1" s="193"/>
    </row>
    <row r="2" spans="1:31" x14ac:dyDescent="0.3">
      <c r="A2" s="2" t="s">
        <v>51</v>
      </c>
      <c r="B2" s="2" t="s">
        <v>489</v>
      </c>
      <c r="C2" s="193"/>
      <c r="D2" s="193"/>
      <c r="E2" s="193"/>
      <c r="F2" s="193"/>
      <c r="G2" s="193"/>
      <c r="H2" s="193"/>
      <c r="I2" s="193"/>
      <c r="J2" s="193"/>
      <c r="K2" s="193"/>
      <c r="L2" s="193"/>
    </row>
    <row r="3" spans="1:31" x14ac:dyDescent="0.3">
      <c r="A3" s="3" t="s">
        <v>52</v>
      </c>
      <c r="B3" s="3" t="s">
        <v>53</v>
      </c>
      <c r="C3" s="193"/>
      <c r="D3" s="193"/>
      <c r="E3" s="193"/>
      <c r="F3" s="193"/>
      <c r="G3" s="193"/>
      <c r="H3" s="156"/>
      <c r="I3" s="193"/>
      <c r="J3" s="193"/>
      <c r="K3" s="193"/>
      <c r="L3" s="193"/>
      <c r="M3" s="306"/>
      <c r="N3" s="306"/>
    </row>
    <row r="4" spans="1:31" x14ac:dyDescent="0.3">
      <c r="A4" s="3" t="s">
        <v>54</v>
      </c>
      <c r="B4" s="3" t="s">
        <v>55</v>
      </c>
      <c r="C4" s="193"/>
      <c r="D4" s="193"/>
      <c r="E4" s="193"/>
      <c r="F4" s="193"/>
      <c r="G4" s="193"/>
      <c r="H4" s="156"/>
      <c r="I4" s="193"/>
      <c r="J4" s="193"/>
      <c r="K4" s="193"/>
      <c r="L4" s="193"/>
      <c r="M4" s="307"/>
      <c r="N4" s="307"/>
    </row>
    <row r="5" spans="1:31" x14ac:dyDescent="0.3">
      <c r="A5" s="4" t="s">
        <v>56</v>
      </c>
      <c r="B5" s="24"/>
      <c r="D5" s="193"/>
      <c r="E5" s="193"/>
      <c r="F5" s="193"/>
      <c r="G5" s="193"/>
      <c r="H5" s="193"/>
      <c r="I5" s="193"/>
      <c r="J5" s="193"/>
      <c r="K5" s="193"/>
      <c r="L5" s="193"/>
      <c r="M5" s="308"/>
      <c r="N5" s="308"/>
    </row>
    <row r="6" spans="1:31" x14ac:dyDescent="0.3">
      <c r="A6" s="4" t="s">
        <v>57</v>
      </c>
      <c r="B6" s="26"/>
      <c r="C6" s="193"/>
      <c r="D6" s="193"/>
      <c r="E6" s="193"/>
      <c r="F6" s="193"/>
      <c r="G6" s="193"/>
      <c r="H6" s="193"/>
      <c r="I6" s="309"/>
      <c r="J6" s="193"/>
      <c r="K6" s="193"/>
      <c r="L6" s="193"/>
    </row>
    <row r="7" spans="1:31" x14ac:dyDescent="0.3">
      <c r="C7" s="310"/>
      <c r="D7" s="310"/>
      <c r="E7" s="310"/>
      <c r="F7" s="310"/>
      <c r="G7" s="310"/>
      <c r="H7" s="311"/>
      <c r="I7" s="311"/>
      <c r="J7" s="311"/>
      <c r="K7" s="311"/>
      <c r="L7" s="311"/>
      <c r="M7" s="311"/>
      <c r="N7" s="311"/>
      <c r="O7" s="123"/>
      <c r="P7" s="123"/>
    </row>
    <row r="8" spans="1:31" x14ac:dyDescent="0.3">
      <c r="C8" s="310"/>
      <c r="D8" s="310"/>
      <c r="E8" s="310"/>
      <c r="F8" s="310"/>
      <c r="G8" s="310"/>
      <c r="H8" s="311"/>
      <c r="I8" s="311"/>
      <c r="J8" s="311"/>
      <c r="K8" s="311"/>
      <c r="L8" s="311"/>
      <c r="M8" s="311"/>
      <c r="N8" s="311"/>
    </row>
    <row r="9" spans="1:31" x14ac:dyDescent="0.3">
      <c r="C9" s="310"/>
      <c r="D9" s="310"/>
      <c r="E9" s="310"/>
      <c r="F9" s="310"/>
      <c r="G9" s="310"/>
      <c r="H9" s="311"/>
      <c r="I9" s="311"/>
      <c r="J9" s="311"/>
      <c r="K9" s="311"/>
      <c r="L9" s="311"/>
      <c r="M9" s="311"/>
      <c r="N9" s="311"/>
      <c r="O9" s="203"/>
      <c r="P9" s="13"/>
      <c r="Q9" s="13"/>
      <c r="R9" s="13"/>
      <c r="S9" s="13"/>
      <c r="T9" s="13"/>
      <c r="U9" s="13"/>
      <c r="V9" s="193"/>
      <c r="W9" s="193"/>
      <c r="X9" s="193"/>
      <c r="Y9" s="193"/>
      <c r="Z9" s="193"/>
      <c r="AA9" s="193"/>
      <c r="AB9" s="193"/>
      <c r="AC9" s="193"/>
      <c r="AD9" s="193"/>
      <c r="AE9" s="193"/>
    </row>
    <row r="10" spans="1:31" x14ac:dyDescent="0.3">
      <c r="C10" s="310"/>
      <c r="D10" s="310"/>
      <c r="E10" s="310"/>
      <c r="F10" s="310"/>
      <c r="G10" s="8"/>
      <c r="I10" s="231" t="s">
        <v>76</v>
      </c>
      <c r="J10" s="231"/>
      <c r="K10" s="231"/>
      <c r="L10" s="231" t="s">
        <v>131</v>
      </c>
      <c r="M10" s="231"/>
      <c r="N10" s="231" t="s">
        <v>136</v>
      </c>
      <c r="O10" s="231"/>
      <c r="P10" s="231" t="s">
        <v>149</v>
      </c>
      <c r="Q10" s="231"/>
      <c r="R10" s="231" t="s">
        <v>156</v>
      </c>
      <c r="S10" s="226"/>
      <c r="T10" s="231" t="s">
        <v>274</v>
      </c>
      <c r="U10" s="231"/>
      <c r="V10" s="231" t="s">
        <v>291</v>
      </c>
    </row>
    <row r="11" spans="1:31" x14ac:dyDescent="0.3">
      <c r="G11" s="8"/>
      <c r="I11" s="231" t="s">
        <v>411</v>
      </c>
      <c r="J11" s="231"/>
      <c r="K11" s="231"/>
      <c r="L11" s="231" t="s">
        <v>412</v>
      </c>
      <c r="M11" s="231"/>
      <c r="N11" s="231" t="s">
        <v>294</v>
      </c>
      <c r="O11" s="231"/>
      <c r="P11" s="231" t="s">
        <v>413</v>
      </c>
      <c r="Q11" s="231"/>
      <c r="R11" s="231" t="s">
        <v>295</v>
      </c>
      <c r="S11" s="226"/>
      <c r="T11" s="231" t="s">
        <v>414</v>
      </c>
      <c r="U11" s="231"/>
      <c r="V11" s="231" t="s">
        <v>296</v>
      </c>
    </row>
    <row r="12" spans="1:31" x14ac:dyDescent="0.3">
      <c r="B12" s="312"/>
      <c r="C12" s="313"/>
      <c r="D12" s="313"/>
      <c r="E12" s="313"/>
      <c r="G12" s="8" t="s">
        <v>369</v>
      </c>
      <c r="H12" s="8" t="s">
        <v>192</v>
      </c>
      <c r="I12" s="53">
        <v>1</v>
      </c>
      <c r="J12" s="53">
        <v>0.73109999999999997</v>
      </c>
      <c r="K12" s="53">
        <v>0.93369999999999997</v>
      </c>
      <c r="L12" s="22">
        <v>1.0255000000000001</v>
      </c>
      <c r="M12" s="22">
        <v>0.86760000000000004</v>
      </c>
      <c r="N12" s="22">
        <v>0.86539999999999995</v>
      </c>
      <c r="O12" s="22">
        <v>1.0042</v>
      </c>
      <c r="P12" s="22">
        <v>1.2228000000000001</v>
      </c>
      <c r="Q12" s="22">
        <v>1.0213000000000001</v>
      </c>
      <c r="R12" s="22">
        <v>0.99939999999999996</v>
      </c>
      <c r="S12" s="22">
        <v>1.0936999999999999</v>
      </c>
      <c r="T12" s="22">
        <v>1.2797000000000001</v>
      </c>
      <c r="U12" s="22">
        <v>1.079</v>
      </c>
      <c r="V12" s="22">
        <v>1.0391999999999999</v>
      </c>
    </row>
    <row r="13" spans="1:31" x14ac:dyDescent="0.3">
      <c r="C13" s="313"/>
      <c r="D13" s="313"/>
      <c r="E13" s="313"/>
      <c r="G13" s="8" t="s">
        <v>490</v>
      </c>
      <c r="H13" s="8" t="s">
        <v>193</v>
      </c>
      <c r="I13" s="53">
        <v>1</v>
      </c>
      <c r="J13" s="53">
        <v>0.86180000000000001</v>
      </c>
      <c r="K13" s="53">
        <v>1.1657</v>
      </c>
      <c r="L13" s="22">
        <v>1.1672</v>
      </c>
      <c r="M13" s="22">
        <v>1.0932999999999999</v>
      </c>
      <c r="N13" s="22">
        <v>1.2261</v>
      </c>
      <c r="O13" s="22">
        <v>1.3980999999999999</v>
      </c>
      <c r="P13" s="22">
        <v>1.3665</v>
      </c>
      <c r="Q13" s="22">
        <v>1.2633000000000001</v>
      </c>
      <c r="R13" s="22">
        <v>1.3980999999999999</v>
      </c>
      <c r="S13" s="22">
        <v>1.5852999999999999</v>
      </c>
      <c r="T13" s="22">
        <v>1.6015999999999999</v>
      </c>
      <c r="U13" s="22">
        <v>1.7359</v>
      </c>
      <c r="V13" s="22">
        <v>2.0413999999999999</v>
      </c>
    </row>
    <row r="14" spans="1:31" x14ac:dyDescent="0.3">
      <c r="C14" s="313"/>
      <c r="D14" s="313"/>
      <c r="E14" s="313"/>
      <c r="F14" s="313"/>
      <c r="G14" s="313"/>
      <c r="H14" s="314"/>
      <c r="I14" s="314"/>
      <c r="J14" s="314"/>
      <c r="K14" s="314"/>
      <c r="L14" s="314"/>
      <c r="M14" s="314"/>
      <c r="N14" s="314"/>
      <c r="O14" s="314"/>
      <c r="P14" s="314"/>
      <c r="Q14" s="314"/>
      <c r="R14" s="314"/>
      <c r="S14" s="13"/>
      <c r="U14" s="13"/>
      <c r="V14" s="193"/>
      <c r="W14" s="193"/>
      <c r="X14" s="193"/>
      <c r="Y14" s="193"/>
      <c r="Z14" s="193"/>
      <c r="AA14" s="193"/>
      <c r="AB14" s="193"/>
      <c r="AC14" s="193"/>
      <c r="AD14" s="193"/>
      <c r="AE14" s="193"/>
    </row>
    <row r="15" spans="1:31" x14ac:dyDescent="0.3">
      <c r="C15" s="313"/>
      <c r="D15" s="313"/>
      <c r="E15" s="313"/>
      <c r="F15" s="313"/>
      <c r="G15" s="313"/>
      <c r="I15" s="314"/>
      <c r="J15" s="314"/>
      <c r="K15" s="314"/>
      <c r="L15" s="314"/>
      <c r="M15" s="314"/>
      <c r="N15" s="314"/>
      <c r="O15" s="314"/>
      <c r="P15" s="314"/>
      <c r="Q15" s="314"/>
      <c r="R15" s="314"/>
      <c r="V15" s="193"/>
      <c r="W15" s="193"/>
      <c r="X15" s="193"/>
      <c r="Y15" s="193"/>
      <c r="Z15" s="193"/>
      <c r="AA15" s="193"/>
      <c r="AB15" s="193"/>
      <c r="AC15" s="193"/>
      <c r="AD15" s="193"/>
      <c r="AE15" s="193"/>
    </row>
    <row r="16" spans="1:31" x14ac:dyDescent="0.3">
      <c r="C16" s="313"/>
      <c r="D16" s="313"/>
      <c r="E16" s="313"/>
      <c r="F16" s="313"/>
      <c r="G16" s="313"/>
      <c r="I16" s="22"/>
      <c r="J16" s="22"/>
      <c r="K16" s="22"/>
      <c r="L16" s="22"/>
      <c r="M16" s="22"/>
      <c r="N16" s="22"/>
      <c r="O16" s="22"/>
      <c r="P16" s="22"/>
      <c r="Q16" s="22"/>
      <c r="R16" s="22"/>
      <c r="V16" s="193"/>
      <c r="W16" s="193"/>
      <c r="X16" s="193"/>
      <c r="Y16" s="193"/>
      <c r="Z16" s="193"/>
      <c r="AA16" s="193"/>
      <c r="AB16" s="193"/>
      <c r="AC16" s="193"/>
      <c r="AD16" s="193"/>
      <c r="AE16" s="193"/>
    </row>
    <row r="17" spans="15:31" x14ac:dyDescent="0.3">
      <c r="V17" s="193"/>
      <c r="W17" s="193"/>
      <c r="X17" s="193"/>
      <c r="Y17" s="193"/>
      <c r="Z17" s="193"/>
      <c r="AA17" s="193"/>
      <c r="AB17" s="193"/>
      <c r="AC17" s="193"/>
      <c r="AD17" s="193"/>
      <c r="AE17" s="193"/>
    </row>
    <row r="18" spans="15:31" x14ac:dyDescent="0.3">
      <c r="V18" s="193"/>
      <c r="W18" s="193"/>
      <c r="X18" s="193"/>
      <c r="Y18" s="193"/>
      <c r="Z18" s="193"/>
      <c r="AA18" s="193"/>
      <c r="AB18" s="193"/>
      <c r="AC18" s="193"/>
      <c r="AD18" s="193"/>
      <c r="AE18" s="193"/>
    </row>
    <row r="19" spans="15:31" x14ac:dyDescent="0.3">
      <c r="O19" s="13"/>
      <c r="P19" s="13"/>
      <c r="Q19" s="13"/>
      <c r="R19" s="13"/>
      <c r="S19" s="13"/>
      <c r="T19" s="13"/>
      <c r="U19" s="13"/>
      <c r="V19" s="193"/>
      <c r="W19" s="193"/>
      <c r="X19" s="193"/>
      <c r="Y19" s="193"/>
      <c r="Z19" s="193"/>
      <c r="AA19" s="193"/>
      <c r="AB19" s="193"/>
      <c r="AC19" s="193"/>
      <c r="AD19" s="193"/>
      <c r="AE19" s="193"/>
    </row>
    <row r="20" spans="15:31" x14ac:dyDescent="0.3">
      <c r="O20" s="13"/>
      <c r="P20" s="13"/>
      <c r="Q20" s="13"/>
      <c r="R20" s="13"/>
      <c r="S20" s="13"/>
      <c r="T20" s="13"/>
      <c r="U20" s="13"/>
      <c r="V20" s="193"/>
      <c r="W20" s="193"/>
      <c r="X20" s="193"/>
      <c r="Y20" s="193"/>
      <c r="Z20" s="193"/>
      <c r="AA20" s="193"/>
      <c r="AB20" s="193"/>
      <c r="AC20" s="193"/>
      <c r="AD20" s="193"/>
      <c r="AE20" s="193"/>
    </row>
    <row r="21" spans="15:31" x14ac:dyDescent="0.3">
      <c r="O21" s="13"/>
      <c r="P21" s="13"/>
      <c r="Q21" s="13"/>
      <c r="R21" s="13"/>
      <c r="S21" s="13"/>
      <c r="T21" s="13"/>
      <c r="U21" s="13"/>
      <c r="V21" s="193"/>
      <c r="W21" s="193"/>
      <c r="X21" s="193"/>
      <c r="Y21" s="193"/>
      <c r="Z21" s="193"/>
      <c r="AA21" s="193"/>
      <c r="AB21" s="193"/>
      <c r="AC21" s="193"/>
      <c r="AD21" s="193"/>
      <c r="AE21" s="193"/>
    </row>
    <row r="22" spans="15:31" x14ac:dyDescent="0.3">
      <c r="O22" s="13"/>
      <c r="P22" s="13"/>
      <c r="Q22" s="13"/>
      <c r="R22" s="13"/>
      <c r="S22" s="13"/>
      <c r="T22" s="13"/>
      <c r="U22" s="13"/>
      <c r="V22" s="193"/>
      <c r="W22" s="193"/>
      <c r="X22" s="193"/>
      <c r="Y22" s="193"/>
      <c r="Z22" s="193"/>
      <c r="AA22" s="193"/>
      <c r="AB22" s="193"/>
      <c r="AC22" s="193"/>
      <c r="AD22" s="193"/>
      <c r="AE22" s="193"/>
    </row>
    <row r="23" spans="15:31" x14ac:dyDescent="0.3">
      <c r="V23" s="193"/>
      <c r="W23" s="193"/>
      <c r="X23" s="193"/>
      <c r="Y23" s="193"/>
      <c r="Z23" s="193"/>
      <c r="AA23" s="193"/>
      <c r="AB23" s="193"/>
      <c r="AC23" s="193"/>
      <c r="AD23" s="193"/>
      <c r="AE23" s="193"/>
    </row>
    <row r="24" spans="15:31" x14ac:dyDescent="0.3">
      <c r="V24" s="193"/>
      <c r="W24" s="193"/>
      <c r="X24" s="193"/>
      <c r="Y24" s="193"/>
      <c r="Z24" s="193"/>
      <c r="AA24" s="193"/>
      <c r="AB24" s="193"/>
      <c r="AC24" s="193"/>
      <c r="AD24" s="193"/>
      <c r="AE24" s="193"/>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9"/>
  <dimension ref="A1:Z26"/>
  <sheetViews>
    <sheetView showGridLines="0" zoomScale="120" zoomScaleNormal="120" workbookViewId="0"/>
  </sheetViews>
  <sheetFormatPr defaultColWidth="8.6640625" defaultRowHeight="14.4" x14ac:dyDescent="0.3"/>
  <cols>
    <col min="1" max="1" width="7.109375" bestFit="1" customWidth="1"/>
    <col min="3" max="5" width="12.6640625" customWidth="1"/>
    <col min="6" max="6" width="14" customWidth="1"/>
    <col min="7" max="8" width="12.6640625" customWidth="1"/>
    <col min="9" max="17" width="4.6640625" customWidth="1"/>
    <col min="18" max="18" width="4.6640625" bestFit="1" customWidth="1"/>
    <col min="19" max="19" width="4.44140625" bestFit="1" customWidth="1"/>
    <col min="20" max="20" width="4.6640625" bestFit="1" customWidth="1"/>
    <col min="21" max="21" width="4.44140625" bestFit="1" customWidth="1"/>
    <col min="22" max="22" width="4.6640625" bestFit="1" customWidth="1"/>
  </cols>
  <sheetData>
    <row r="1" spans="1:26" x14ac:dyDescent="0.3">
      <c r="A1" s="2" t="s">
        <v>48</v>
      </c>
      <c r="B1" s="2" t="s">
        <v>491</v>
      </c>
      <c r="C1" s="193"/>
      <c r="D1" s="193"/>
      <c r="E1" s="193"/>
      <c r="F1" s="193"/>
      <c r="G1" s="193"/>
      <c r="H1" s="315" t="s">
        <v>50</v>
      </c>
    </row>
    <row r="2" spans="1:26" x14ac:dyDescent="0.3">
      <c r="A2" s="2" t="s">
        <v>51</v>
      </c>
      <c r="B2" s="2" t="s">
        <v>492</v>
      </c>
      <c r="C2" s="193"/>
      <c r="D2" s="193"/>
      <c r="E2" s="193"/>
      <c r="F2" s="193"/>
      <c r="G2" s="193"/>
      <c r="H2" s="193"/>
    </row>
    <row r="3" spans="1:26" x14ac:dyDescent="0.3">
      <c r="A3" s="3" t="s">
        <v>52</v>
      </c>
      <c r="B3" s="3" t="s">
        <v>53</v>
      </c>
      <c r="C3" s="193"/>
      <c r="D3" s="193"/>
      <c r="E3" s="193"/>
      <c r="F3" s="193"/>
      <c r="G3" s="193"/>
      <c r="H3" s="193"/>
      <c r="I3" s="316"/>
    </row>
    <row r="4" spans="1:26" x14ac:dyDescent="0.3">
      <c r="A4" s="3" t="s">
        <v>54</v>
      </c>
      <c r="B4" s="3" t="s">
        <v>55</v>
      </c>
      <c r="C4" s="193"/>
      <c r="D4" s="193"/>
      <c r="E4" s="193"/>
      <c r="F4" s="193"/>
      <c r="G4" s="193"/>
      <c r="H4" s="193"/>
      <c r="I4" s="307"/>
    </row>
    <row r="5" spans="1:26" x14ac:dyDescent="0.3">
      <c r="A5" s="4" t="s">
        <v>56</v>
      </c>
      <c r="B5" s="24"/>
      <c r="C5" s="193"/>
      <c r="D5" s="193"/>
      <c r="E5" s="193"/>
      <c r="F5" s="193"/>
      <c r="G5" s="193"/>
      <c r="H5" s="193"/>
      <c r="I5" s="308"/>
    </row>
    <row r="6" spans="1:26" x14ac:dyDescent="0.3">
      <c r="A6" s="4" t="s">
        <v>57</v>
      </c>
      <c r="B6" s="61"/>
      <c r="C6" s="193"/>
      <c r="D6" s="193"/>
      <c r="E6" s="193"/>
      <c r="F6" s="193"/>
      <c r="G6" s="193"/>
      <c r="H6" s="193"/>
    </row>
    <row r="7" spans="1:26" x14ac:dyDescent="0.3">
      <c r="C7" s="310"/>
      <c r="D7" s="310"/>
      <c r="E7" s="310"/>
      <c r="F7" s="310"/>
      <c r="G7" s="310"/>
      <c r="H7" s="310"/>
      <c r="I7" s="310"/>
      <c r="J7" s="63"/>
      <c r="K7" s="63"/>
    </row>
    <row r="8" spans="1:26" x14ac:dyDescent="0.3">
      <c r="C8" s="310"/>
      <c r="D8" s="310"/>
      <c r="E8" s="310"/>
      <c r="F8" s="310"/>
      <c r="G8" s="310"/>
      <c r="H8" s="310"/>
      <c r="I8" s="310"/>
    </row>
    <row r="9" spans="1:26" x14ac:dyDescent="0.3">
      <c r="C9" s="310"/>
      <c r="D9" s="310"/>
      <c r="E9" s="310"/>
      <c r="F9" s="226"/>
      <c r="G9" s="310"/>
      <c r="H9" s="310"/>
      <c r="I9" s="310"/>
      <c r="J9" s="209"/>
      <c r="K9" s="193"/>
      <c r="L9" s="193"/>
      <c r="M9" s="193"/>
      <c r="N9" s="193"/>
      <c r="O9" s="193"/>
      <c r="P9" s="193"/>
      <c r="Q9" s="193"/>
      <c r="R9" s="193"/>
      <c r="S9" s="193"/>
      <c r="T9" s="193"/>
      <c r="U9" s="193"/>
      <c r="V9" s="193"/>
      <c r="W9" s="193"/>
      <c r="X9" s="193"/>
      <c r="Y9" s="193"/>
      <c r="Z9" s="193"/>
    </row>
    <row r="10" spans="1:26" x14ac:dyDescent="0.3">
      <c r="C10" s="310"/>
      <c r="D10" s="310"/>
      <c r="E10" s="310"/>
      <c r="F10" s="310"/>
      <c r="G10" s="310"/>
      <c r="H10" s="8"/>
      <c r="I10" s="231" t="s">
        <v>76</v>
      </c>
      <c r="J10" s="231"/>
      <c r="K10" s="231"/>
      <c r="L10" s="231" t="s">
        <v>131</v>
      </c>
      <c r="M10" s="231"/>
      <c r="N10" s="231" t="s">
        <v>136</v>
      </c>
      <c r="O10" s="231"/>
      <c r="P10" s="231" t="s">
        <v>149</v>
      </c>
      <c r="Q10" s="231"/>
      <c r="R10" s="231" t="s">
        <v>156</v>
      </c>
      <c r="S10" s="226"/>
      <c r="T10" s="231" t="s">
        <v>274</v>
      </c>
      <c r="U10" s="231"/>
      <c r="V10" s="231" t="s">
        <v>291</v>
      </c>
    </row>
    <row r="11" spans="1:26" x14ac:dyDescent="0.3">
      <c r="H11" s="8"/>
      <c r="I11" s="231" t="s">
        <v>411</v>
      </c>
      <c r="J11" s="231"/>
      <c r="K11" s="231"/>
      <c r="L11" s="231" t="s">
        <v>412</v>
      </c>
      <c r="M11" s="231"/>
      <c r="N11" s="231" t="s">
        <v>294</v>
      </c>
      <c r="O11" s="231"/>
      <c r="P11" s="231" t="s">
        <v>413</v>
      </c>
      <c r="Q11" s="231"/>
      <c r="R11" s="231" t="s">
        <v>295</v>
      </c>
      <c r="S11" s="226"/>
      <c r="T11" s="231" t="s">
        <v>414</v>
      </c>
      <c r="U11" s="231"/>
      <c r="V11" s="231" t="s">
        <v>296</v>
      </c>
    </row>
    <row r="12" spans="1:26" x14ac:dyDescent="0.3">
      <c r="B12" s="312"/>
      <c r="C12" s="313"/>
      <c r="D12" s="313"/>
      <c r="E12" s="313"/>
      <c r="G12" s="8" t="s">
        <v>493</v>
      </c>
      <c r="H12" s="8" t="s">
        <v>494</v>
      </c>
      <c r="I12" s="46">
        <v>1</v>
      </c>
      <c r="J12" s="46">
        <v>0.91800000000000004</v>
      </c>
      <c r="K12" s="46">
        <v>1.2522</v>
      </c>
      <c r="L12" s="46">
        <v>1.2318</v>
      </c>
      <c r="M12" s="46">
        <v>1.1129</v>
      </c>
      <c r="N12" s="46">
        <v>1.2948999999999999</v>
      </c>
      <c r="O12" s="46">
        <v>1.4725999999999999</v>
      </c>
      <c r="P12" s="46">
        <v>1.3824000000000001</v>
      </c>
      <c r="Q12" s="46">
        <v>1.2062999999999999</v>
      </c>
      <c r="R12" s="46">
        <v>1.5186999999999999</v>
      </c>
      <c r="S12" s="46">
        <v>1.6647000000000001</v>
      </c>
      <c r="T12" s="46">
        <v>1.6862999999999999</v>
      </c>
      <c r="U12" s="46">
        <v>1.7936000000000001</v>
      </c>
      <c r="V12" s="46">
        <v>2.2096</v>
      </c>
    </row>
    <row r="13" spans="1:26" x14ac:dyDescent="0.3">
      <c r="C13" s="313"/>
      <c r="D13" s="313"/>
      <c r="E13" s="313"/>
      <c r="G13" s="8" t="s">
        <v>276</v>
      </c>
      <c r="H13" s="8" t="s">
        <v>15</v>
      </c>
      <c r="I13" s="46">
        <v>1</v>
      </c>
      <c r="J13" s="46">
        <v>0.77059999999999995</v>
      </c>
      <c r="K13" s="46">
        <v>1.079</v>
      </c>
      <c r="L13" s="46">
        <v>1.0955999999999999</v>
      </c>
      <c r="M13" s="46">
        <v>1.0650999999999999</v>
      </c>
      <c r="N13" s="46">
        <v>1.1378999999999999</v>
      </c>
      <c r="O13" s="46">
        <v>1.3075000000000001</v>
      </c>
      <c r="P13" s="46">
        <v>1.3447</v>
      </c>
      <c r="Q13" s="46">
        <v>1.2371000000000001</v>
      </c>
      <c r="R13" s="46">
        <v>1.3677999999999999</v>
      </c>
      <c r="S13" s="46">
        <v>1.4902</v>
      </c>
      <c r="T13" s="46">
        <v>1.5517000000000001</v>
      </c>
      <c r="U13" s="46">
        <v>1.6649</v>
      </c>
      <c r="V13" s="46">
        <v>1.8311999999999999</v>
      </c>
    </row>
    <row r="14" spans="1:26" x14ac:dyDescent="0.3">
      <c r="C14" s="313"/>
      <c r="D14" s="313"/>
      <c r="E14" s="313"/>
      <c r="F14" s="313"/>
      <c r="G14" s="313"/>
      <c r="H14" s="313"/>
      <c r="I14" s="313"/>
      <c r="J14" s="313"/>
      <c r="K14" s="313"/>
      <c r="L14" s="313"/>
      <c r="M14" s="313"/>
      <c r="N14" s="313"/>
      <c r="O14" s="313"/>
      <c r="P14" s="313"/>
      <c r="Q14" s="313"/>
      <c r="R14" s="313"/>
      <c r="S14" s="193"/>
      <c r="T14" s="193"/>
      <c r="U14" s="193"/>
      <c r="V14" s="193"/>
      <c r="W14" s="193"/>
      <c r="X14" s="193"/>
      <c r="Y14" s="193"/>
      <c r="Z14" s="193"/>
    </row>
    <row r="15" spans="1:26" x14ac:dyDescent="0.3">
      <c r="C15" s="313"/>
      <c r="D15" s="313"/>
      <c r="E15" s="313"/>
      <c r="F15" s="313"/>
      <c r="G15" s="313"/>
      <c r="H15" s="313"/>
      <c r="I15" s="313"/>
      <c r="J15" s="313"/>
      <c r="K15" s="313"/>
      <c r="L15" s="313"/>
      <c r="M15" s="313"/>
      <c r="N15" s="313"/>
      <c r="O15" s="313"/>
      <c r="P15" s="313"/>
      <c r="Q15" s="313"/>
      <c r="R15" s="313"/>
      <c r="S15" s="193"/>
      <c r="T15" s="193"/>
      <c r="U15" s="193"/>
      <c r="V15" s="193"/>
      <c r="W15" s="193"/>
      <c r="X15" s="193"/>
      <c r="Y15" s="193"/>
      <c r="Z15" s="193"/>
    </row>
    <row r="16" spans="1:26" x14ac:dyDescent="0.3">
      <c r="C16" s="313"/>
      <c r="D16" s="313"/>
      <c r="E16" s="313"/>
      <c r="F16" s="313"/>
      <c r="G16" s="313"/>
      <c r="H16" s="313"/>
      <c r="I16" s="313"/>
      <c r="J16" s="313"/>
      <c r="K16" s="313"/>
      <c r="L16" s="313"/>
      <c r="M16" s="313"/>
      <c r="N16" s="313"/>
      <c r="O16" s="313"/>
      <c r="P16" s="281"/>
      <c r="Q16" s="281"/>
      <c r="R16" s="281"/>
      <c r="S16" s="193"/>
      <c r="T16" s="193"/>
      <c r="U16" s="193"/>
      <c r="V16" s="193"/>
      <c r="W16" s="193"/>
      <c r="X16" s="193"/>
      <c r="Y16" s="193"/>
      <c r="Z16" s="193"/>
    </row>
    <row r="17" spans="3:26" x14ac:dyDescent="0.3">
      <c r="C17" s="313"/>
      <c r="D17" s="313"/>
      <c r="E17" s="313"/>
      <c r="F17" s="313"/>
      <c r="G17" s="313"/>
      <c r="H17" s="313"/>
      <c r="I17" s="66"/>
      <c r="J17" s="66"/>
      <c r="K17" s="66"/>
      <c r="L17" s="66"/>
      <c r="M17" s="66"/>
      <c r="N17" s="66"/>
      <c r="O17" s="66"/>
      <c r="P17" s="66"/>
      <c r="Q17" s="66"/>
      <c r="R17" s="193"/>
      <c r="S17" s="193"/>
      <c r="T17" s="193"/>
      <c r="U17" s="193"/>
      <c r="V17" s="193"/>
      <c r="W17" s="193"/>
      <c r="X17" s="193"/>
      <c r="Y17" s="193"/>
      <c r="Z17" s="193"/>
    </row>
    <row r="18" spans="3:26" x14ac:dyDescent="0.3">
      <c r="C18" s="317"/>
      <c r="D18" s="317"/>
      <c r="E18" s="317"/>
      <c r="F18" s="317"/>
      <c r="G18" s="317"/>
      <c r="H18" s="317"/>
      <c r="R18" s="193"/>
      <c r="S18" s="193"/>
      <c r="T18" s="193"/>
      <c r="U18" s="193"/>
      <c r="V18" s="193"/>
      <c r="W18" s="193"/>
      <c r="X18" s="193"/>
      <c r="Y18" s="193"/>
      <c r="Z18" s="193"/>
    </row>
    <row r="19" spans="3:26" x14ac:dyDescent="0.3">
      <c r="C19" s="66"/>
      <c r="D19" s="66"/>
      <c r="E19" s="66"/>
      <c r="F19" s="66"/>
      <c r="G19" s="66"/>
      <c r="H19" s="66"/>
      <c r="R19" s="193"/>
      <c r="S19" s="193"/>
      <c r="T19" s="193"/>
      <c r="U19" s="193"/>
      <c r="V19" s="193"/>
      <c r="W19" s="193"/>
      <c r="X19" s="193"/>
      <c r="Y19" s="193"/>
      <c r="Z19" s="193"/>
    </row>
    <row r="20" spans="3:26" x14ac:dyDescent="0.3">
      <c r="R20" s="193"/>
      <c r="S20" s="193"/>
      <c r="T20" s="193"/>
      <c r="U20" s="193"/>
      <c r="V20" s="193"/>
      <c r="W20" s="193"/>
      <c r="X20" s="193"/>
      <c r="Y20" s="193"/>
      <c r="Z20" s="193"/>
    </row>
    <row r="21" spans="3:26" x14ac:dyDescent="0.3">
      <c r="R21" s="193"/>
      <c r="S21" s="193"/>
      <c r="T21" s="193"/>
      <c r="U21" s="193"/>
      <c r="V21" s="193"/>
      <c r="W21" s="193"/>
      <c r="X21" s="193"/>
      <c r="Y21" s="193"/>
      <c r="Z21" s="193"/>
    </row>
    <row r="22" spans="3:26" x14ac:dyDescent="0.3">
      <c r="J22" s="193"/>
      <c r="K22" s="193"/>
      <c r="L22" s="193"/>
      <c r="M22" s="193"/>
      <c r="N22" s="193"/>
      <c r="O22" s="193"/>
      <c r="P22" s="193"/>
      <c r="Q22" s="193"/>
      <c r="R22" s="193"/>
      <c r="S22" s="193"/>
      <c r="T22" s="193"/>
      <c r="U22" s="193"/>
      <c r="V22" s="193"/>
      <c r="W22" s="193"/>
      <c r="X22" s="193"/>
      <c r="Y22" s="193"/>
      <c r="Z22" s="193"/>
    </row>
    <row r="23" spans="3:26" x14ac:dyDescent="0.3">
      <c r="J23" s="193"/>
      <c r="K23" s="193"/>
      <c r="L23" s="193"/>
      <c r="M23" s="193"/>
      <c r="N23" s="193"/>
      <c r="O23" s="193"/>
      <c r="P23" s="193"/>
      <c r="Q23" s="193"/>
      <c r="R23" s="193"/>
      <c r="S23" s="193"/>
      <c r="T23" s="193"/>
      <c r="U23" s="193"/>
      <c r="V23" s="193"/>
      <c r="W23" s="193"/>
      <c r="X23" s="193"/>
      <c r="Y23" s="193"/>
      <c r="Z23" s="193"/>
    </row>
    <row r="24" spans="3:26" x14ac:dyDescent="0.3">
      <c r="J24" s="193"/>
      <c r="K24" s="193"/>
      <c r="L24" s="193"/>
      <c r="M24" s="193"/>
      <c r="N24" s="193"/>
      <c r="O24" s="193"/>
      <c r="P24" s="193"/>
      <c r="Q24" s="193"/>
      <c r="R24" s="193"/>
      <c r="S24" s="193"/>
      <c r="T24" s="193"/>
      <c r="U24" s="193"/>
      <c r="V24" s="193"/>
      <c r="W24" s="193"/>
      <c r="X24" s="193"/>
      <c r="Y24" s="193"/>
      <c r="Z24" s="193"/>
    </row>
    <row r="25" spans="3:26" x14ac:dyDescent="0.3">
      <c r="J25" s="193"/>
      <c r="K25" s="193"/>
      <c r="L25" s="193"/>
      <c r="M25" s="193"/>
      <c r="N25" s="193"/>
      <c r="O25" s="193"/>
      <c r="P25" s="193"/>
      <c r="Q25" s="193"/>
      <c r="R25" s="193"/>
      <c r="S25" s="193"/>
      <c r="T25" s="193"/>
      <c r="U25" s="193"/>
      <c r="V25" s="193"/>
      <c r="W25" s="193"/>
      <c r="X25" s="193"/>
      <c r="Y25" s="193"/>
      <c r="Z25" s="193"/>
    </row>
    <row r="26" spans="3:26" x14ac:dyDescent="0.3">
      <c r="J26" s="193"/>
      <c r="K26" s="193"/>
      <c r="L26" s="193"/>
      <c r="M26" s="193"/>
      <c r="N26" s="193"/>
      <c r="O26" s="193"/>
      <c r="P26" s="193"/>
      <c r="Q26" s="193"/>
      <c r="R26" s="193"/>
      <c r="S26" s="193"/>
      <c r="T26" s="193"/>
      <c r="U26" s="193"/>
      <c r="V26" s="193"/>
      <c r="W26" s="193"/>
      <c r="X26" s="193"/>
      <c r="Y26" s="193"/>
      <c r="Z26" s="193"/>
    </row>
  </sheetData>
  <hyperlinks>
    <hyperlink ref="H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P39"/>
  <sheetViews>
    <sheetView showGridLines="0" zoomScale="120" zoomScaleNormal="120" workbookViewId="0">
      <selection activeCell="B6" sqref="B6"/>
    </sheetView>
  </sheetViews>
  <sheetFormatPr defaultRowHeight="14.4" x14ac:dyDescent="0.3"/>
  <cols>
    <col min="8" max="8" width="13.44140625" customWidth="1"/>
    <col min="9" max="9" width="13.33203125" customWidth="1"/>
    <col min="10" max="11" width="10.44140625" customWidth="1"/>
  </cols>
  <sheetData>
    <row r="1" spans="1:16" s="8" customFormat="1" ht="10.199999999999999" x14ac:dyDescent="0.2">
      <c r="A1" s="2" t="s">
        <v>48</v>
      </c>
      <c r="B1" s="2" t="s">
        <v>49</v>
      </c>
      <c r="H1" s="570" t="s">
        <v>50</v>
      </c>
      <c r="I1" s="571"/>
    </row>
    <row r="2" spans="1:16" s="8" customFormat="1" ht="10.199999999999999" x14ac:dyDescent="0.2">
      <c r="A2" s="2" t="s">
        <v>51</v>
      </c>
      <c r="B2" s="2" t="s">
        <v>260</v>
      </c>
    </row>
    <row r="3" spans="1:16" s="8" customFormat="1" ht="10.199999999999999" x14ac:dyDescent="0.2">
      <c r="A3" s="3" t="s">
        <v>52</v>
      </c>
      <c r="B3" s="3" t="s">
        <v>53</v>
      </c>
    </row>
    <row r="4" spans="1:16" s="8" customFormat="1" ht="10.199999999999999" x14ac:dyDescent="0.2">
      <c r="A4" s="3" t="s">
        <v>54</v>
      </c>
      <c r="B4" s="3" t="s">
        <v>55</v>
      </c>
    </row>
    <row r="5" spans="1:16" s="8" customFormat="1" ht="10.199999999999999" x14ac:dyDescent="0.2">
      <c r="A5" s="4" t="s">
        <v>56</v>
      </c>
      <c r="B5" s="61" t="s">
        <v>196</v>
      </c>
    </row>
    <row r="6" spans="1:16" s="8" customFormat="1" ht="10.199999999999999" x14ac:dyDescent="0.2">
      <c r="A6" s="4" t="s">
        <v>57</v>
      </c>
      <c r="B6" s="104" t="s">
        <v>262</v>
      </c>
    </row>
    <row r="9" spans="1:16" x14ac:dyDescent="0.3">
      <c r="H9" s="8"/>
      <c r="I9" s="5"/>
      <c r="J9" s="6">
        <v>44561</v>
      </c>
      <c r="K9" s="6">
        <v>44926</v>
      </c>
      <c r="L9" s="6">
        <v>45291</v>
      </c>
      <c r="M9" s="6">
        <v>45657</v>
      </c>
      <c r="N9" s="6">
        <v>45747</v>
      </c>
      <c r="O9" s="6">
        <v>45838</v>
      </c>
      <c r="P9" s="6"/>
    </row>
    <row r="10" spans="1:16" x14ac:dyDescent="0.3">
      <c r="H10" s="5" t="s">
        <v>25</v>
      </c>
      <c r="I10" s="5" t="s">
        <v>0</v>
      </c>
      <c r="J10" s="7">
        <v>2053.232</v>
      </c>
      <c r="K10" s="7">
        <v>2351.6779999999999</v>
      </c>
      <c r="L10" s="7">
        <v>2945.03</v>
      </c>
      <c r="M10" s="110">
        <v>3414.92</v>
      </c>
      <c r="N10" s="110">
        <v>3397.4580000000001</v>
      </c>
      <c r="O10" s="110">
        <v>3505.8432986937105</v>
      </c>
      <c r="P10" s="110"/>
    </row>
    <row r="11" spans="1:16" x14ac:dyDescent="0.3">
      <c r="H11" s="5" t="s">
        <v>175</v>
      </c>
      <c r="I11" s="5" t="s">
        <v>174</v>
      </c>
      <c r="J11" s="7">
        <v>64.736712585649997</v>
      </c>
      <c r="K11" s="7">
        <v>70.298271729909999</v>
      </c>
      <c r="L11" s="7">
        <v>74.412233922169975</v>
      </c>
      <c r="M11" s="110">
        <v>72.530188818899987</v>
      </c>
      <c r="N11" s="110">
        <v>76.905706478330004</v>
      </c>
      <c r="O11" s="110">
        <v>81.644226261450001</v>
      </c>
      <c r="P11" s="110"/>
    </row>
    <row r="12" spans="1:16" x14ac:dyDescent="0.3">
      <c r="H12" s="5" t="s">
        <v>74</v>
      </c>
      <c r="I12" s="5" t="s">
        <v>72</v>
      </c>
      <c r="J12" s="7">
        <v>2.3297405580000001</v>
      </c>
      <c r="K12" s="7">
        <v>1.44912573277</v>
      </c>
      <c r="L12" s="7">
        <v>1.4219879481499997</v>
      </c>
      <c r="M12" s="110">
        <v>1.35656427</v>
      </c>
      <c r="N12" s="110">
        <v>1.323283711</v>
      </c>
      <c r="O12" s="110">
        <v>1.298509959</v>
      </c>
      <c r="P12" s="110"/>
    </row>
    <row r="13" spans="1:16" x14ac:dyDescent="0.3">
      <c r="H13" s="5" t="s">
        <v>47</v>
      </c>
      <c r="I13" s="5" t="s">
        <v>1</v>
      </c>
      <c r="J13" s="7">
        <v>216.40581826604998</v>
      </c>
      <c r="K13" s="7">
        <v>243.99664316753001</v>
      </c>
      <c r="L13" s="7">
        <v>250.45419692627001</v>
      </c>
      <c r="M13" s="110">
        <v>310.74082825535987</v>
      </c>
      <c r="N13" s="144">
        <v>307.07934115685009</v>
      </c>
      <c r="O13" s="144">
        <v>256.78342471877016</v>
      </c>
      <c r="P13" s="110"/>
    </row>
    <row r="14" spans="1:16" x14ac:dyDescent="0.3">
      <c r="H14" s="5" t="s">
        <v>75</v>
      </c>
      <c r="I14" s="5" t="s">
        <v>73</v>
      </c>
      <c r="J14" s="7">
        <v>4.2889560958599997</v>
      </c>
      <c r="K14" s="7">
        <v>4.1009799959800004</v>
      </c>
      <c r="L14" s="7">
        <v>3.8386607120500007</v>
      </c>
      <c r="M14" s="110">
        <v>4.1304476450100003</v>
      </c>
      <c r="N14" s="144">
        <v>4.3767039073699996</v>
      </c>
      <c r="O14" s="144">
        <v>4.4612256688500018</v>
      </c>
      <c r="P14" s="110"/>
    </row>
    <row r="15" spans="1:16" x14ac:dyDescent="0.3">
      <c r="H15" s="8"/>
      <c r="I15" s="8"/>
      <c r="J15" s="8"/>
      <c r="K15" s="8"/>
    </row>
    <row r="16" spans="1:16" x14ac:dyDescent="0.3">
      <c r="H16" s="8"/>
      <c r="I16" s="8"/>
      <c r="J16" s="8"/>
      <c r="K16" s="8"/>
      <c r="M16" s="99"/>
      <c r="N16" s="99"/>
    </row>
    <row r="17" spans="8:14" x14ac:dyDescent="0.3">
      <c r="H17" s="9"/>
      <c r="I17" s="9"/>
      <c r="J17" s="9"/>
      <c r="K17" s="9"/>
      <c r="M17" s="19"/>
      <c r="N17" s="19"/>
    </row>
    <row r="18" spans="8:14" x14ac:dyDescent="0.3">
      <c r="H18" s="9"/>
      <c r="I18" s="9"/>
      <c r="J18" s="9"/>
      <c r="K18" s="9"/>
    </row>
    <row r="19" spans="8:14" x14ac:dyDescent="0.3">
      <c r="H19" s="9"/>
      <c r="I19" s="9"/>
      <c r="J19" s="9"/>
      <c r="K19" s="9"/>
    </row>
    <row r="20" spans="8:14" x14ac:dyDescent="0.3">
      <c r="H20" s="9"/>
      <c r="I20" s="9"/>
      <c r="J20" s="9"/>
      <c r="K20" s="9"/>
    </row>
    <row r="21" spans="8:14" x14ac:dyDescent="0.3">
      <c r="H21" s="8"/>
      <c r="I21" s="8"/>
      <c r="J21" s="8"/>
      <c r="K21" s="8"/>
    </row>
    <row r="22" spans="8:14" x14ac:dyDescent="0.3">
      <c r="H22" s="8"/>
      <c r="I22" s="6"/>
      <c r="J22" s="6"/>
      <c r="K22" s="6"/>
    </row>
    <row r="23" spans="8:14" x14ac:dyDescent="0.3">
      <c r="I23" s="7"/>
      <c r="J23" s="7"/>
      <c r="K23" s="7"/>
    </row>
    <row r="24" spans="8:14" x14ac:dyDescent="0.3">
      <c r="I24" s="7"/>
      <c r="J24" s="7"/>
      <c r="K24" s="7"/>
    </row>
    <row r="25" spans="8:14" x14ac:dyDescent="0.3">
      <c r="I25" s="7"/>
      <c r="J25" s="7"/>
      <c r="K25" s="7"/>
    </row>
    <row r="26" spans="8:14" x14ac:dyDescent="0.3">
      <c r="I26" s="7"/>
      <c r="J26" s="7"/>
      <c r="K26" s="7"/>
    </row>
    <row r="27" spans="8:14" x14ac:dyDescent="0.3">
      <c r="I27" s="7"/>
      <c r="J27" s="7"/>
      <c r="K27" s="7"/>
    </row>
    <row r="28" spans="8:14" x14ac:dyDescent="0.3">
      <c r="H28" s="8"/>
      <c r="I28" s="8"/>
      <c r="J28" s="8"/>
      <c r="K28" s="8"/>
    </row>
    <row r="29" spans="8:14" x14ac:dyDescent="0.3">
      <c r="H29" s="8"/>
      <c r="I29" s="8"/>
      <c r="J29" s="8"/>
      <c r="K29" s="8"/>
    </row>
    <row r="30" spans="8:14" x14ac:dyDescent="0.3">
      <c r="H30" s="8"/>
      <c r="I30" s="8"/>
      <c r="J30" s="8"/>
      <c r="K30" s="8"/>
    </row>
    <row r="31" spans="8:14" x14ac:dyDescent="0.3">
      <c r="H31" s="8"/>
      <c r="I31" s="8"/>
      <c r="J31" s="8"/>
      <c r="K31" s="8"/>
    </row>
    <row r="32" spans="8:14" x14ac:dyDescent="0.3">
      <c r="H32" s="8"/>
      <c r="I32" s="6"/>
      <c r="J32" s="6"/>
      <c r="K32" s="6"/>
    </row>
    <row r="33" spans="8:11" x14ac:dyDescent="0.3">
      <c r="H33" s="5"/>
      <c r="I33" s="7"/>
      <c r="J33" s="7"/>
      <c r="K33" s="7"/>
    </row>
    <row r="34" spans="8:11" x14ac:dyDescent="0.3">
      <c r="H34" s="5"/>
      <c r="I34" s="7"/>
      <c r="J34" s="7"/>
      <c r="K34" s="7"/>
    </row>
    <row r="35" spans="8:11" x14ac:dyDescent="0.3">
      <c r="H35" s="5"/>
      <c r="I35" s="7"/>
      <c r="J35" s="7"/>
      <c r="K35" s="7"/>
    </row>
    <row r="36" spans="8:11" x14ac:dyDescent="0.3">
      <c r="H36" s="5"/>
      <c r="I36" s="7"/>
      <c r="J36" s="7"/>
      <c r="K36" s="7"/>
    </row>
    <row r="37" spans="8:11" x14ac:dyDescent="0.3">
      <c r="H37" s="9"/>
      <c r="I37" s="9"/>
      <c r="J37" s="9"/>
      <c r="K37" s="9"/>
    </row>
    <row r="38" spans="8:11" x14ac:dyDescent="0.3">
      <c r="H38" s="9"/>
      <c r="I38" s="9"/>
      <c r="J38" s="9"/>
      <c r="K38" s="9"/>
    </row>
    <row r="39" spans="8:11" x14ac:dyDescent="0.3">
      <c r="H39" s="9"/>
      <c r="I39" s="9"/>
      <c r="J39" s="9"/>
      <c r="K39" s="9"/>
    </row>
  </sheetData>
  <mergeCells count="1">
    <mergeCell ref="H1:I1"/>
  </mergeCells>
  <hyperlinks>
    <hyperlink ref="H1" location="Tartalom_Index!A1" display="Vissza a Tartalomra / Return to the Index"/>
    <hyperlink ref="H1:I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0"/>
  <dimension ref="A1:S42"/>
  <sheetViews>
    <sheetView showGridLines="0" zoomScale="120" zoomScaleNormal="120" workbookViewId="0"/>
  </sheetViews>
  <sheetFormatPr defaultColWidth="9.109375" defaultRowHeight="10.199999999999999" x14ac:dyDescent="0.2"/>
  <cols>
    <col min="1" max="1" width="7.33203125" style="319" bestFit="1" customWidth="1"/>
    <col min="2" max="2" width="36.44140625" style="319" customWidth="1"/>
    <col min="3" max="3" width="15" style="319" customWidth="1"/>
    <col min="4" max="5" width="11.6640625" style="319" customWidth="1"/>
    <col min="6" max="7" width="5" style="319" customWidth="1"/>
    <col min="8" max="8" width="7.5546875" style="319" customWidth="1"/>
    <col min="9" max="10" width="5" style="319" customWidth="1"/>
    <col min="11" max="13" width="4.88671875" style="319" bestFit="1" customWidth="1"/>
    <col min="14" max="14" width="5.6640625" style="319" bestFit="1" customWidth="1"/>
    <col min="15" max="15" width="6.44140625" style="319" bestFit="1" customWidth="1"/>
    <col min="16" max="17" width="5.6640625" style="319" bestFit="1" customWidth="1"/>
    <col min="18" max="19" width="6.44140625" style="319" bestFit="1" customWidth="1"/>
    <col min="20" max="16384" width="9.109375" style="319"/>
  </cols>
  <sheetData>
    <row r="1" spans="1:19" ht="14.4" x14ac:dyDescent="0.3">
      <c r="A1" s="2" t="s">
        <v>48</v>
      </c>
      <c r="B1" s="2" t="s">
        <v>495</v>
      </c>
      <c r="C1" s="318"/>
      <c r="D1" s="318"/>
      <c r="E1" s="268"/>
      <c r="I1" s="315" t="s">
        <v>50</v>
      </c>
    </row>
    <row r="2" spans="1:19" ht="14.4" x14ac:dyDescent="0.3">
      <c r="A2" s="2" t="s">
        <v>51</v>
      </c>
      <c r="B2" s="2" t="s">
        <v>496</v>
      </c>
      <c r="C2" s="318"/>
      <c r="D2" s="318"/>
      <c r="E2" s="318"/>
    </row>
    <row r="3" spans="1:19" ht="14.4" x14ac:dyDescent="0.3">
      <c r="A3" s="3" t="s">
        <v>52</v>
      </c>
      <c r="B3" s="3" t="s">
        <v>53</v>
      </c>
      <c r="C3" s="318"/>
      <c r="D3" s="318"/>
      <c r="E3" s="318"/>
    </row>
    <row r="4" spans="1:19" ht="14.4" x14ac:dyDescent="0.3">
      <c r="A4" s="3" t="s">
        <v>54</v>
      </c>
      <c r="B4" s="3" t="s">
        <v>55</v>
      </c>
      <c r="C4" s="318"/>
      <c r="D4" s="318"/>
      <c r="E4" s="318"/>
    </row>
    <row r="5" spans="1:19" ht="14.4" x14ac:dyDescent="0.3">
      <c r="A5" s="4" t="s">
        <v>56</v>
      </c>
      <c r="B5" s="320" t="s">
        <v>497</v>
      </c>
      <c r="C5" s="321"/>
      <c r="D5" s="318"/>
      <c r="E5" s="318"/>
    </row>
    <row r="6" spans="1:19" ht="14.4" x14ac:dyDescent="0.3">
      <c r="A6" s="4" t="s">
        <v>57</v>
      </c>
      <c r="B6" s="320" t="s">
        <v>498</v>
      </c>
      <c r="C6" s="318"/>
      <c r="D6" s="318"/>
      <c r="E6" s="318"/>
    </row>
    <row r="7" spans="1:19" x14ac:dyDescent="0.2">
      <c r="B7" s="322"/>
    </row>
    <row r="8" spans="1:19" x14ac:dyDescent="0.2">
      <c r="F8" s="231" t="s">
        <v>76</v>
      </c>
      <c r="G8" s="231"/>
      <c r="H8" s="290"/>
      <c r="I8" s="290" t="s">
        <v>131</v>
      </c>
      <c r="J8" s="231"/>
      <c r="K8" s="231" t="s">
        <v>136</v>
      </c>
      <c r="L8" s="290"/>
      <c r="M8" s="290" t="s">
        <v>149</v>
      </c>
      <c r="N8" s="231"/>
      <c r="O8" s="231" t="s">
        <v>156</v>
      </c>
      <c r="P8" s="290"/>
      <c r="Q8" s="290" t="s">
        <v>274</v>
      </c>
      <c r="R8" s="231"/>
      <c r="S8" s="319" t="s">
        <v>291</v>
      </c>
    </row>
    <row r="9" spans="1:19" x14ac:dyDescent="0.2">
      <c r="D9" s="323"/>
      <c r="E9" s="324"/>
      <c r="F9" s="231" t="s">
        <v>411</v>
      </c>
      <c r="G9" s="231"/>
      <c r="H9" s="325"/>
      <c r="I9" s="325" t="s">
        <v>412</v>
      </c>
      <c r="J9" s="231"/>
      <c r="K9" s="231" t="s">
        <v>294</v>
      </c>
      <c r="L9" s="325"/>
      <c r="M9" s="325" t="s">
        <v>413</v>
      </c>
      <c r="N9" s="231"/>
      <c r="O9" s="231" t="s">
        <v>295</v>
      </c>
      <c r="P9" s="325"/>
      <c r="Q9" s="325" t="s">
        <v>414</v>
      </c>
      <c r="R9" s="231"/>
      <c r="S9" s="319" t="s">
        <v>296</v>
      </c>
    </row>
    <row r="10" spans="1:19" x14ac:dyDescent="0.2">
      <c r="A10" s="326"/>
      <c r="D10" s="327" t="s">
        <v>499</v>
      </c>
      <c r="E10" s="319" t="s">
        <v>500</v>
      </c>
      <c r="F10" s="328">
        <v>0.86</v>
      </c>
      <c r="G10" s="328">
        <v>1.78</v>
      </c>
      <c r="H10" s="328">
        <v>3.14</v>
      </c>
      <c r="I10" s="328">
        <v>3.01</v>
      </c>
      <c r="J10" s="328">
        <v>0.51</v>
      </c>
      <c r="K10" s="328">
        <v>1.17</v>
      </c>
      <c r="L10" s="156">
        <v>1.81</v>
      </c>
      <c r="M10" s="156">
        <v>1.9</v>
      </c>
      <c r="N10" s="156">
        <v>0.82</v>
      </c>
      <c r="O10" s="156">
        <v>1.39</v>
      </c>
      <c r="P10" s="319">
        <v>1.98</v>
      </c>
      <c r="Q10" s="319">
        <v>2.48</v>
      </c>
      <c r="R10" s="329">
        <v>0.96044757747999976</v>
      </c>
      <c r="S10" s="329">
        <v>1.8767360285100003</v>
      </c>
    </row>
    <row r="11" spans="1:19" s="327" customFormat="1" x14ac:dyDescent="0.2">
      <c r="A11" s="330"/>
      <c r="D11" s="327" t="s">
        <v>501</v>
      </c>
      <c r="E11" s="327" t="s">
        <v>502</v>
      </c>
      <c r="F11" s="331">
        <v>0.39290000000000003</v>
      </c>
      <c r="G11" s="331">
        <v>0.4128</v>
      </c>
      <c r="H11" s="331">
        <v>0.43630000000000002</v>
      </c>
      <c r="I11" s="331">
        <v>0.42299999999999999</v>
      </c>
      <c r="J11" s="331">
        <v>0.42909999999999998</v>
      </c>
      <c r="K11" s="331">
        <v>0.41420000000000001</v>
      </c>
      <c r="L11" s="331">
        <v>0.40639999999999998</v>
      </c>
      <c r="M11" s="331">
        <v>0.42720000000000002</v>
      </c>
      <c r="N11" s="332">
        <v>0.61850000000000005</v>
      </c>
      <c r="O11" s="332">
        <v>0.51780000000000004</v>
      </c>
      <c r="P11" s="332">
        <v>0.49619999999999997</v>
      </c>
      <c r="Q11" s="333">
        <v>0.49640000000000001</v>
      </c>
      <c r="R11" s="123">
        <v>0.46779999999999999</v>
      </c>
      <c r="S11" s="123">
        <v>0.49320000000000003</v>
      </c>
    </row>
    <row r="12" spans="1:19" s="327" customFormat="1" x14ac:dyDescent="0.2">
      <c r="D12" s="327" t="s">
        <v>503</v>
      </c>
      <c r="E12" s="327" t="s">
        <v>504</v>
      </c>
      <c r="F12" s="331">
        <v>0.85370000000000001</v>
      </c>
      <c r="G12" s="331">
        <v>0.88660000000000005</v>
      </c>
      <c r="H12" s="331">
        <v>0.91700000000000004</v>
      </c>
      <c r="I12" s="331">
        <v>0.92989999999999995</v>
      </c>
      <c r="J12" s="331">
        <v>0.94550000000000001</v>
      </c>
      <c r="K12" s="331">
        <v>0.93640000000000001</v>
      </c>
      <c r="L12" s="331">
        <v>0.92679999999999996</v>
      </c>
      <c r="M12" s="331">
        <v>0.95389999999999997</v>
      </c>
      <c r="N12" s="332">
        <v>1.1266</v>
      </c>
      <c r="O12" s="332">
        <v>1.0410999999999999</v>
      </c>
      <c r="P12" s="332">
        <v>1.0011000000000001</v>
      </c>
      <c r="Q12" s="333">
        <v>0.99050000000000005</v>
      </c>
      <c r="R12" s="46">
        <v>0.95320000000000005</v>
      </c>
      <c r="S12" s="123">
        <v>0.99550000000000005</v>
      </c>
    </row>
    <row r="13" spans="1:19" s="327" customFormat="1" x14ac:dyDescent="0.2">
      <c r="D13" s="319" t="s">
        <v>505</v>
      </c>
      <c r="E13" s="319" t="s">
        <v>506</v>
      </c>
      <c r="F13" s="331">
        <v>0.8125</v>
      </c>
      <c r="G13" s="331">
        <v>0.84199999999999997</v>
      </c>
      <c r="H13" s="331">
        <v>0.86299999999999999</v>
      </c>
      <c r="I13" s="331">
        <v>0.87270000000000003</v>
      </c>
      <c r="J13" s="331">
        <v>0.87880000000000003</v>
      </c>
      <c r="K13" s="331">
        <v>0.86409999999999998</v>
      </c>
      <c r="L13" s="331">
        <v>0.85170000000000001</v>
      </c>
      <c r="M13" s="331">
        <v>0.87660000000000005</v>
      </c>
      <c r="N13" s="332">
        <v>1.0335000000000001</v>
      </c>
      <c r="O13" s="332">
        <v>0.95660000000000001</v>
      </c>
      <c r="P13" s="332">
        <v>0.91720000000000002</v>
      </c>
      <c r="Q13" s="334">
        <v>0.90329999999999999</v>
      </c>
      <c r="R13" s="123">
        <v>0.86809999999999998</v>
      </c>
      <c r="S13" s="123">
        <v>0.91090000000000004</v>
      </c>
    </row>
    <row r="14" spans="1:19" s="327" customFormat="1" x14ac:dyDescent="0.2">
      <c r="F14" s="335"/>
      <c r="G14" s="335"/>
      <c r="H14" s="335"/>
      <c r="I14" s="335"/>
      <c r="J14" s="335"/>
      <c r="K14" s="335"/>
      <c r="L14" s="335"/>
      <c r="M14" s="335"/>
      <c r="N14" s="335"/>
      <c r="O14" s="335"/>
      <c r="P14" s="335"/>
      <c r="Q14" s="335"/>
      <c r="R14" s="335"/>
    </row>
    <row r="15" spans="1:19" s="327" customFormat="1" x14ac:dyDescent="0.2">
      <c r="F15" s="334"/>
      <c r="G15" s="334"/>
      <c r="H15" s="334"/>
      <c r="I15" s="334"/>
      <c r="J15" s="334"/>
      <c r="K15" s="334"/>
      <c r="L15" s="334"/>
      <c r="M15" s="334"/>
      <c r="N15" s="334"/>
      <c r="O15" s="335"/>
      <c r="P15" s="335"/>
      <c r="Q15" s="335"/>
      <c r="R15" s="335"/>
      <c r="S15" s="335"/>
    </row>
    <row r="16" spans="1:19" ht="12.75" customHeight="1" x14ac:dyDescent="0.2">
      <c r="F16" s="334"/>
      <c r="G16" s="334"/>
      <c r="H16" s="334"/>
      <c r="I16" s="334"/>
      <c r="J16" s="334"/>
      <c r="K16" s="334"/>
      <c r="L16" s="334"/>
      <c r="M16" s="334"/>
      <c r="N16" s="334"/>
      <c r="O16" s="335"/>
      <c r="P16" s="335"/>
      <c r="Q16" s="335"/>
      <c r="R16" s="335"/>
    </row>
    <row r="17" spans="2:19" x14ac:dyDescent="0.2">
      <c r="R17" s="336"/>
      <c r="S17" s="336"/>
    </row>
    <row r="25" spans="2:19" x14ac:dyDescent="0.2">
      <c r="F25" s="156"/>
      <c r="G25" s="156"/>
      <c r="H25" s="156"/>
      <c r="I25" s="156"/>
      <c r="J25" s="156"/>
      <c r="K25" s="156"/>
    </row>
    <row r="26" spans="2:19" x14ac:dyDescent="0.2">
      <c r="F26" s="156"/>
      <c r="G26" s="156"/>
      <c r="H26" s="156"/>
      <c r="I26" s="156"/>
      <c r="J26" s="156"/>
      <c r="K26" s="156"/>
    </row>
    <row r="27" spans="2:19" x14ac:dyDescent="0.2">
      <c r="F27" s="156"/>
      <c r="G27" s="156"/>
      <c r="H27" s="156"/>
      <c r="I27" s="156"/>
      <c r="J27" s="156"/>
      <c r="K27" s="156"/>
      <c r="N27" s="336"/>
    </row>
    <row r="28" spans="2:19" x14ac:dyDescent="0.2">
      <c r="F28" s="156"/>
      <c r="G28" s="156"/>
      <c r="H28" s="156"/>
      <c r="I28" s="156"/>
      <c r="J28" s="156"/>
      <c r="K28" s="156"/>
      <c r="N28" s="336"/>
    </row>
    <row r="29" spans="2:19" x14ac:dyDescent="0.2">
      <c r="F29" s="336"/>
      <c r="G29" s="336"/>
      <c r="H29" s="336"/>
      <c r="N29" s="336"/>
    </row>
    <row r="30" spans="2:19" ht="14.4" x14ac:dyDescent="0.3">
      <c r="B30" s="327"/>
      <c r="F30"/>
      <c r="G30"/>
      <c r="H30"/>
      <c r="I30"/>
      <c r="J30"/>
      <c r="K30"/>
    </row>
    <row r="32" spans="2:19" ht="14.4" x14ac:dyDescent="0.3">
      <c r="F32" s="337"/>
      <c r="G32" s="337"/>
      <c r="H32" s="337"/>
    </row>
    <row r="42" spans="3:3" ht="14.4" x14ac:dyDescent="0.3">
      <c r="C42" s="338"/>
    </row>
  </sheetData>
  <hyperlinks>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3"/>
  <dimension ref="A1:V21"/>
  <sheetViews>
    <sheetView showGridLines="0" zoomScale="120" zoomScaleNormal="120" workbookViewId="0"/>
  </sheetViews>
  <sheetFormatPr defaultColWidth="9.109375" defaultRowHeight="14.4" x14ac:dyDescent="0.3"/>
  <cols>
    <col min="1" max="1" width="7.33203125" style="318" bestFit="1" customWidth="1"/>
    <col min="2" max="2" width="9.109375" style="318"/>
    <col min="3" max="5" width="12.6640625" style="318" customWidth="1"/>
    <col min="6" max="6" width="14" style="318" customWidth="1"/>
    <col min="7" max="7" width="17.6640625" style="318" customWidth="1"/>
    <col min="8" max="8" width="17.33203125" style="318" customWidth="1"/>
    <col min="9" max="15" width="5.6640625" style="318" customWidth="1"/>
    <col min="16" max="16" width="5.6640625" style="318" bestFit="1" customWidth="1"/>
    <col min="17" max="17" width="6.6640625" style="318" bestFit="1" customWidth="1"/>
    <col min="18" max="19" width="6.109375" style="318" bestFit="1" customWidth="1"/>
    <col min="20" max="22" width="5.6640625" style="318" bestFit="1" customWidth="1"/>
    <col min="23" max="16384" width="9.109375" style="318"/>
  </cols>
  <sheetData>
    <row r="1" spans="1:22" x14ac:dyDescent="0.3">
      <c r="A1" s="2" t="s">
        <v>48</v>
      </c>
      <c r="B1" s="2" t="s">
        <v>507</v>
      </c>
      <c r="G1" s="268" t="s">
        <v>50</v>
      </c>
    </row>
    <row r="2" spans="1:22" x14ac:dyDescent="0.3">
      <c r="A2" s="2" t="s">
        <v>51</v>
      </c>
      <c r="B2" s="2" t="s">
        <v>508</v>
      </c>
    </row>
    <row r="3" spans="1:22" x14ac:dyDescent="0.3">
      <c r="A3" s="3" t="s">
        <v>52</v>
      </c>
      <c r="B3" s="3" t="s">
        <v>53</v>
      </c>
    </row>
    <row r="4" spans="1:22" x14ac:dyDescent="0.3">
      <c r="A4" s="3" t="s">
        <v>54</v>
      </c>
      <c r="B4" s="3" t="s">
        <v>55</v>
      </c>
    </row>
    <row r="5" spans="1:22" x14ac:dyDescent="0.3">
      <c r="A5" s="4" t="s">
        <v>56</v>
      </c>
      <c r="B5" s="339"/>
    </row>
    <row r="6" spans="1:22" x14ac:dyDescent="0.3">
      <c r="A6" s="4" t="s">
        <v>57</v>
      </c>
      <c r="B6" s="340"/>
    </row>
    <row r="7" spans="1:22" x14ac:dyDescent="0.3">
      <c r="C7" s="341"/>
      <c r="D7" s="341"/>
      <c r="E7" s="341"/>
      <c r="F7" s="341"/>
      <c r="G7" s="341"/>
      <c r="H7" s="341"/>
      <c r="I7" s="342"/>
      <c r="J7" s="342"/>
      <c r="K7" s="342"/>
      <c r="L7" s="342"/>
      <c r="M7" s="342"/>
      <c r="N7" s="342"/>
      <c r="O7" s="342"/>
      <c r="P7" s="342"/>
      <c r="Q7" s="342"/>
      <c r="R7" s="342"/>
    </row>
    <row r="8" spans="1:22" x14ac:dyDescent="0.3">
      <c r="C8" s="341"/>
      <c r="D8" s="341"/>
      <c r="E8" s="341"/>
      <c r="F8" s="341"/>
      <c r="G8" s="341"/>
      <c r="H8" s="341"/>
      <c r="I8" s="342"/>
      <c r="J8" s="342"/>
      <c r="K8" s="342"/>
      <c r="L8" s="342"/>
      <c r="M8" s="342"/>
      <c r="N8" s="342"/>
      <c r="O8" s="342"/>
      <c r="P8" s="342"/>
      <c r="Q8" s="342"/>
      <c r="R8" s="342"/>
    </row>
    <row r="9" spans="1:22" x14ac:dyDescent="0.3">
      <c r="C9" s="341"/>
      <c r="D9" s="341"/>
      <c r="E9" s="341"/>
      <c r="F9" s="341"/>
      <c r="G9" s="341"/>
      <c r="H9" s="341"/>
    </row>
    <row r="10" spans="1:22" x14ac:dyDescent="0.3">
      <c r="C10" s="341"/>
      <c r="D10" s="341"/>
      <c r="E10" s="341"/>
      <c r="F10" s="341"/>
      <c r="G10" s="341"/>
      <c r="H10" s="319"/>
      <c r="I10" s="231" t="s">
        <v>76</v>
      </c>
      <c r="J10" s="231"/>
      <c r="K10" s="231"/>
      <c r="L10" s="231" t="s">
        <v>131</v>
      </c>
      <c r="M10" s="231"/>
      <c r="N10" s="231" t="s">
        <v>136</v>
      </c>
      <c r="O10" s="231"/>
      <c r="P10" s="231" t="s">
        <v>149</v>
      </c>
      <c r="Q10" s="231"/>
      <c r="R10" s="231" t="s">
        <v>156</v>
      </c>
      <c r="S10" s="226"/>
      <c r="T10" s="231" t="s">
        <v>274</v>
      </c>
      <c r="U10" s="231"/>
      <c r="V10" s="231" t="s">
        <v>291</v>
      </c>
    </row>
    <row r="11" spans="1:22" x14ac:dyDescent="0.3">
      <c r="H11" s="319"/>
      <c r="I11" s="231" t="s">
        <v>411</v>
      </c>
      <c r="J11" s="231"/>
      <c r="K11" s="231"/>
      <c r="L11" s="231" t="s">
        <v>412</v>
      </c>
      <c r="M11" s="231"/>
      <c r="N11" s="231" t="s">
        <v>294</v>
      </c>
      <c r="O11" s="231"/>
      <c r="P11" s="231" t="s">
        <v>413</v>
      </c>
      <c r="Q11" s="231"/>
      <c r="R11" s="231" t="s">
        <v>295</v>
      </c>
      <c r="S11" s="226"/>
      <c r="T11" s="231" t="s">
        <v>414</v>
      </c>
      <c r="U11" s="231"/>
      <c r="V11" s="231" t="s">
        <v>296</v>
      </c>
    </row>
    <row r="12" spans="1:22" x14ac:dyDescent="0.3">
      <c r="B12" s="312"/>
      <c r="C12" s="343"/>
      <c r="D12" s="343"/>
      <c r="E12" s="343"/>
      <c r="F12" s="343"/>
      <c r="G12" s="156" t="s">
        <v>509</v>
      </c>
      <c r="H12" s="156" t="s">
        <v>510</v>
      </c>
      <c r="I12" s="156">
        <v>9.07</v>
      </c>
      <c r="J12" s="156">
        <v>10.210000000000001</v>
      </c>
      <c r="K12" s="156">
        <v>11.3</v>
      </c>
      <c r="L12" s="156">
        <v>11.32</v>
      </c>
      <c r="M12" s="156">
        <v>11.03</v>
      </c>
      <c r="N12" s="156">
        <v>10.92</v>
      </c>
      <c r="O12" s="156">
        <v>11.52</v>
      </c>
      <c r="P12" s="156">
        <v>11.77</v>
      </c>
      <c r="Q12" s="156">
        <v>11.44</v>
      </c>
      <c r="R12" s="156">
        <v>11.71</v>
      </c>
      <c r="S12" s="156">
        <v>13.05</v>
      </c>
      <c r="T12" s="156">
        <v>12.68</v>
      </c>
      <c r="U12" s="156">
        <v>12.964249566190007</v>
      </c>
      <c r="V12" s="156">
        <v>13.827368934770002</v>
      </c>
    </row>
    <row r="13" spans="1:22" x14ac:dyDescent="0.3">
      <c r="C13" s="343"/>
      <c r="D13" s="343"/>
      <c r="E13" s="343"/>
      <c r="F13" s="343"/>
      <c r="G13" s="156" t="s">
        <v>511</v>
      </c>
      <c r="H13" s="156" t="s">
        <v>512</v>
      </c>
      <c r="I13" s="331">
        <v>0.85319999999999996</v>
      </c>
      <c r="J13" s="331">
        <v>0.98350000000000004</v>
      </c>
      <c r="K13" s="331">
        <v>1.1205000000000001</v>
      </c>
      <c r="L13" s="331">
        <v>1.2428999999999999</v>
      </c>
      <c r="M13" s="331">
        <v>1.2726999999999999</v>
      </c>
      <c r="N13" s="331">
        <v>1.1921999999999999</v>
      </c>
      <c r="O13" s="331">
        <v>1.1412</v>
      </c>
      <c r="P13" s="331">
        <v>1.1074999999999999</v>
      </c>
      <c r="Q13" s="331">
        <v>1.0784</v>
      </c>
      <c r="R13" s="331">
        <v>1.0604</v>
      </c>
      <c r="S13" s="331">
        <v>1.0634999999999999</v>
      </c>
      <c r="T13" s="331">
        <v>1.0359</v>
      </c>
      <c r="U13" s="331">
        <v>0.9890238410828015</v>
      </c>
      <c r="V13" s="331">
        <v>0.93562528676132295</v>
      </c>
    </row>
    <row r="14" spans="1:22" x14ac:dyDescent="0.3">
      <c r="C14" s="343"/>
      <c r="D14" s="343"/>
      <c r="E14" s="343"/>
      <c r="F14" s="343"/>
      <c r="G14" s="156" t="s">
        <v>513</v>
      </c>
      <c r="H14" s="156" t="s">
        <v>514</v>
      </c>
      <c r="I14" s="331">
        <v>2.1124999999999998</v>
      </c>
      <c r="J14" s="331">
        <v>2.4371999999999998</v>
      </c>
      <c r="K14" s="331">
        <v>2.9106000000000001</v>
      </c>
      <c r="L14" s="331">
        <v>3.5123000000000002</v>
      </c>
      <c r="M14" s="331">
        <v>3.5186999999999999</v>
      </c>
      <c r="N14" s="331">
        <v>3.2932000000000001</v>
      </c>
      <c r="O14" s="331">
        <v>3.1533000000000002</v>
      </c>
      <c r="P14" s="331">
        <v>2.9245000000000001</v>
      </c>
      <c r="Q14" s="331">
        <v>2.7515999999999998</v>
      </c>
      <c r="R14" s="331">
        <v>2.6345999999999998</v>
      </c>
      <c r="S14" s="331">
        <v>2.5937000000000001</v>
      </c>
      <c r="T14" s="331">
        <v>2.5236999999999998</v>
      </c>
      <c r="U14" s="331">
        <v>2.5014593528853384</v>
      </c>
      <c r="V14" s="331">
        <v>2.4548468420665266</v>
      </c>
    </row>
    <row r="15" spans="1:22" x14ac:dyDescent="0.3">
      <c r="C15" s="344"/>
      <c r="D15" s="344"/>
      <c r="E15" s="344"/>
      <c r="F15" s="344"/>
      <c r="G15" s="344"/>
      <c r="H15" s="343"/>
      <c r="I15" s="345"/>
      <c r="J15" s="345"/>
      <c r="K15" s="345"/>
      <c r="L15" s="345"/>
      <c r="M15" s="345"/>
      <c r="N15" s="345"/>
      <c r="O15" s="345"/>
      <c r="P15" s="345"/>
      <c r="Q15" s="345"/>
      <c r="R15" s="345"/>
      <c r="T15" s="346"/>
      <c r="U15" s="346"/>
    </row>
    <row r="16" spans="1:22" x14ac:dyDescent="0.3">
      <c r="C16" s="347"/>
      <c r="D16" s="347"/>
      <c r="E16" s="347"/>
      <c r="F16" s="347"/>
      <c r="G16" s="347"/>
      <c r="H16" s="343"/>
      <c r="I16" s="345"/>
      <c r="J16" s="345"/>
      <c r="K16" s="345"/>
      <c r="L16" s="345"/>
      <c r="M16" s="345"/>
      <c r="N16" s="345"/>
      <c r="O16" s="345"/>
      <c r="P16" s="345"/>
      <c r="Q16" s="345"/>
      <c r="R16" s="345"/>
      <c r="S16" s="345"/>
      <c r="T16" s="346"/>
      <c r="U16" s="346"/>
    </row>
    <row r="17" spans="8:21" x14ac:dyDescent="0.3">
      <c r="H17" s="343"/>
      <c r="I17" s="348"/>
      <c r="J17" s="348"/>
      <c r="K17" s="348"/>
      <c r="L17" s="346"/>
      <c r="M17" s="346"/>
      <c r="N17" s="346"/>
      <c r="O17" s="346"/>
      <c r="P17" s="346"/>
      <c r="Q17" s="345"/>
      <c r="R17" s="345"/>
      <c r="S17" s="345"/>
      <c r="T17" s="346"/>
      <c r="U17" s="346"/>
    </row>
    <row r="18" spans="8:21" x14ac:dyDescent="0.3">
      <c r="I18" s="348"/>
      <c r="J18" s="348"/>
      <c r="K18" s="348"/>
      <c r="L18" s="346"/>
      <c r="M18" s="346"/>
      <c r="N18" s="346"/>
      <c r="Q18" s="345"/>
      <c r="R18" s="345"/>
      <c r="S18" s="345"/>
    </row>
    <row r="19" spans="8:21" x14ac:dyDescent="0.3">
      <c r="I19" s="349"/>
      <c r="J19" s="348"/>
      <c r="K19" s="348"/>
      <c r="L19" s="346"/>
      <c r="M19" s="346"/>
      <c r="N19" s="346"/>
      <c r="P19"/>
    </row>
    <row r="20" spans="8:21" x14ac:dyDescent="0.3">
      <c r="L20" s="346"/>
      <c r="M20" s="346"/>
      <c r="N20" s="346"/>
    </row>
    <row r="21" spans="8:21" x14ac:dyDescent="0.3">
      <c r="L21" s="348"/>
      <c r="M21" s="348"/>
    </row>
  </sheetData>
  <hyperlinks>
    <hyperlink ref="G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4"/>
  <dimension ref="A1:T45"/>
  <sheetViews>
    <sheetView showGridLines="0" zoomScale="120" zoomScaleNormal="120" workbookViewId="0">
      <selection activeCell="D38" sqref="D38"/>
    </sheetView>
  </sheetViews>
  <sheetFormatPr defaultColWidth="9.109375" defaultRowHeight="10.199999999999999" x14ac:dyDescent="0.2"/>
  <cols>
    <col min="1" max="1" width="7.109375" style="319" bestFit="1" customWidth="1"/>
    <col min="2" max="2" width="17.109375" style="319" customWidth="1"/>
    <col min="3" max="3" width="15" style="319" customWidth="1"/>
    <col min="4" max="4" width="9.44140625" style="319" customWidth="1"/>
    <col min="5" max="6" width="8.109375" style="319" customWidth="1"/>
    <col min="7" max="7" width="4.109375" style="319" bestFit="1" customWidth="1"/>
    <col min="8" max="8" width="4.6640625" style="319" bestFit="1" customWidth="1"/>
    <col min="9" max="10" width="4.88671875" style="319" bestFit="1" customWidth="1"/>
    <col min="11" max="11" width="4.109375" style="319" bestFit="1" customWidth="1"/>
    <col min="12" max="12" width="4.6640625" style="319" bestFit="1" customWidth="1"/>
    <col min="13" max="13" width="5.5546875" style="319" customWidth="1"/>
    <col min="14" max="14" width="4.88671875" style="319" customWidth="1"/>
    <col min="15" max="15" width="2.88671875" style="319" bestFit="1" customWidth="1"/>
    <col min="16" max="16" width="3.33203125" style="319" customWidth="1"/>
    <col min="17" max="17" width="5.6640625" style="319" bestFit="1" customWidth="1"/>
    <col min="18" max="18" width="5.33203125" style="319" customWidth="1"/>
    <col min="19" max="19" width="4.88671875" style="319" bestFit="1" customWidth="1"/>
    <col min="20" max="16384" width="9.109375" style="319"/>
  </cols>
  <sheetData>
    <row r="1" spans="1:20" ht="14.4" x14ac:dyDescent="0.3">
      <c r="A1" s="350" t="s">
        <v>48</v>
      </c>
      <c r="B1" s="351" t="s">
        <v>515</v>
      </c>
      <c r="C1" s="318"/>
      <c r="D1" s="318"/>
      <c r="E1" s="318"/>
      <c r="G1" s="352" t="s">
        <v>50</v>
      </c>
    </row>
    <row r="2" spans="1:20" ht="14.4" x14ac:dyDescent="0.3">
      <c r="A2" s="350" t="s">
        <v>51</v>
      </c>
      <c r="B2" s="351" t="s">
        <v>516</v>
      </c>
      <c r="C2" s="318"/>
      <c r="D2" s="318"/>
      <c r="E2" s="318"/>
      <c r="F2" s="318"/>
    </row>
    <row r="3" spans="1:20" ht="14.4" x14ac:dyDescent="0.3">
      <c r="A3" s="319" t="s">
        <v>52</v>
      </c>
      <c r="B3" s="3" t="s">
        <v>53</v>
      </c>
      <c r="C3" s="318"/>
      <c r="D3" s="318"/>
      <c r="E3" s="318"/>
      <c r="F3" s="318"/>
    </row>
    <row r="4" spans="1:20" ht="14.4" x14ac:dyDescent="0.3">
      <c r="A4" s="319" t="s">
        <v>54</v>
      </c>
      <c r="B4" s="3" t="s">
        <v>55</v>
      </c>
      <c r="C4" s="318"/>
      <c r="D4" s="318"/>
      <c r="E4" s="318"/>
      <c r="F4" s="318"/>
    </row>
    <row r="5" spans="1:20" ht="14.4" x14ac:dyDescent="0.3">
      <c r="A5" s="353" t="s">
        <v>56</v>
      </c>
      <c r="C5" s="318"/>
      <c r="D5" s="318"/>
      <c r="E5" s="318"/>
      <c r="F5" s="318"/>
    </row>
    <row r="6" spans="1:20" ht="14.4" x14ac:dyDescent="0.3">
      <c r="A6" s="353" t="s">
        <v>57</v>
      </c>
      <c r="C6" s="318"/>
      <c r="D6" s="318"/>
      <c r="E6" s="318"/>
      <c r="F6" s="318"/>
    </row>
    <row r="7" spans="1:20" ht="13.2" x14ac:dyDescent="0.25">
      <c r="G7" s="231" t="s">
        <v>76</v>
      </c>
      <c r="H7" s="231"/>
      <c r="I7" s="231"/>
      <c r="J7" s="231" t="s">
        <v>131</v>
      </c>
      <c r="K7" s="231"/>
      <c r="L7" s="231" t="s">
        <v>136</v>
      </c>
      <c r="M7" s="231"/>
      <c r="N7" s="231" t="s">
        <v>149</v>
      </c>
      <c r="O7" s="231"/>
      <c r="P7" s="231" t="s">
        <v>156</v>
      </c>
      <c r="Q7" s="226"/>
      <c r="R7" s="231" t="s">
        <v>274</v>
      </c>
      <c r="S7" s="231"/>
      <c r="T7" s="231" t="s">
        <v>291</v>
      </c>
    </row>
    <row r="8" spans="1:20" ht="13.2" x14ac:dyDescent="0.25">
      <c r="E8" s="323"/>
      <c r="F8" s="324"/>
      <c r="G8" s="231" t="s">
        <v>411</v>
      </c>
      <c r="H8" s="231"/>
      <c r="I8" s="231"/>
      <c r="J8" s="231" t="s">
        <v>412</v>
      </c>
      <c r="K8" s="231"/>
      <c r="L8" s="231" t="s">
        <v>294</v>
      </c>
      <c r="M8" s="231"/>
      <c r="N8" s="231" t="s">
        <v>413</v>
      </c>
      <c r="O8" s="231"/>
      <c r="P8" s="231" t="s">
        <v>295</v>
      </c>
      <c r="Q8" s="226"/>
      <c r="R8" s="231" t="s">
        <v>414</v>
      </c>
      <c r="S8" s="231"/>
      <c r="T8" s="231" t="s">
        <v>296</v>
      </c>
    </row>
    <row r="9" spans="1:20" x14ac:dyDescent="0.2">
      <c r="B9" s="327"/>
      <c r="E9" s="327" t="s">
        <v>499</v>
      </c>
      <c r="F9" s="319" t="s">
        <v>500</v>
      </c>
      <c r="G9" s="328">
        <v>0.1</v>
      </c>
      <c r="H9" s="328">
        <v>0.31</v>
      </c>
      <c r="I9" s="328">
        <v>0.33</v>
      </c>
      <c r="J9" s="328">
        <v>0.34</v>
      </c>
      <c r="K9" s="328">
        <v>0.25</v>
      </c>
      <c r="L9" s="328">
        <v>0.45</v>
      </c>
      <c r="M9" s="328">
        <v>0.7</v>
      </c>
      <c r="N9" s="328">
        <v>0.55000000000000004</v>
      </c>
      <c r="O9" s="328">
        <v>0.26</v>
      </c>
      <c r="P9" s="328">
        <v>0.87</v>
      </c>
      <c r="Q9" s="328">
        <v>1.075</v>
      </c>
      <c r="R9" s="328">
        <v>1.41</v>
      </c>
      <c r="S9" s="328">
        <v>0.24833654568999997</v>
      </c>
      <c r="T9" s="328">
        <v>0.45516655501000003</v>
      </c>
    </row>
    <row r="10" spans="1:20" x14ac:dyDescent="0.2">
      <c r="A10" s="354"/>
      <c r="E10" s="355" t="s">
        <v>44</v>
      </c>
      <c r="F10" s="355" t="s">
        <v>23</v>
      </c>
      <c r="G10" s="331">
        <v>5.4999999999999997E-3</v>
      </c>
      <c r="H10" s="331">
        <v>1.7000000000000001E-2</v>
      </c>
      <c r="I10" s="331">
        <v>1.8100000000000002E-2</v>
      </c>
      <c r="J10" s="331">
        <v>1.8200000000000001E-2</v>
      </c>
      <c r="K10" s="331">
        <v>1.18E-2</v>
      </c>
      <c r="L10" s="331">
        <v>2.1100000000000001E-2</v>
      </c>
      <c r="M10" s="331">
        <v>3.2199999999999999E-2</v>
      </c>
      <c r="N10" s="331">
        <v>2.47E-2</v>
      </c>
      <c r="O10" s="356">
        <v>1.06E-2</v>
      </c>
      <c r="P10" s="356">
        <v>3.5099999999999999E-2</v>
      </c>
      <c r="Q10" s="59">
        <v>4.3200000000000002E-2</v>
      </c>
      <c r="R10" s="59">
        <v>5.5899999999999998E-2</v>
      </c>
      <c r="S10" s="59">
        <v>9.6091323804543584E-3</v>
      </c>
      <c r="T10" s="59">
        <v>1.6587932113124294E-2</v>
      </c>
    </row>
    <row r="11" spans="1:20" s="327" customFormat="1" x14ac:dyDescent="0.2">
      <c r="E11" s="355" t="s">
        <v>43</v>
      </c>
      <c r="F11" s="355" t="s">
        <v>24</v>
      </c>
      <c r="G11" s="331">
        <v>4.0800000000000003E-2</v>
      </c>
      <c r="H11" s="331">
        <v>0.12809999999999999</v>
      </c>
      <c r="I11" s="331">
        <v>0.13830000000000001</v>
      </c>
      <c r="J11" s="331">
        <v>0.1424</v>
      </c>
      <c r="K11" s="331">
        <v>9.5000000000000001E-2</v>
      </c>
      <c r="L11" s="331">
        <v>0.16619999999999999</v>
      </c>
      <c r="M11" s="331">
        <v>0.248</v>
      </c>
      <c r="N11" s="331">
        <v>0.1885</v>
      </c>
      <c r="O11" s="46">
        <v>5.0999999999999997E-2</v>
      </c>
      <c r="P11" s="46">
        <v>0.1401</v>
      </c>
      <c r="Q11" s="59">
        <v>0.14860000000000001</v>
      </c>
      <c r="R11" s="59">
        <v>0.1893</v>
      </c>
      <c r="S11" s="59">
        <v>3.1614146008711111E-2</v>
      </c>
      <c r="T11" s="59">
        <v>5.3892480714056668E-2</v>
      </c>
    </row>
    <row r="12" spans="1:20" s="327" customFormat="1" x14ac:dyDescent="0.2">
      <c r="G12" s="328"/>
      <c r="H12" s="328"/>
      <c r="I12" s="328"/>
      <c r="J12" s="328"/>
      <c r="K12" s="328"/>
      <c r="L12" s="328"/>
      <c r="M12" s="328"/>
      <c r="N12" s="328"/>
      <c r="O12" s="328"/>
      <c r="P12" s="328"/>
      <c r="R12" s="328"/>
      <c r="S12" s="328"/>
    </row>
    <row r="13" spans="1:20" s="327" customFormat="1" x14ac:dyDescent="0.2">
      <c r="G13" s="46"/>
      <c r="H13" s="46"/>
      <c r="I13" s="46"/>
      <c r="J13" s="46"/>
      <c r="K13" s="46"/>
      <c r="L13" s="46"/>
      <c r="M13" s="46"/>
      <c r="N13" s="46"/>
      <c r="O13" s="190"/>
      <c r="P13" s="190"/>
      <c r="Q13" s="190"/>
      <c r="R13" s="328"/>
      <c r="S13" s="328"/>
    </row>
    <row r="14" spans="1:20" s="327" customFormat="1" x14ac:dyDescent="0.2">
      <c r="G14" s="46"/>
      <c r="H14" s="46"/>
      <c r="I14" s="46"/>
      <c r="J14" s="46"/>
      <c r="K14" s="46"/>
      <c r="L14" s="46"/>
      <c r="M14" s="46"/>
      <c r="N14" s="46"/>
      <c r="O14" s="59"/>
      <c r="P14" s="59"/>
      <c r="Q14" s="59"/>
      <c r="R14" s="328"/>
      <c r="S14" s="328"/>
    </row>
    <row r="15" spans="1:20" s="327" customFormat="1" x14ac:dyDescent="0.2">
      <c r="G15" s="342"/>
      <c r="H15" s="342"/>
      <c r="I15" s="342"/>
      <c r="J15" s="342"/>
      <c r="K15" s="342"/>
      <c r="L15" s="342"/>
      <c r="M15" s="342"/>
      <c r="N15" s="342"/>
      <c r="O15" s="59"/>
      <c r="P15" s="59"/>
      <c r="Q15" s="59"/>
    </row>
    <row r="16" spans="1:20" ht="12.75" customHeight="1" x14ac:dyDescent="0.2">
      <c r="G16" s="342"/>
      <c r="H16" s="342"/>
      <c r="I16" s="342"/>
      <c r="J16" s="342"/>
      <c r="K16" s="342"/>
      <c r="L16" s="342"/>
      <c r="M16" s="342"/>
      <c r="N16" s="342"/>
      <c r="O16" s="46"/>
      <c r="P16" s="46"/>
      <c r="Q16" s="46"/>
    </row>
    <row r="24" spans="2:15" x14ac:dyDescent="0.2">
      <c r="G24" s="331"/>
      <c r="H24" s="331"/>
      <c r="I24" s="331"/>
      <c r="J24" s="331"/>
      <c r="K24" s="331"/>
      <c r="L24" s="331"/>
    </row>
    <row r="25" spans="2:15" x14ac:dyDescent="0.2">
      <c r="G25" s="331"/>
      <c r="H25" s="331"/>
      <c r="I25" s="331"/>
      <c r="J25" s="331"/>
      <c r="K25" s="331"/>
      <c r="L25" s="331"/>
      <c r="O25" s="357"/>
    </row>
    <row r="26" spans="2:15" x14ac:dyDescent="0.2">
      <c r="G26" s="331"/>
      <c r="H26" s="331"/>
      <c r="I26" s="331"/>
      <c r="J26" s="331"/>
      <c r="K26" s="331"/>
      <c r="L26" s="331"/>
    </row>
    <row r="27" spans="2:15" x14ac:dyDescent="0.2">
      <c r="G27" s="336"/>
      <c r="H27" s="336"/>
      <c r="I27" s="336"/>
      <c r="J27" s="336"/>
      <c r="K27" s="336"/>
    </row>
    <row r="28" spans="2:15" x14ac:dyDescent="0.2">
      <c r="G28" s="336"/>
      <c r="H28" s="336"/>
      <c r="I28" s="336"/>
      <c r="J28" s="336"/>
      <c r="K28" s="336"/>
    </row>
    <row r="29" spans="2:15" x14ac:dyDescent="0.2">
      <c r="G29" s="156"/>
      <c r="H29" s="156"/>
      <c r="I29" s="156"/>
      <c r="J29" s="156"/>
    </row>
    <row r="30" spans="2:15" x14ac:dyDescent="0.2">
      <c r="B30" s="327"/>
    </row>
    <row r="45" spans="4:4" ht="14.4" x14ac:dyDescent="0.3">
      <c r="D45" s="338"/>
    </row>
  </sheetData>
  <hyperlinks>
    <hyperlink ref="G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5"/>
  <dimension ref="A1:T45"/>
  <sheetViews>
    <sheetView showGridLines="0" zoomScale="120" zoomScaleNormal="120" workbookViewId="0"/>
  </sheetViews>
  <sheetFormatPr defaultColWidth="9.109375" defaultRowHeight="10.199999999999999" x14ac:dyDescent="0.2"/>
  <cols>
    <col min="1" max="1" width="7.109375" style="319" bestFit="1" customWidth="1"/>
    <col min="2" max="2" width="28.6640625" style="319" customWidth="1"/>
    <col min="3" max="3" width="15" style="319" customWidth="1"/>
    <col min="4" max="4" width="9.44140625" style="319" customWidth="1"/>
    <col min="5" max="6" width="8.109375" style="319" customWidth="1"/>
    <col min="7" max="7" width="4.109375" style="319" bestFit="1" customWidth="1"/>
    <col min="8" max="8" width="4.6640625" style="319" bestFit="1" customWidth="1"/>
    <col min="9" max="10" width="4.88671875" style="319" bestFit="1" customWidth="1"/>
    <col min="11" max="11" width="4.109375" style="319" bestFit="1" customWidth="1"/>
    <col min="12" max="12" width="4.6640625" style="319" bestFit="1" customWidth="1"/>
    <col min="13" max="13" width="4.109375" style="319" bestFit="1" customWidth="1"/>
    <col min="14" max="14" width="4.88671875" style="319" customWidth="1"/>
    <col min="15" max="15" width="2.88671875" style="319" bestFit="1" customWidth="1"/>
    <col min="16" max="16" width="3.6640625" style="319" customWidth="1"/>
    <col min="17" max="17" width="5.6640625" style="319" bestFit="1" customWidth="1"/>
    <col min="18" max="18" width="5.33203125" style="319" customWidth="1"/>
    <col min="19" max="19" width="4.88671875" style="319" bestFit="1" customWidth="1"/>
    <col min="20" max="16384" width="9.109375" style="319"/>
  </cols>
  <sheetData>
    <row r="1" spans="1:20" ht="14.4" x14ac:dyDescent="0.3">
      <c r="A1" s="358" t="s">
        <v>48</v>
      </c>
      <c r="B1" s="359" t="s">
        <v>517</v>
      </c>
      <c r="C1" s="318"/>
      <c r="D1" s="318"/>
      <c r="E1" s="318"/>
      <c r="G1" s="352" t="s">
        <v>50</v>
      </c>
    </row>
    <row r="2" spans="1:20" ht="14.4" x14ac:dyDescent="0.3">
      <c r="A2" s="358" t="s">
        <v>51</v>
      </c>
      <c r="B2" s="359" t="s">
        <v>518</v>
      </c>
      <c r="C2" s="318"/>
      <c r="D2" s="318"/>
      <c r="E2" s="318"/>
      <c r="F2" s="318"/>
    </row>
    <row r="3" spans="1:20" ht="14.4" x14ac:dyDescent="0.3">
      <c r="A3" s="353" t="s">
        <v>52</v>
      </c>
      <c r="B3" s="3" t="s">
        <v>53</v>
      </c>
      <c r="C3" s="318"/>
      <c r="D3" s="318"/>
      <c r="E3" s="318"/>
      <c r="F3" s="318"/>
    </row>
    <row r="4" spans="1:20" ht="14.4" x14ac:dyDescent="0.3">
      <c r="A4" s="353" t="s">
        <v>54</v>
      </c>
      <c r="B4" s="3" t="s">
        <v>55</v>
      </c>
      <c r="C4" s="318"/>
      <c r="D4" s="318"/>
      <c r="E4" s="318"/>
      <c r="F4" s="318"/>
    </row>
    <row r="5" spans="1:20" ht="14.4" x14ac:dyDescent="0.3">
      <c r="A5" s="353" t="s">
        <v>56</v>
      </c>
      <c r="C5" s="318"/>
      <c r="D5" s="318"/>
      <c r="E5" s="318"/>
      <c r="F5" s="318"/>
    </row>
    <row r="6" spans="1:20" ht="14.4" x14ac:dyDescent="0.3">
      <c r="A6" s="353" t="s">
        <v>57</v>
      </c>
      <c r="C6" s="318"/>
      <c r="D6" s="318"/>
      <c r="E6" s="318"/>
      <c r="F6" s="318"/>
    </row>
    <row r="7" spans="1:20" ht="13.2" x14ac:dyDescent="0.25">
      <c r="G7" s="231" t="s">
        <v>76</v>
      </c>
      <c r="H7" s="231"/>
      <c r="I7" s="231"/>
      <c r="J7" s="231" t="s">
        <v>131</v>
      </c>
      <c r="K7" s="231"/>
      <c r="L7" s="231" t="s">
        <v>136</v>
      </c>
      <c r="M7" s="231"/>
      <c r="N7" s="231" t="s">
        <v>149</v>
      </c>
      <c r="O7" s="231"/>
      <c r="P7" s="231" t="s">
        <v>156</v>
      </c>
      <c r="Q7" s="226"/>
      <c r="R7" s="231" t="s">
        <v>274</v>
      </c>
      <c r="S7" s="231"/>
      <c r="T7" s="231" t="s">
        <v>291</v>
      </c>
    </row>
    <row r="8" spans="1:20" ht="13.2" x14ac:dyDescent="0.25">
      <c r="E8" s="323"/>
      <c r="F8" s="324"/>
      <c r="G8" s="231" t="s">
        <v>411</v>
      </c>
      <c r="H8" s="231"/>
      <c r="I8" s="231"/>
      <c r="J8" s="231" t="s">
        <v>412</v>
      </c>
      <c r="K8" s="231"/>
      <c r="L8" s="231" t="s">
        <v>294</v>
      </c>
      <c r="M8" s="231"/>
      <c r="N8" s="231" t="s">
        <v>413</v>
      </c>
      <c r="O8" s="231"/>
      <c r="P8" s="231" t="s">
        <v>295</v>
      </c>
      <c r="Q8" s="226"/>
      <c r="R8" s="231" t="s">
        <v>414</v>
      </c>
      <c r="S8" s="231"/>
      <c r="T8" s="231" t="s">
        <v>296</v>
      </c>
    </row>
    <row r="9" spans="1:20" x14ac:dyDescent="0.2">
      <c r="B9" s="327"/>
      <c r="E9" s="327" t="s">
        <v>499</v>
      </c>
      <c r="F9" s="319" t="s">
        <v>500</v>
      </c>
      <c r="G9" s="328">
        <v>0.86</v>
      </c>
      <c r="H9" s="328">
        <v>1.78</v>
      </c>
      <c r="I9" s="328">
        <v>3.14</v>
      </c>
      <c r="J9" s="328">
        <v>3.01</v>
      </c>
      <c r="K9" s="328">
        <v>0.51</v>
      </c>
      <c r="L9" s="328">
        <v>1.17</v>
      </c>
      <c r="M9" s="328">
        <v>1.81</v>
      </c>
      <c r="N9" s="328">
        <v>1.9</v>
      </c>
      <c r="O9" s="328">
        <v>0.82</v>
      </c>
      <c r="P9" s="328">
        <v>1.39</v>
      </c>
      <c r="Q9" s="328">
        <v>1.98</v>
      </c>
      <c r="R9" s="328">
        <v>2.48</v>
      </c>
      <c r="S9" s="328">
        <v>0.96044757747999976</v>
      </c>
      <c r="T9" s="328">
        <v>1.8817558160200003</v>
      </c>
    </row>
    <row r="10" spans="1:20" x14ac:dyDescent="0.2">
      <c r="A10" s="354"/>
      <c r="E10" s="355" t="s">
        <v>44</v>
      </c>
      <c r="F10" s="355" t="s">
        <v>23</v>
      </c>
      <c r="G10" s="331">
        <v>1.83E-2</v>
      </c>
      <c r="H10" s="331">
        <v>3.7900000000000003E-2</v>
      </c>
      <c r="I10" s="331">
        <v>6.5699999999999995E-2</v>
      </c>
      <c r="J10" s="331">
        <v>6.2300000000000001E-2</v>
      </c>
      <c r="K10" s="331">
        <v>1.0200000000000001E-2</v>
      </c>
      <c r="L10" s="331">
        <v>2.3800000000000002E-2</v>
      </c>
      <c r="M10" s="331">
        <v>3.6700000000000003E-2</v>
      </c>
      <c r="N10" s="331">
        <v>3.8300000000000001E-2</v>
      </c>
      <c r="O10" s="356">
        <v>1.77E-2</v>
      </c>
      <c r="P10" s="332">
        <v>3.1300000000000001E-2</v>
      </c>
      <c r="Q10" s="59">
        <v>4.48E-2</v>
      </c>
      <c r="R10" s="59">
        <v>5.57E-2</v>
      </c>
      <c r="S10" s="59">
        <v>2.1473212702235289E-2</v>
      </c>
      <c r="T10" s="59">
        <v>3.7971669146425434E-2</v>
      </c>
    </row>
    <row r="11" spans="1:20" s="327" customFormat="1" x14ac:dyDescent="0.2">
      <c r="E11" s="355" t="s">
        <v>43</v>
      </c>
      <c r="F11" s="355" t="s">
        <v>24</v>
      </c>
      <c r="G11" s="331">
        <v>4.2099999999999999E-2</v>
      </c>
      <c r="H11" s="331">
        <v>8.5999999999999993E-2</v>
      </c>
      <c r="I11" s="331">
        <v>0.1487</v>
      </c>
      <c r="J11" s="331">
        <v>0.14230000000000001</v>
      </c>
      <c r="K11" s="331">
        <v>2.52E-2</v>
      </c>
      <c r="L11" s="331">
        <v>5.96E-2</v>
      </c>
      <c r="M11" s="331">
        <v>9.35E-2</v>
      </c>
      <c r="N11" s="331">
        <v>9.9599999999999994E-2</v>
      </c>
      <c r="O11" s="46">
        <v>4.6399999999999997E-2</v>
      </c>
      <c r="P11" s="123">
        <v>7.85E-2</v>
      </c>
      <c r="Q11" s="59">
        <v>0.11219999999999999</v>
      </c>
      <c r="R11" s="59">
        <v>0.13969999999999999</v>
      </c>
      <c r="S11" s="59">
        <v>5.3253001181699171E-2</v>
      </c>
      <c r="T11" s="59">
        <v>9.9568531286353998E-2</v>
      </c>
    </row>
    <row r="12" spans="1:20" s="327" customFormat="1" x14ac:dyDescent="0.2">
      <c r="G12" s="328"/>
      <c r="H12" s="328"/>
      <c r="I12" s="328"/>
      <c r="J12" s="328"/>
      <c r="K12" s="328"/>
      <c r="L12" s="328"/>
      <c r="M12" s="328"/>
      <c r="N12" s="328"/>
      <c r="O12" s="328"/>
      <c r="P12" s="328"/>
      <c r="R12" s="328"/>
      <c r="S12" s="328"/>
    </row>
    <row r="13" spans="1:20" s="327" customFormat="1" x14ac:dyDescent="0.2">
      <c r="G13" s="46"/>
      <c r="H13" s="46"/>
      <c r="I13" s="46"/>
      <c r="J13" s="46"/>
      <c r="K13" s="46"/>
      <c r="L13" s="46"/>
      <c r="M13" s="46"/>
      <c r="N13" s="46"/>
      <c r="O13" s="190"/>
      <c r="P13" s="190"/>
      <c r="Q13" s="190"/>
      <c r="R13" s="328"/>
      <c r="S13" s="328"/>
    </row>
    <row r="14" spans="1:20" s="327" customFormat="1" x14ac:dyDescent="0.2">
      <c r="G14" s="46"/>
      <c r="H14" s="46"/>
      <c r="I14" s="46"/>
      <c r="J14" s="46"/>
      <c r="K14" s="46"/>
      <c r="L14" s="46"/>
      <c r="M14" s="46"/>
      <c r="N14" s="46"/>
      <c r="O14" s="59"/>
      <c r="P14" s="59"/>
      <c r="Q14" s="59"/>
      <c r="R14" s="328"/>
      <c r="S14" s="328"/>
    </row>
    <row r="15" spans="1:20" s="327" customFormat="1" x14ac:dyDescent="0.2">
      <c r="G15" s="342"/>
      <c r="H15" s="342"/>
      <c r="I15" s="342"/>
      <c r="J15" s="342"/>
      <c r="K15" s="342"/>
      <c r="L15" s="342"/>
      <c r="M15" s="342"/>
      <c r="N15" s="342"/>
      <c r="O15" s="59"/>
      <c r="P15" s="59"/>
      <c r="Q15" s="59"/>
    </row>
    <row r="16" spans="1:20" ht="12.75" customHeight="1" x14ac:dyDescent="0.2">
      <c r="G16" s="342"/>
      <c r="H16" s="342"/>
      <c r="I16" s="342"/>
      <c r="J16" s="342"/>
      <c r="K16" s="342"/>
      <c r="L16" s="342"/>
      <c r="M16" s="342"/>
      <c r="N16" s="342"/>
      <c r="O16" s="46"/>
      <c r="P16" s="46"/>
      <c r="Q16" s="46"/>
    </row>
    <row r="24" spans="2:15" x14ac:dyDescent="0.2">
      <c r="G24" s="331"/>
      <c r="H24" s="331"/>
      <c r="I24" s="331"/>
      <c r="J24" s="331"/>
      <c r="K24" s="331"/>
      <c r="L24" s="331"/>
    </row>
    <row r="25" spans="2:15" x14ac:dyDescent="0.2">
      <c r="G25" s="331"/>
      <c r="H25" s="331"/>
      <c r="I25" s="331"/>
      <c r="J25" s="331"/>
      <c r="K25" s="331"/>
      <c r="L25" s="331"/>
      <c r="O25" s="357"/>
    </row>
    <row r="26" spans="2:15" x14ac:dyDescent="0.2">
      <c r="G26" s="331"/>
      <c r="H26" s="331"/>
      <c r="I26" s="331"/>
      <c r="J26" s="331"/>
      <c r="K26" s="331"/>
      <c r="L26" s="331"/>
    </row>
    <row r="27" spans="2:15" x14ac:dyDescent="0.2">
      <c r="G27" s="336"/>
      <c r="H27" s="336"/>
      <c r="I27" s="336"/>
      <c r="J27" s="336"/>
      <c r="K27" s="336"/>
    </row>
    <row r="28" spans="2:15" x14ac:dyDescent="0.2">
      <c r="G28" s="336"/>
      <c r="H28" s="336"/>
      <c r="I28" s="336"/>
      <c r="J28" s="336"/>
      <c r="K28" s="336"/>
    </row>
    <row r="29" spans="2:15" x14ac:dyDescent="0.2">
      <c r="G29" s="156"/>
      <c r="H29" s="156"/>
      <c r="I29" s="156"/>
      <c r="J29" s="156"/>
    </row>
    <row r="30" spans="2:15" x14ac:dyDescent="0.2">
      <c r="B30" s="327"/>
    </row>
    <row r="45" spans="4:4" ht="14.4" x14ac:dyDescent="0.3">
      <c r="D45" s="338"/>
    </row>
  </sheetData>
  <hyperlinks>
    <hyperlink ref="G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6"/>
  <dimension ref="A1:U25"/>
  <sheetViews>
    <sheetView showGridLines="0" zoomScale="120" zoomScaleNormal="120" workbookViewId="0"/>
  </sheetViews>
  <sheetFormatPr defaultColWidth="8.6640625" defaultRowHeight="14.4" x14ac:dyDescent="0.3"/>
  <cols>
    <col min="1" max="1" width="7.109375" style="193" bestFit="1" customWidth="1"/>
    <col min="2" max="3" width="11.109375" style="193" customWidth="1"/>
    <col min="4" max="6" width="9.6640625" style="193" customWidth="1"/>
    <col min="7" max="7" width="7.44140625" style="193" customWidth="1"/>
    <col min="8" max="8" width="7.33203125" style="193" bestFit="1" customWidth="1"/>
    <col min="9" max="9" width="19.6640625" style="193" bestFit="1" customWidth="1"/>
    <col min="10" max="10" width="5.6640625" style="193" customWidth="1"/>
    <col min="11" max="11" width="5.6640625" style="193" bestFit="1" customWidth="1"/>
    <col min="12" max="12" width="4.6640625" style="193" customWidth="1"/>
    <col min="13" max="13" width="13.33203125" style="193" customWidth="1"/>
    <col min="14" max="21" width="4.6640625" style="193" customWidth="1"/>
    <col min="22" max="16384" width="8.6640625" style="193"/>
  </cols>
  <sheetData>
    <row r="1" spans="1:21" x14ac:dyDescent="0.3">
      <c r="A1" s="23" t="s">
        <v>48</v>
      </c>
      <c r="B1" s="244" t="s">
        <v>519</v>
      </c>
      <c r="C1" s="360"/>
      <c r="O1" s="577" t="s">
        <v>50</v>
      </c>
      <c r="P1" s="578"/>
      <c r="Q1" s="578"/>
      <c r="R1" s="578"/>
    </row>
    <row r="2" spans="1:21" x14ac:dyDescent="0.3">
      <c r="A2" s="23" t="s">
        <v>51</v>
      </c>
      <c r="B2" s="208" t="s">
        <v>520</v>
      </c>
      <c r="C2" s="360"/>
    </row>
    <row r="3" spans="1:21" x14ac:dyDescent="0.3">
      <c r="A3" s="13" t="s">
        <v>52</v>
      </c>
      <c r="B3" s="3" t="s">
        <v>53</v>
      </c>
      <c r="C3" s="360"/>
    </row>
    <row r="4" spans="1:21" x14ac:dyDescent="0.3">
      <c r="A4" s="13" t="s">
        <v>54</v>
      </c>
      <c r="B4" s="3" t="s">
        <v>55</v>
      </c>
      <c r="C4" s="360"/>
    </row>
    <row r="5" spans="1:21" x14ac:dyDescent="0.3">
      <c r="A5" s="13" t="s">
        <v>56</v>
      </c>
      <c r="B5" s="270" t="s">
        <v>521</v>
      </c>
      <c r="C5" s="361"/>
    </row>
    <row r="6" spans="1:21" x14ac:dyDescent="0.3">
      <c r="A6" s="13" t="s">
        <v>57</v>
      </c>
      <c r="B6" s="270" t="s">
        <v>522</v>
      </c>
      <c r="C6" s="361"/>
    </row>
    <row r="7" spans="1:21" x14ac:dyDescent="0.3">
      <c r="B7" s="207"/>
      <c r="C7" s="207"/>
      <c r="D7" s="207"/>
      <c r="E7" s="207"/>
      <c r="F7" s="207"/>
      <c r="G7" s="207"/>
      <c r="H7" s="207"/>
      <c r="I7" s="207"/>
      <c r="J7" s="207"/>
      <c r="K7" s="207"/>
      <c r="L7" s="207"/>
      <c r="M7" s="207"/>
    </row>
    <row r="8" spans="1:21" x14ac:dyDescent="0.3">
      <c r="B8" s="207"/>
      <c r="C8" s="207"/>
      <c r="D8" s="207"/>
      <c r="E8" s="207"/>
      <c r="F8" s="207"/>
      <c r="G8" s="207"/>
      <c r="H8" s="207"/>
      <c r="I8" s="207"/>
      <c r="J8" s="207"/>
      <c r="K8" s="207"/>
      <c r="L8" s="207"/>
    </row>
    <row r="10" spans="1:21" x14ac:dyDescent="0.3">
      <c r="I10" s="13" t="s">
        <v>523</v>
      </c>
      <c r="J10" s="13" t="s">
        <v>524</v>
      </c>
    </row>
    <row r="11" spans="1:21" x14ac:dyDescent="0.3">
      <c r="I11" s="13" t="s">
        <v>316</v>
      </c>
      <c r="J11" s="13" t="s">
        <v>525</v>
      </c>
    </row>
    <row r="12" spans="1:21" x14ac:dyDescent="0.3">
      <c r="G12" s="362"/>
      <c r="H12" s="363" t="s">
        <v>526</v>
      </c>
      <c r="I12" s="363">
        <v>0</v>
      </c>
      <c r="J12" s="364">
        <v>0</v>
      </c>
      <c r="K12" s="365"/>
      <c r="L12" s="366"/>
      <c r="M12" s="25"/>
      <c r="N12" s="13"/>
      <c r="O12" s="13"/>
      <c r="P12" s="13"/>
      <c r="Q12" s="13"/>
      <c r="R12" s="13"/>
      <c r="S12" s="13"/>
      <c r="T12" s="13"/>
      <c r="U12" s="13"/>
    </row>
    <row r="13" spans="1:21" x14ac:dyDescent="0.3">
      <c r="G13" s="362"/>
      <c r="H13" s="363" t="s">
        <v>527</v>
      </c>
      <c r="I13" s="363">
        <v>2</v>
      </c>
      <c r="J13" s="364">
        <v>1</v>
      </c>
      <c r="K13" s="365"/>
      <c r="L13" s="366"/>
      <c r="M13" s="25"/>
      <c r="N13" s="149"/>
      <c r="O13" s="231"/>
      <c r="P13" s="231"/>
      <c r="Q13" s="231"/>
      <c r="R13" s="231"/>
      <c r="S13" s="231"/>
      <c r="T13" s="231"/>
      <c r="U13" s="231"/>
    </row>
    <row r="14" spans="1:21" x14ac:dyDescent="0.3">
      <c r="G14" s="362"/>
      <c r="H14" s="363" t="s">
        <v>528</v>
      </c>
      <c r="I14" s="363">
        <v>28</v>
      </c>
      <c r="J14" s="364">
        <v>21.95</v>
      </c>
      <c r="K14" s="365"/>
      <c r="L14" s="366"/>
      <c r="M14" s="25"/>
      <c r="N14" s="203"/>
      <c r="O14" s="203"/>
      <c r="P14" s="203"/>
      <c r="Q14" s="203"/>
      <c r="R14" s="203"/>
      <c r="S14" s="203"/>
      <c r="T14" s="203"/>
      <c r="U14" s="203"/>
    </row>
    <row r="15" spans="1:21" x14ac:dyDescent="0.3">
      <c r="A15" s="367"/>
      <c r="G15" s="362"/>
      <c r="H15" s="363" t="s">
        <v>529</v>
      </c>
      <c r="I15" s="363">
        <v>13</v>
      </c>
      <c r="J15" s="364">
        <v>13.2</v>
      </c>
      <c r="K15" s="365"/>
      <c r="L15" s="366"/>
      <c r="M15" s="25"/>
      <c r="N15" s="203"/>
      <c r="O15" s="203"/>
      <c r="P15" s="203"/>
      <c r="Q15" s="203"/>
      <c r="R15" s="203"/>
      <c r="S15" s="203"/>
      <c r="T15" s="203"/>
      <c r="U15" s="203"/>
    </row>
    <row r="16" spans="1:21" x14ac:dyDescent="0.3">
      <c r="A16" s="368"/>
      <c r="B16" s="369"/>
      <c r="G16" s="370"/>
      <c r="H16" s="363" t="s">
        <v>530</v>
      </c>
      <c r="I16" s="363">
        <v>18</v>
      </c>
      <c r="J16" s="364">
        <v>45.49</v>
      </c>
      <c r="K16" s="365"/>
      <c r="L16" s="366"/>
      <c r="M16" s="25"/>
      <c r="N16" s="203"/>
      <c r="O16" s="203"/>
      <c r="P16" s="203"/>
      <c r="Q16" s="203"/>
      <c r="R16" s="203"/>
      <c r="S16" s="203"/>
      <c r="T16" s="203"/>
      <c r="U16" s="203"/>
    </row>
    <row r="17" spans="1:21" x14ac:dyDescent="0.3">
      <c r="A17" s="368"/>
      <c r="B17" s="369"/>
      <c r="G17" s="370"/>
      <c r="H17" s="371"/>
      <c r="I17" s="371"/>
      <c r="J17" s="371"/>
      <c r="K17" s="371"/>
      <c r="L17" s="371"/>
      <c r="M17" s="203"/>
      <c r="N17" s="203"/>
      <c r="O17" s="203"/>
      <c r="P17" s="203"/>
      <c r="Q17" s="203"/>
      <c r="R17" s="203"/>
      <c r="S17" s="203"/>
      <c r="T17" s="203"/>
      <c r="U17" s="203"/>
    </row>
    <row r="18" spans="1:21" x14ac:dyDescent="0.3">
      <c r="A18" s="368"/>
      <c r="B18" s="369"/>
      <c r="G18" s="362"/>
      <c r="H18" s="362"/>
      <c r="I18" s="362"/>
      <c r="J18" s="362"/>
      <c r="K18" s="362"/>
      <c r="L18" s="362"/>
    </row>
    <row r="19" spans="1:21" x14ac:dyDescent="0.3">
      <c r="A19" s="368"/>
      <c r="B19" s="369"/>
    </row>
    <row r="22" spans="1:21" x14ac:dyDescent="0.3">
      <c r="E22" s="372"/>
      <c r="F22" s="373"/>
      <c r="G22" s="374"/>
      <c r="H22" s="375"/>
      <c r="I22" s="376"/>
    </row>
    <row r="23" spans="1:21" x14ac:dyDescent="0.3">
      <c r="E23" s="372"/>
      <c r="F23" s="373"/>
      <c r="G23" s="374"/>
      <c r="H23" s="375"/>
      <c r="I23" s="376"/>
    </row>
    <row r="24" spans="1:21" x14ac:dyDescent="0.3">
      <c r="E24" s="372"/>
      <c r="F24" s="373"/>
      <c r="G24" s="374"/>
      <c r="H24" s="375"/>
      <c r="I24" s="376"/>
    </row>
    <row r="25" spans="1:21" x14ac:dyDescent="0.3">
      <c r="E25" s="372"/>
      <c r="F25" s="373"/>
      <c r="G25" s="374"/>
      <c r="H25" s="375"/>
      <c r="I25" s="376"/>
    </row>
  </sheetData>
  <mergeCells count="1">
    <mergeCell ref="O1:R1"/>
  </mergeCells>
  <hyperlinks>
    <hyperlink ref="O1" location="Перелік_Index!A1" display="Повернутися до переліку / Return to the Index"/>
  </hyperlinks>
  <pageMargins left="0.7" right="0.7" top="0.75" bottom="0.75" header="0.3" footer="0.3"/>
  <pageSetup paperSize="9" orientation="portrait" horizontalDpi="4294967293"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7"/>
  <dimension ref="A1:V25"/>
  <sheetViews>
    <sheetView showGridLines="0" zoomScale="120" zoomScaleNormal="120" workbookViewId="0">
      <selection activeCell="I10" sqref="I10"/>
    </sheetView>
  </sheetViews>
  <sheetFormatPr defaultColWidth="8.6640625" defaultRowHeight="14.4" x14ac:dyDescent="0.3"/>
  <cols>
    <col min="1" max="1" width="7.109375" style="193" bestFit="1" customWidth="1"/>
    <col min="2" max="3" width="11.109375" style="193" customWidth="1"/>
    <col min="4" max="6" width="9.6640625" style="193" customWidth="1"/>
    <col min="7" max="7" width="7.44140625" style="193" customWidth="1"/>
    <col min="8" max="8" width="7.33203125" style="193" bestFit="1" customWidth="1"/>
    <col min="9" max="9" width="4.6640625" style="193" customWidth="1"/>
    <col min="10" max="10" width="5.6640625" style="193" customWidth="1"/>
    <col min="11" max="12" width="4.6640625" style="193" customWidth="1"/>
    <col min="13" max="13" width="13.33203125" style="193" customWidth="1"/>
    <col min="14" max="21" width="4.6640625" style="193" customWidth="1"/>
    <col min="22" max="16384" width="8.6640625" style="193"/>
  </cols>
  <sheetData>
    <row r="1" spans="1:22" x14ac:dyDescent="0.3">
      <c r="A1" s="23" t="s">
        <v>48</v>
      </c>
      <c r="B1" s="244" t="s">
        <v>531</v>
      </c>
      <c r="C1" s="360"/>
      <c r="S1" s="315" t="s">
        <v>50</v>
      </c>
      <c r="T1" s="194"/>
      <c r="U1" s="194"/>
      <c r="V1" s="194"/>
    </row>
    <row r="2" spans="1:22" x14ac:dyDescent="0.3">
      <c r="A2" s="23" t="s">
        <v>51</v>
      </c>
      <c r="B2" s="208" t="s">
        <v>532</v>
      </c>
      <c r="C2" s="360"/>
    </row>
    <row r="3" spans="1:22" x14ac:dyDescent="0.3">
      <c r="A3" s="13" t="s">
        <v>52</v>
      </c>
      <c r="B3" s="3" t="s">
        <v>53</v>
      </c>
      <c r="C3" s="360"/>
    </row>
    <row r="4" spans="1:22" x14ac:dyDescent="0.3">
      <c r="A4" s="13" t="s">
        <v>54</v>
      </c>
      <c r="B4" s="3" t="s">
        <v>55</v>
      </c>
      <c r="C4" s="360"/>
    </row>
    <row r="5" spans="1:22" x14ac:dyDescent="0.3">
      <c r="A5" s="13" t="s">
        <v>56</v>
      </c>
      <c r="B5" s="270" t="s">
        <v>521</v>
      </c>
      <c r="C5" s="361"/>
    </row>
    <row r="6" spans="1:22" x14ac:dyDescent="0.3">
      <c r="A6" s="13" t="s">
        <v>57</v>
      </c>
      <c r="B6" s="270" t="s">
        <v>522</v>
      </c>
      <c r="C6" s="361"/>
    </row>
    <row r="7" spans="1:22" x14ac:dyDescent="0.3">
      <c r="B7" s="207"/>
      <c r="C7" s="207"/>
      <c r="D7" s="207"/>
      <c r="E7" s="207"/>
      <c r="F7" s="207"/>
      <c r="G7" s="207"/>
      <c r="H7" s="207"/>
      <c r="I7" s="207"/>
      <c r="J7" s="207"/>
      <c r="K7" s="207"/>
      <c r="L7" s="207"/>
      <c r="M7" s="207"/>
    </row>
    <row r="8" spans="1:22" x14ac:dyDescent="0.3">
      <c r="B8" s="207"/>
      <c r="C8" s="207"/>
      <c r="D8" s="207"/>
      <c r="E8" s="207"/>
      <c r="F8" s="207"/>
      <c r="G8" s="207"/>
      <c r="H8" s="207"/>
      <c r="I8" s="207"/>
      <c r="J8" s="207"/>
      <c r="K8" s="207"/>
      <c r="L8" s="207"/>
    </row>
    <row r="10" spans="1:22" x14ac:dyDescent="0.3">
      <c r="I10" s="13" t="s">
        <v>523</v>
      </c>
      <c r="J10" s="13" t="s">
        <v>524</v>
      </c>
      <c r="N10" s="285"/>
    </row>
    <row r="11" spans="1:22" x14ac:dyDescent="0.3">
      <c r="I11" s="13" t="s">
        <v>316</v>
      </c>
      <c r="J11" s="13" t="s">
        <v>525</v>
      </c>
    </row>
    <row r="12" spans="1:22" x14ac:dyDescent="0.3">
      <c r="G12" s="362"/>
      <c r="H12" s="363" t="s">
        <v>526</v>
      </c>
      <c r="I12" s="377">
        <v>0</v>
      </c>
      <c r="J12" s="378">
        <v>0</v>
      </c>
      <c r="K12" s="379"/>
      <c r="L12" s="366"/>
      <c r="M12" s="25"/>
      <c r="N12" s="13"/>
      <c r="O12" s="13"/>
      <c r="P12" s="13"/>
      <c r="Q12" s="13"/>
      <c r="R12" s="13"/>
      <c r="S12" s="13"/>
      <c r="T12" s="13"/>
      <c r="U12" s="13"/>
    </row>
    <row r="13" spans="1:22" x14ac:dyDescent="0.3">
      <c r="G13" s="362"/>
      <c r="H13" s="363" t="s">
        <v>527</v>
      </c>
      <c r="I13" s="377">
        <v>3</v>
      </c>
      <c r="J13" s="378">
        <v>0.31</v>
      </c>
      <c r="K13" s="379"/>
      <c r="L13" s="366"/>
      <c r="M13" s="25"/>
      <c r="N13" s="149"/>
      <c r="O13" s="231"/>
      <c r="P13" s="231"/>
      <c r="Q13" s="231"/>
      <c r="R13" s="231"/>
      <c r="S13" s="231"/>
      <c r="T13" s="231"/>
      <c r="U13" s="231"/>
    </row>
    <row r="14" spans="1:22" x14ac:dyDescent="0.3">
      <c r="G14" s="362"/>
      <c r="H14" s="363" t="s">
        <v>528</v>
      </c>
      <c r="I14" s="377">
        <v>17</v>
      </c>
      <c r="J14" s="378">
        <v>2.74</v>
      </c>
      <c r="K14" s="379"/>
      <c r="L14" s="366"/>
      <c r="M14" s="25"/>
      <c r="N14" s="203"/>
      <c r="O14" s="203"/>
      <c r="P14" s="203"/>
      <c r="Q14" s="203"/>
      <c r="R14" s="203"/>
      <c r="S14" s="203"/>
      <c r="T14" s="203"/>
      <c r="U14" s="203"/>
    </row>
    <row r="15" spans="1:22" x14ac:dyDescent="0.3">
      <c r="A15" s="367"/>
      <c r="G15" s="362"/>
      <c r="H15" s="363" t="s">
        <v>529</v>
      </c>
      <c r="I15" s="377">
        <v>10</v>
      </c>
      <c r="J15" s="378">
        <v>2.0699999999999998</v>
      </c>
      <c r="K15" s="379"/>
      <c r="L15" s="366"/>
      <c r="M15" s="25"/>
      <c r="N15" s="203"/>
      <c r="O15" s="203"/>
      <c r="P15" s="203"/>
      <c r="Q15" s="203"/>
      <c r="R15" s="203"/>
      <c r="S15" s="203"/>
      <c r="T15" s="203"/>
      <c r="U15" s="203"/>
    </row>
    <row r="16" spans="1:22" x14ac:dyDescent="0.3">
      <c r="A16" s="368"/>
      <c r="B16" s="369"/>
      <c r="G16" s="370"/>
      <c r="H16" s="363" t="s">
        <v>530</v>
      </c>
      <c r="I16" s="377">
        <v>31</v>
      </c>
      <c r="J16" s="378">
        <v>76.53</v>
      </c>
      <c r="K16" s="379"/>
      <c r="L16" s="366"/>
      <c r="M16" s="25"/>
      <c r="N16" s="203"/>
      <c r="O16" s="203"/>
      <c r="P16" s="203"/>
      <c r="Q16" s="203"/>
      <c r="R16" s="203"/>
      <c r="S16" s="203"/>
      <c r="T16" s="203"/>
      <c r="U16" s="203"/>
    </row>
    <row r="17" spans="1:21" x14ac:dyDescent="0.3">
      <c r="A17" s="368"/>
      <c r="B17" s="369"/>
      <c r="G17" s="370"/>
      <c r="H17" s="371"/>
      <c r="I17" s="371"/>
      <c r="J17" s="371"/>
      <c r="K17" s="371"/>
      <c r="L17" s="371"/>
      <c r="M17" s="203"/>
      <c r="N17" s="203"/>
      <c r="O17" s="203"/>
      <c r="P17" s="203"/>
      <c r="Q17" s="203"/>
      <c r="R17" s="203"/>
      <c r="S17" s="203"/>
      <c r="T17" s="203"/>
      <c r="U17" s="203"/>
    </row>
    <row r="18" spans="1:21" x14ac:dyDescent="0.3">
      <c r="A18" s="368"/>
      <c r="B18" s="369"/>
      <c r="G18" s="362"/>
      <c r="H18" s="362"/>
      <c r="I18" s="362"/>
      <c r="J18" s="362"/>
      <c r="K18" s="362"/>
      <c r="L18" s="362"/>
    </row>
    <row r="19" spans="1:21" x14ac:dyDescent="0.3">
      <c r="A19" s="368"/>
      <c r="B19" s="369"/>
    </row>
    <row r="22" spans="1:21" x14ac:dyDescent="0.3">
      <c r="E22" s="372"/>
      <c r="F22" s="373"/>
      <c r="G22" s="374"/>
      <c r="H22" s="375"/>
      <c r="I22" s="376"/>
    </row>
    <row r="23" spans="1:21" x14ac:dyDescent="0.3">
      <c r="E23" s="372"/>
      <c r="F23" s="373"/>
      <c r="G23" s="374"/>
      <c r="H23" s="375"/>
      <c r="I23" s="376"/>
    </row>
    <row r="24" spans="1:21" x14ac:dyDescent="0.3">
      <c r="E24" s="372"/>
      <c r="F24" s="373"/>
      <c r="G24" s="374"/>
      <c r="H24" s="375"/>
      <c r="I24" s="376"/>
    </row>
    <row r="25" spans="1:21" x14ac:dyDescent="0.3">
      <c r="E25" s="372"/>
      <c r="F25" s="373"/>
      <c r="G25" s="374"/>
      <c r="H25" s="375"/>
      <c r="I25" s="376"/>
    </row>
  </sheetData>
  <hyperlinks>
    <hyperlink ref="S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8"/>
  <dimension ref="A1:N30"/>
  <sheetViews>
    <sheetView showGridLines="0" zoomScale="120" zoomScaleNormal="120" workbookViewId="0">
      <selection activeCell="H10" sqref="H10"/>
    </sheetView>
  </sheetViews>
  <sheetFormatPr defaultColWidth="9.109375" defaultRowHeight="15.6" x14ac:dyDescent="0.3"/>
  <cols>
    <col min="1" max="1" width="10.88671875" style="390" customWidth="1"/>
    <col min="2" max="4" width="9.109375" style="390"/>
    <col min="5" max="5" width="10.88671875" style="390" customWidth="1"/>
    <col min="6" max="6" width="5.5546875" style="395" customWidth="1"/>
    <col min="7" max="7" width="20.44140625" style="424" customWidth="1"/>
    <col min="8" max="8" width="15.44140625" style="424" customWidth="1"/>
    <col min="9" max="9" width="7.33203125" style="423" customWidth="1"/>
    <col min="10" max="10" width="8.5546875" style="395" customWidth="1"/>
    <col min="11" max="11" width="8.33203125" style="395" customWidth="1"/>
    <col min="12" max="12" width="9.109375" style="390" customWidth="1"/>
    <col min="13" max="13" width="9.6640625" style="390" customWidth="1"/>
    <col min="14" max="16384" width="9.109375" style="390"/>
  </cols>
  <sheetData>
    <row r="1" spans="1:14" s="381" customFormat="1" ht="10.5" customHeight="1" x14ac:dyDescent="0.2">
      <c r="A1" s="2" t="s">
        <v>48</v>
      </c>
      <c r="B1" s="380" t="s">
        <v>533</v>
      </c>
      <c r="F1" s="382"/>
      <c r="G1" s="315" t="s">
        <v>50</v>
      </c>
    </row>
    <row r="2" spans="1:14" s="384" customFormat="1" ht="10.5" customHeight="1" x14ac:dyDescent="0.2">
      <c r="A2" s="2" t="s">
        <v>51</v>
      </c>
      <c r="B2" s="383" t="s">
        <v>534</v>
      </c>
      <c r="F2" s="385"/>
      <c r="G2" s="385"/>
      <c r="H2" s="385"/>
    </row>
    <row r="3" spans="1:14" s="384" customFormat="1" ht="10.5" customHeight="1" x14ac:dyDescent="0.2">
      <c r="A3" s="3" t="s">
        <v>52</v>
      </c>
      <c r="B3" s="384" t="s">
        <v>53</v>
      </c>
      <c r="F3" s="385"/>
      <c r="G3" s="385"/>
      <c r="H3" s="385"/>
    </row>
    <row r="4" spans="1:14" s="384" customFormat="1" ht="10.5" customHeight="1" x14ac:dyDescent="0.2">
      <c r="A4" s="3" t="s">
        <v>54</v>
      </c>
      <c r="B4" s="384" t="s">
        <v>55</v>
      </c>
      <c r="F4" s="385"/>
      <c r="G4" s="385"/>
      <c r="H4" s="385"/>
    </row>
    <row r="5" spans="1:14" s="384" customFormat="1" ht="10.5" customHeight="1" x14ac:dyDescent="0.2">
      <c r="A5" s="4" t="s">
        <v>56</v>
      </c>
      <c r="B5" s="386"/>
      <c r="F5" s="385"/>
      <c r="G5" s="385"/>
      <c r="H5" s="385"/>
    </row>
    <row r="6" spans="1:14" s="384" customFormat="1" ht="10.5" customHeight="1" x14ac:dyDescent="0.25">
      <c r="A6" s="4" t="s">
        <v>57</v>
      </c>
      <c r="B6" s="387"/>
      <c r="F6" s="385"/>
      <c r="G6" s="388"/>
      <c r="H6" s="385"/>
      <c r="I6" s="389"/>
    </row>
    <row r="7" spans="1:14" ht="15" customHeight="1" x14ac:dyDescent="0.3">
      <c r="F7" s="391"/>
      <c r="G7" s="392"/>
      <c r="H7" s="393"/>
      <c r="I7" s="394"/>
      <c r="J7" s="394"/>
      <c r="K7" s="394"/>
    </row>
    <row r="8" spans="1:14" s="395" customFormat="1" x14ac:dyDescent="0.3">
      <c r="E8" s="390"/>
      <c r="G8" s="396"/>
      <c r="H8" s="397"/>
      <c r="I8" s="398" t="s">
        <v>535</v>
      </c>
      <c r="J8" s="398" t="s">
        <v>306</v>
      </c>
      <c r="K8" s="398" t="s">
        <v>307</v>
      </c>
      <c r="L8" s="398" t="s">
        <v>308</v>
      </c>
      <c r="M8" s="398" t="s">
        <v>309</v>
      </c>
      <c r="N8" s="398" t="s">
        <v>310</v>
      </c>
    </row>
    <row r="9" spans="1:14" s="395" customFormat="1" x14ac:dyDescent="0.3">
      <c r="E9" s="390"/>
      <c r="G9" s="399" t="s">
        <v>536</v>
      </c>
      <c r="H9" s="400" t="s">
        <v>537</v>
      </c>
      <c r="I9" s="401">
        <v>1.9081991332399997</v>
      </c>
      <c r="J9" s="401">
        <v>1.1538476551400003</v>
      </c>
      <c r="K9" s="401">
        <v>1.1585022349899998</v>
      </c>
      <c r="L9" s="402">
        <v>1.139</v>
      </c>
      <c r="M9" s="402">
        <v>1.1379999999999999</v>
      </c>
      <c r="N9" s="402">
        <v>1.1000000000000001</v>
      </c>
    </row>
    <row r="10" spans="1:14" s="395" customFormat="1" x14ac:dyDescent="0.3">
      <c r="E10" s="390"/>
      <c r="G10" s="399" t="s">
        <v>538</v>
      </c>
      <c r="H10" s="400" t="s">
        <v>539</v>
      </c>
      <c r="I10" s="401">
        <v>0.42154142524000093</v>
      </c>
      <c r="J10" s="401">
        <v>0.29527807763000063</v>
      </c>
      <c r="K10" s="401">
        <v>0.26349067369000029</v>
      </c>
      <c r="L10" s="402">
        <v>0.217</v>
      </c>
      <c r="M10" s="402">
        <v>0.185</v>
      </c>
      <c r="N10" s="402">
        <v>0.2</v>
      </c>
    </row>
    <row r="11" spans="1:14" s="395" customFormat="1" ht="56.4" customHeight="1" x14ac:dyDescent="0.3">
      <c r="E11" s="390"/>
      <c r="G11" s="400"/>
      <c r="H11" s="400"/>
      <c r="I11" s="403"/>
      <c r="J11" s="403"/>
      <c r="K11" s="403"/>
      <c r="L11" s="390"/>
      <c r="M11" s="404"/>
    </row>
    <row r="12" spans="1:14" s="395" customFormat="1" x14ac:dyDescent="0.3">
      <c r="A12" s="405"/>
      <c r="E12" s="390"/>
      <c r="G12" s="406"/>
      <c r="H12" s="406"/>
      <c r="I12" s="407"/>
      <c r="J12" s="407"/>
      <c r="K12" s="407"/>
      <c r="L12" s="408"/>
      <c r="M12" s="390"/>
    </row>
    <row r="13" spans="1:14" s="395" customFormat="1" x14ac:dyDescent="0.3">
      <c r="A13" s="405"/>
      <c r="E13" s="390"/>
      <c r="G13" s="409"/>
      <c r="H13" s="409"/>
      <c r="I13" s="410"/>
      <c r="J13" s="410"/>
      <c r="K13" s="410"/>
      <c r="L13" s="411"/>
      <c r="M13" s="390"/>
    </row>
    <row r="14" spans="1:14" s="395" customFormat="1" x14ac:dyDescent="0.3">
      <c r="E14" s="390"/>
      <c r="G14" s="412"/>
      <c r="H14" s="413"/>
      <c r="I14" s="414"/>
      <c r="J14" s="414"/>
      <c r="K14" s="414"/>
      <c r="L14" s="415"/>
      <c r="M14" s="390"/>
    </row>
    <row r="15" spans="1:14" s="416" customFormat="1" x14ac:dyDescent="0.3">
      <c r="F15" s="417"/>
      <c r="G15" s="579"/>
      <c r="H15" s="418"/>
      <c r="I15" s="580"/>
      <c r="J15" s="580"/>
      <c r="K15" s="580"/>
      <c r="L15" s="419"/>
    </row>
    <row r="16" spans="1:14" x14ac:dyDescent="0.3">
      <c r="G16" s="579"/>
      <c r="H16" s="409"/>
      <c r="I16" s="414"/>
      <c r="J16" s="414"/>
      <c r="K16" s="414"/>
      <c r="L16" s="415"/>
    </row>
    <row r="17" spans="7:12" x14ac:dyDescent="0.3">
      <c r="G17" s="579"/>
      <c r="H17" s="406"/>
      <c r="I17" s="414"/>
      <c r="J17" s="414"/>
      <c r="K17" s="414"/>
      <c r="L17" s="415"/>
    </row>
    <row r="18" spans="7:12" x14ac:dyDescent="0.3">
      <c r="G18" s="406"/>
      <c r="H18" s="406"/>
      <c r="I18" s="420"/>
      <c r="J18" s="421"/>
      <c r="K18" s="421"/>
      <c r="L18" s="408"/>
    </row>
    <row r="19" spans="7:12" x14ac:dyDescent="0.3">
      <c r="G19" s="406"/>
      <c r="H19" s="406"/>
      <c r="I19" s="420"/>
      <c r="J19" s="421"/>
      <c r="K19" s="421"/>
      <c r="L19" s="408"/>
    </row>
    <row r="20" spans="7:12" x14ac:dyDescent="0.3">
      <c r="G20" s="406"/>
      <c r="H20" s="406"/>
      <c r="I20" s="420"/>
      <c r="J20" s="421"/>
      <c r="K20" s="421"/>
      <c r="L20" s="408"/>
    </row>
    <row r="21" spans="7:12" x14ac:dyDescent="0.3">
      <c r="G21" s="406"/>
      <c r="H21" s="406"/>
      <c r="I21" s="420"/>
      <c r="J21" s="421"/>
      <c r="K21" s="421"/>
      <c r="L21" s="408"/>
    </row>
    <row r="25" spans="7:12" x14ac:dyDescent="0.3">
      <c r="G25" s="422"/>
      <c r="H25" s="422"/>
    </row>
    <row r="30" spans="7:12" x14ac:dyDescent="0.3">
      <c r="G30" s="405"/>
    </row>
  </sheetData>
  <mergeCells count="2">
    <mergeCell ref="G15:G17"/>
    <mergeCell ref="I15:K15"/>
  </mergeCells>
  <hyperlinks>
    <hyperlink ref="G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9"/>
  <dimension ref="A1:BM40"/>
  <sheetViews>
    <sheetView showGridLines="0" topLeftCell="A10" zoomScale="120" zoomScaleNormal="120" workbookViewId="0">
      <selection activeCell="I16" sqref="I16"/>
    </sheetView>
  </sheetViews>
  <sheetFormatPr defaultColWidth="8.5546875" defaultRowHeight="14.4" x14ac:dyDescent="0.3"/>
  <cols>
    <col min="1" max="6" width="8.5546875" style="449"/>
    <col min="7" max="7" width="4.44140625" style="449" customWidth="1"/>
    <col min="8" max="8" width="5.6640625" style="449" customWidth="1"/>
    <col min="9" max="9" width="21.109375" style="429" customWidth="1"/>
    <col min="10" max="10" width="8.5546875" style="429" customWidth="1"/>
    <col min="11" max="11" width="10.44140625" style="453" customWidth="1"/>
    <col min="12" max="14" width="10.44140625" style="449" customWidth="1"/>
    <col min="15" max="15" width="11.44140625" style="453" customWidth="1"/>
    <col min="16" max="16" width="11.33203125" style="453" customWidth="1"/>
    <col min="17" max="18" width="12.5546875" style="453" bestFit="1" customWidth="1"/>
    <col min="19" max="19" width="14.109375" style="453" bestFit="1" customWidth="1"/>
    <col min="20" max="25" width="8.5546875" style="454"/>
    <col min="26" max="26" width="12.5546875" style="454" customWidth="1"/>
    <col min="27" max="29" width="8.5546875" style="454"/>
    <col min="30" max="30" width="13" style="454" customWidth="1"/>
    <col min="31" max="46" width="8.5546875" style="454"/>
    <col min="47" max="47" width="12.109375" style="454" customWidth="1"/>
    <col min="48" max="65" width="8.5546875" style="454"/>
    <col min="66" max="16384" width="8.5546875" style="449"/>
  </cols>
  <sheetData>
    <row r="1" spans="1:65" s="384" customFormat="1" ht="10.5" customHeight="1" x14ac:dyDescent="0.2">
      <c r="A1" s="2" t="s">
        <v>48</v>
      </c>
      <c r="B1" s="383" t="s">
        <v>540</v>
      </c>
      <c r="F1" s="56"/>
      <c r="G1" s="56"/>
      <c r="H1" s="56"/>
      <c r="I1" s="187" t="s">
        <v>50</v>
      </c>
      <c r="J1" s="44"/>
      <c r="K1" s="381"/>
    </row>
    <row r="2" spans="1:65" s="384" customFormat="1" ht="10.5" customHeight="1" x14ac:dyDescent="0.2">
      <c r="A2" s="2" t="s">
        <v>51</v>
      </c>
      <c r="B2" s="383" t="s">
        <v>541</v>
      </c>
      <c r="F2" s="385"/>
      <c r="G2" s="385"/>
      <c r="H2" s="385"/>
      <c r="I2" s="425"/>
      <c r="J2" s="425"/>
      <c r="K2" s="381"/>
    </row>
    <row r="3" spans="1:65" s="384" customFormat="1" ht="10.5" customHeight="1" x14ac:dyDescent="0.2">
      <c r="A3" s="3" t="s">
        <v>52</v>
      </c>
      <c r="B3" s="384" t="s">
        <v>53</v>
      </c>
      <c r="F3" s="385"/>
      <c r="G3" s="385"/>
      <c r="H3" s="385"/>
      <c r="I3" s="426"/>
      <c r="J3" s="426"/>
      <c r="K3" s="381"/>
    </row>
    <row r="4" spans="1:65" s="384" customFormat="1" ht="10.5" customHeight="1" x14ac:dyDescent="0.2">
      <c r="A4" s="3" t="s">
        <v>54</v>
      </c>
      <c r="B4" s="384" t="s">
        <v>55</v>
      </c>
      <c r="F4" s="385"/>
      <c r="G4" s="385"/>
      <c r="H4" s="385"/>
      <c r="I4" s="425"/>
      <c r="J4" s="425"/>
      <c r="K4" s="381"/>
    </row>
    <row r="5" spans="1:65" s="384" customFormat="1" ht="10.5" customHeight="1" x14ac:dyDescent="0.2">
      <c r="A5" s="4" t="s">
        <v>56</v>
      </c>
      <c r="B5" s="386"/>
      <c r="F5" s="385"/>
      <c r="G5" s="385"/>
      <c r="H5" s="385"/>
      <c r="I5" s="425"/>
      <c r="J5" s="425"/>
      <c r="K5" s="381"/>
    </row>
    <row r="6" spans="1:65" s="384" customFormat="1" ht="10.5" customHeight="1" x14ac:dyDescent="0.2">
      <c r="A6" s="4" t="s">
        <v>57</v>
      </c>
      <c r="F6" s="385"/>
      <c r="G6" s="385"/>
      <c r="H6" s="385"/>
      <c r="I6" s="425"/>
      <c r="J6" s="425"/>
      <c r="K6" s="427"/>
    </row>
    <row r="7" spans="1:65" s="428" customFormat="1" ht="15.6" x14ac:dyDescent="0.3">
      <c r="I7" s="429"/>
      <c r="J7" s="429"/>
      <c r="K7" s="430"/>
      <c r="O7" s="431"/>
      <c r="P7" s="431"/>
      <c r="Q7" s="431"/>
      <c r="R7" s="431"/>
      <c r="S7" s="431"/>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BB7" s="432"/>
      <c r="BC7" s="432"/>
      <c r="BD7" s="432"/>
      <c r="BE7" s="432"/>
      <c r="BF7" s="432"/>
      <c r="BG7" s="432"/>
      <c r="BH7" s="432"/>
      <c r="BI7" s="432"/>
      <c r="BJ7" s="432"/>
      <c r="BK7" s="432"/>
      <c r="BL7" s="432"/>
      <c r="BM7" s="432"/>
    </row>
    <row r="8" spans="1:65" s="433" customFormat="1" ht="15.6" x14ac:dyDescent="0.3">
      <c r="I8" s="434"/>
      <c r="J8" s="393"/>
      <c r="K8" s="435"/>
      <c r="L8" s="435"/>
      <c r="M8" s="435"/>
      <c r="N8" s="435"/>
      <c r="O8" s="436"/>
      <c r="P8" s="436"/>
      <c r="Q8" s="436"/>
      <c r="R8" s="436"/>
      <c r="S8" s="436"/>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c r="AS8" s="437"/>
      <c r="AT8" s="437"/>
      <c r="AU8" s="437"/>
      <c r="AV8" s="437"/>
      <c r="AW8" s="437"/>
      <c r="AX8" s="437"/>
      <c r="AY8" s="437"/>
      <c r="AZ8" s="437"/>
      <c r="BA8" s="437"/>
      <c r="BB8" s="437"/>
      <c r="BC8" s="437"/>
      <c r="BD8" s="437"/>
      <c r="BE8" s="437"/>
      <c r="BF8" s="437"/>
      <c r="BG8" s="437"/>
      <c r="BH8" s="437"/>
      <c r="BI8" s="437"/>
      <c r="BJ8" s="437"/>
      <c r="BK8" s="437"/>
      <c r="BL8" s="437"/>
      <c r="BM8" s="437"/>
    </row>
    <row r="9" spans="1:65" s="438" customFormat="1" x14ac:dyDescent="0.3">
      <c r="G9" s="439"/>
      <c r="I9" s="440"/>
      <c r="J9" s="440"/>
      <c r="K9" s="441" t="s">
        <v>535</v>
      </c>
      <c r="L9" s="441" t="s">
        <v>306</v>
      </c>
      <c r="M9" s="441" t="s">
        <v>307</v>
      </c>
      <c r="N9" s="441" t="s">
        <v>308</v>
      </c>
      <c r="O9" s="398" t="s">
        <v>309</v>
      </c>
      <c r="P9" s="398" t="s">
        <v>310</v>
      </c>
      <c r="Q9" s="442"/>
      <c r="R9" s="442"/>
      <c r="S9" s="442"/>
      <c r="T9" s="443"/>
      <c r="U9" s="443"/>
      <c r="V9" s="443"/>
      <c r="W9" s="443"/>
      <c r="X9" s="443"/>
      <c r="Y9" s="443"/>
      <c r="Z9" s="443"/>
      <c r="AA9" s="444"/>
      <c r="AB9" s="443"/>
      <c r="AC9" s="443"/>
      <c r="AD9" s="443"/>
      <c r="AE9" s="443"/>
      <c r="AF9" s="443"/>
      <c r="AG9" s="443"/>
      <c r="AH9" s="443"/>
      <c r="AI9" s="443"/>
      <c r="AJ9" s="443"/>
      <c r="AK9" s="443"/>
      <c r="AL9" s="443"/>
      <c r="AM9" s="443"/>
      <c r="AN9" s="443"/>
      <c r="AO9" s="443"/>
      <c r="AP9" s="443"/>
      <c r="AQ9" s="445"/>
      <c r="AR9" s="445"/>
      <c r="AS9" s="445"/>
      <c r="AT9" s="445"/>
      <c r="AU9" s="445"/>
      <c r="AV9" s="445"/>
      <c r="AW9" s="445"/>
      <c r="AX9" s="445"/>
      <c r="AY9" s="445"/>
      <c r="AZ9" s="445"/>
      <c r="BA9" s="445"/>
      <c r="BB9" s="445"/>
      <c r="BC9" s="445"/>
      <c r="BD9" s="445"/>
      <c r="BE9" s="445"/>
      <c r="BF9" s="445"/>
      <c r="BG9" s="445"/>
      <c r="BH9" s="445"/>
      <c r="BI9" s="445"/>
      <c r="BJ9" s="445"/>
      <c r="BK9" s="445"/>
      <c r="BL9" s="445"/>
      <c r="BM9" s="445"/>
    </row>
    <row r="10" spans="1:65" s="438" customFormat="1" x14ac:dyDescent="0.3">
      <c r="I10" s="446" t="s">
        <v>542</v>
      </c>
      <c r="J10" s="446" t="s">
        <v>543</v>
      </c>
      <c r="K10" s="447">
        <v>1.0928845201099997</v>
      </c>
      <c r="L10" s="447">
        <v>0.69826353257000007</v>
      </c>
      <c r="M10" s="447">
        <v>0.63663609737999993</v>
      </c>
      <c r="N10" s="447">
        <v>0.50628183602999799</v>
      </c>
      <c r="O10" s="447">
        <v>0.49295943141999898</v>
      </c>
      <c r="P10" s="447">
        <v>0.48801223164000301</v>
      </c>
      <c r="Q10" s="442"/>
      <c r="R10" s="442"/>
      <c r="S10" s="442"/>
      <c r="T10" s="443"/>
      <c r="U10" s="443"/>
      <c r="V10" s="443"/>
      <c r="W10" s="443"/>
      <c r="X10" s="443"/>
      <c r="Y10" s="443"/>
      <c r="Z10" s="443"/>
      <c r="AA10" s="444"/>
      <c r="AB10" s="443"/>
      <c r="AC10" s="443"/>
      <c r="AD10" s="443"/>
      <c r="AE10" s="443"/>
      <c r="AF10" s="443"/>
      <c r="AG10" s="443"/>
      <c r="AH10" s="443"/>
      <c r="AI10" s="443"/>
      <c r="AJ10" s="443"/>
      <c r="AK10" s="443"/>
      <c r="AL10" s="443"/>
      <c r="AM10" s="443"/>
      <c r="AN10" s="443"/>
      <c r="AO10" s="443"/>
      <c r="AP10" s="443"/>
      <c r="AQ10" s="445"/>
      <c r="AR10" s="445"/>
      <c r="AS10" s="445"/>
      <c r="AT10" s="445"/>
      <c r="AU10" s="445"/>
      <c r="AV10" s="445"/>
      <c r="AW10" s="445"/>
      <c r="AX10" s="445"/>
      <c r="AY10" s="445"/>
      <c r="AZ10" s="445"/>
      <c r="BA10" s="445"/>
      <c r="BB10" s="445"/>
      <c r="BC10" s="445"/>
      <c r="BD10" s="445"/>
      <c r="BE10" s="445"/>
      <c r="BF10" s="445"/>
      <c r="BG10" s="445"/>
      <c r="BH10" s="445"/>
      <c r="BI10" s="445"/>
      <c r="BJ10" s="445"/>
      <c r="BK10" s="445"/>
      <c r="BL10" s="445"/>
      <c r="BM10" s="445"/>
    </row>
    <row r="11" spans="1:65" s="438" customFormat="1" x14ac:dyDescent="0.3">
      <c r="I11" s="446" t="s">
        <v>544</v>
      </c>
      <c r="J11" s="446" t="s">
        <v>602</v>
      </c>
      <c r="K11" s="447">
        <v>0.55195335652999999</v>
      </c>
      <c r="L11" s="447">
        <v>0.25183104073000001</v>
      </c>
      <c r="M11" s="447">
        <v>0.23967843571</v>
      </c>
      <c r="N11" s="447">
        <v>0.29499999999999998</v>
      </c>
      <c r="O11" s="447">
        <v>0.28379047372000005</v>
      </c>
      <c r="P11" s="447">
        <v>0.27876524288000104</v>
      </c>
      <c r="Q11" s="442"/>
      <c r="R11" s="442"/>
      <c r="S11" s="442"/>
      <c r="T11" s="443"/>
      <c r="U11" s="443"/>
      <c r="V11" s="443"/>
      <c r="W11" s="443"/>
      <c r="X11" s="443"/>
      <c r="Y11" s="443"/>
      <c r="Z11" s="443"/>
      <c r="AA11" s="444"/>
      <c r="AB11" s="443"/>
      <c r="AC11" s="443"/>
      <c r="AD11" s="443"/>
      <c r="AE11" s="443"/>
      <c r="AF11" s="443"/>
      <c r="AG11" s="443"/>
      <c r="AH11" s="443"/>
      <c r="AI11" s="443"/>
      <c r="AJ11" s="443"/>
      <c r="AK11" s="443"/>
      <c r="AL11" s="443"/>
      <c r="AM11" s="443"/>
      <c r="AN11" s="443"/>
      <c r="AO11" s="443"/>
      <c r="AP11" s="443"/>
      <c r="AQ11" s="445"/>
      <c r="AR11" s="445"/>
      <c r="AS11" s="445"/>
      <c r="AT11" s="445"/>
      <c r="AU11" s="445"/>
      <c r="AV11" s="445"/>
      <c r="AW11" s="445"/>
      <c r="AX11" s="445"/>
      <c r="AY11" s="445"/>
      <c r="AZ11" s="445"/>
      <c r="BA11" s="445"/>
      <c r="BB11" s="445"/>
      <c r="BC11" s="445"/>
      <c r="BD11" s="445"/>
      <c r="BE11" s="445"/>
      <c r="BF11" s="445"/>
      <c r="BG11" s="445"/>
      <c r="BH11" s="445"/>
      <c r="BI11" s="445"/>
      <c r="BJ11" s="445"/>
      <c r="BK11" s="445"/>
      <c r="BL11" s="445"/>
      <c r="BM11" s="445"/>
    </row>
    <row r="12" spans="1:65" s="438" customFormat="1" x14ac:dyDescent="0.3">
      <c r="I12" s="446" t="s">
        <v>545</v>
      </c>
      <c r="J12" s="429" t="s">
        <v>603</v>
      </c>
      <c r="K12" s="447">
        <v>0.37031101588000004</v>
      </c>
      <c r="L12" s="447">
        <v>0.29832324287</v>
      </c>
      <c r="M12" s="447">
        <v>0.31569356489000006</v>
      </c>
      <c r="N12" s="447">
        <v>0.29299999999999998</v>
      </c>
      <c r="O12" s="447">
        <v>0.28356486197999969</v>
      </c>
      <c r="P12" s="447">
        <v>0.29622582645000001</v>
      </c>
      <c r="R12" s="442"/>
      <c r="S12" s="442"/>
      <c r="T12" s="443"/>
      <c r="U12" s="443"/>
      <c r="V12" s="443"/>
      <c r="W12" s="443"/>
      <c r="X12" s="443"/>
      <c r="Y12" s="443"/>
      <c r="Z12" s="443"/>
      <c r="AA12" s="444"/>
      <c r="AB12" s="443"/>
      <c r="AC12" s="443"/>
      <c r="AD12" s="443"/>
      <c r="AE12" s="443"/>
      <c r="AF12" s="443"/>
      <c r="AG12" s="443"/>
      <c r="AH12" s="443"/>
      <c r="AI12" s="443"/>
      <c r="AJ12" s="443"/>
      <c r="AK12" s="443"/>
      <c r="AL12" s="443"/>
      <c r="AM12" s="443"/>
      <c r="AN12" s="443"/>
      <c r="AO12" s="443"/>
      <c r="AP12" s="443"/>
      <c r="AQ12" s="445"/>
      <c r="AR12" s="445"/>
      <c r="AS12" s="445"/>
      <c r="AT12" s="445"/>
      <c r="AU12" s="445"/>
      <c r="AV12" s="445"/>
      <c r="AW12" s="445"/>
      <c r="AX12" s="445"/>
      <c r="AY12" s="445"/>
      <c r="AZ12" s="445"/>
      <c r="BA12" s="445"/>
      <c r="BB12" s="445"/>
      <c r="BC12" s="445"/>
      <c r="BD12" s="445"/>
      <c r="BE12" s="445"/>
      <c r="BF12" s="445"/>
      <c r="BG12" s="445"/>
      <c r="BH12" s="445"/>
      <c r="BI12" s="445"/>
      <c r="BJ12" s="445"/>
      <c r="BK12" s="445"/>
      <c r="BL12" s="445"/>
      <c r="BM12" s="445"/>
    </row>
    <row r="13" spans="1:65" s="438" customFormat="1" x14ac:dyDescent="0.3">
      <c r="I13" s="446" t="s">
        <v>546</v>
      </c>
      <c r="J13" s="446" t="s">
        <v>604</v>
      </c>
      <c r="K13" s="448"/>
      <c r="L13" s="448"/>
      <c r="M13" s="448"/>
      <c r="N13" s="447">
        <v>8.0000000000000002E-3</v>
      </c>
      <c r="O13" s="447">
        <v>1.0999999999999999E-2</v>
      </c>
      <c r="P13" s="447">
        <v>8.1959916650000006E-2</v>
      </c>
      <c r="Q13" s="442"/>
      <c r="R13" s="442"/>
      <c r="S13" s="442"/>
      <c r="T13" s="443"/>
      <c r="U13" s="443"/>
      <c r="V13" s="443"/>
      <c r="W13" s="443"/>
      <c r="X13" s="443"/>
      <c r="Y13" s="443"/>
      <c r="Z13" s="443"/>
      <c r="AA13" s="444"/>
      <c r="AB13" s="443"/>
      <c r="AC13" s="443"/>
      <c r="AD13" s="443"/>
      <c r="AE13" s="443"/>
      <c r="AF13" s="443"/>
      <c r="AG13" s="443"/>
      <c r="AH13" s="443"/>
      <c r="AI13" s="443"/>
      <c r="AJ13" s="443"/>
      <c r="AK13" s="443"/>
      <c r="AL13" s="443"/>
      <c r="AM13" s="443"/>
      <c r="AN13" s="443"/>
      <c r="AO13" s="443"/>
      <c r="AP13" s="443"/>
      <c r="AQ13" s="445"/>
      <c r="AR13" s="445"/>
      <c r="AS13" s="445"/>
      <c r="AT13" s="445"/>
      <c r="AU13" s="445"/>
      <c r="AV13" s="445"/>
      <c r="AW13" s="445"/>
      <c r="AX13" s="445"/>
      <c r="AY13" s="445"/>
      <c r="AZ13" s="445"/>
      <c r="BA13" s="445"/>
      <c r="BB13" s="445"/>
      <c r="BC13" s="445"/>
      <c r="BD13" s="445"/>
      <c r="BE13" s="445"/>
      <c r="BF13" s="445"/>
      <c r="BG13" s="445"/>
      <c r="BH13" s="445"/>
      <c r="BI13" s="445"/>
      <c r="BJ13" s="445"/>
      <c r="BK13" s="445"/>
      <c r="BL13" s="445"/>
      <c r="BM13" s="445"/>
    </row>
    <row r="14" spans="1:65" x14ac:dyDescent="0.3">
      <c r="K14" s="450"/>
      <c r="L14" s="451"/>
      <c r="M14" s="451"/>
      <c r="N14" s="451"/>
      <c r="O14" s="452"/>
      <c r="P14" s="452"/>
    </row>
    <row r="15" spans="1:65" x14ac:dyDescent="0.3">
      <c r="K15" s="455"/>
      <c r="L15" s="455"/>
      <c r="M15" s="455"/>
      <c r="N15" s="455"/>
      <c r="O15" s="455"/>
    </row>
    <row r="16" spans="1:65" x14ac:dyDescent="0.3">
      <c r="N16" s="456"/>
      <c r="O16" s="457"/>
    </row>
    <row r="17" spans="1:15" ht="15.6" x14ac:dyDescent="0.3">
      <c r="I17" s="396"/>
      <c r="K17" s="458"/>
      <c r="L17" s="459"/>
      <c r="M17" s="459"/>
      <c r="N17" s="459"/>
    </row>
    <row r="18" spans="1:15" x14ac:dyDescent="0.3">
      <c r="I18" s="460"/>
      <c r="J18" s="440"/>
      <c r="K18" s="441"/>
      <c r="L18" s="441"/>
      <c r="M18" s="441"/>
      <c r="N18" s="441"/>
    </row>
    <row r="19" spans="1:15" x14ac:dyDescent="0.3">
      <c r="I19" s="446"/>
      <c r="J19" s="446"/>
      <c r="K19" s="448"/>
      <c r="L19" s="448"/>
      <c r="M19" s="448"/>
      <c r="N19" s="447"/>
      <c r="O19" s="448"/>
    </row>
    <row r="20" spans="1:15" x14ac:dyDescent="0.3">
      <c r="I20" s="446"/>
    </row>
    <row r="21" spans="1:15" x14ac:dyDescent="0.3">
      <c r="I21" s="446"/>
      <c r="J21" s="446"/>
      <c r="K21" s="461"/>
      <c r="L21" s="462"/>
      <c r="M21" s="462"/>
      <c r="N21" s="462"/>
    </row>
    <row r="22" spans="1:15" x14ac:dyDescent="0.3">
      <c r="A22" s="405"/>
      <c r="I22" s="446"/>
    </row>
    <row r="23" spans="1:15" x14ac:dyDescent="0.3">
      <c r="I23" s="446"/>
      <c r="J23" s="446"/>
      <c r="K23" s="461"/>
      <c r="L23" s="462"/>
      <c r="M23" s="462"/>
      <c r="N23" s="462"/>
    </row>
    <row r="24" spans="1:15" x14ac:dyDescent="0.3">
      <c r="G24" s="439"/>
      <c r="I24" s="446"/>
    </row>
    <row r="27" spans="1:15" x14ac:dyDescent="0.3">
      <c r="K27" s="463"/>
      <c r="L27" s="456"/>
      <c r="M27" s="456"/>
      <c r="N27" s="456"/>
    </row>
    <row r="40" spans="1:65" s="429" customFormat="1" x14ac:dyDescent="0.3">
      <c r="A40" s="449"/>
      <c r="B40" s="449"/>
      <c r="C40" s="449"/>
      <c r="D40" s="449"/>
      <c r="E40" s="449"/>
      <c r="F40" s="449"/>
      <c r="G40" s="449"/>
      <c r="H40" s="449"/>
      <c r="I40" s="405"/>
      <c r="K40" s="453"/>
      <c r="L40" s="449"/>
      <c r="M40" s="449"/>
      <c r="N40" s="449"/>
      <c r="O40" s="453"/>
      <c r="P40" s="453"/>
      <c r="Q40" s="453"/>
      <c r="R40" s="453"/>
      <c r="S40" s="453"/>
      <c r="T40" s="454"/>
      <c r="U40" s="454"/>
      <c r="V40" s="454"/>
      <c r="W40" s="454"/>
      <c r="X40" s="454"/>
      <c r="Y40" s="454"/>
      <c r="Z40" s="454"/>
      <c r="AA40" s="454"/>
      <c r="AB40" s="454"/>
      <c r="AC40" s="454"/>
      <c r="AD40" s="454"/>
      <c r="AE40" s="454"/>
      <c r="AF40" s="454"/>
      <c r="AG40" s="454"/>
      <c r="AH40" s="454"/>
      <c r="AI40" s="454"/>
      <c r="AJ40" s="454"/>
      <c r="AK40" s="454"/>
      <c r="AL40" s="454"/>
      <c r="AM40" s="454"/>
      <c r="AN40" s="454"/>
      <c r="AO40" s="454"/>
      <c r="AP40" s="454"/>
      <c r="AQ40" s="454"/>
      <c r="AR40" s="454"/>
      <c r="AS40" s="454"/>
      <c r="AT40" s="454"/>
      <c r="AU40" s="454"/>
      <c r="AV40" s="454"/>
      <c r="AW40" s="454"/>
      <c r="AX40" s="454"/>
      <c r="AY40" s="454"/>
      <c r="AZ40" s="454"/>
      <c r="BA40" s="454"/>
      <c r="BB40" s="454"/>
      <c r="BC40" s="454"/>
      <c r="BD40" s="454"/>
      <c r="BE40" s="454"/>
      <c r="BF40" s="454"/>
      <c r="BG40" s="454"/>
      <c r="BH40" s="454"/>
      <c r="BI40" s="454"/>
      <c r="BJ40" s="454"/>
      <c r="BK40" s="454"/>
      <c r="BL40" s="454"/>
      <c r="BM40" s="454"/>
    </row>
  </sheetData>
  <hyperlinks>
    <hyperlink ref="I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0"/>
  <dimension ref="A1:R24"/>
  <sheetViews>
    <sheetView showGridLines="0" zoomScale="120" zoomScaleNormal="120" workbookViewId="0">
      <selection activeCell="H19" sqref="H19"/>
    </sheetView>
  </sheetViews>
  <sheetFormatPr defaultColWidth="8.88671875" defaultRowHeight="11.4" x14ac:dyDescent="0.2"/>
  <cols>
    <col min="1" max="5" width="8.88671875" style="469"/>
    <col min="6" max="6" width="4.88671875" style="469" customWidth="1"/>
    <col min="7" max="8" width="9.5546875" style="469" customWidth="1"/>
    <col min="9" max="9" width="14.88671875" style="470" customWidth="1"/>
    <col min="10" max="10" width="4.6640625" style="470" customWidth="1"/>
    <col min="11" max="11" width="9.88671875" style="477" customWidth="1"/>
    <col min="12" max="12" width="8.88671875" style="469" bestFit="1" customWidth="1"/>
    <col min="13" max="15" width="8.88671875" style="469" customWidth="1"/>
    <col min="16" max="22" width="8.88671875" style="469" bestFit="1" customWidth="1"/>
    <col min="23" max="24" width="10" style="469" bestFit="1" customWidth="1"/>
    <col min="25" max="28" width="11.5546875" style="469" bestFit="1" customWidth="1"/>
    <col min="29" max="30" width="8.88671875" style="469" bestFit="1" customWidth="1"/>
    <col min="31" max="32" width="11.5546875" style="469" bestFit="1" customWidth="1"/>
    <col min="33" max="39" width="8.88671875" style="469" bestFit="1" customWidth="1"/>
    <col min="40" max="40" width="10" style="469" bestFit="1" customWidth="1"/>
    <col min="41" max="44" width="8.88671875" style="469" bestFit="1" customWidth="1"/>
    <col min="45" max="46" width="10" style="469" bestFit="1" customWidth="1"/>
    <col min="47" max="48" width="11.5546875" style="469" bestFit="1" customWidth="1"/>
    <col min="49" max="52" width="10" style="469" bestFit="1" customWidth="1"/>
    <col min="53" max="54" width="8.88671875" style="469" bestFit="1" customWidth="1"/>
    <col min="55" max="56" width="10" style="469" bestFit="1" customWidth="1"/>
    <col min="57" max="58" width="11.5546875" style="469" bestFit="1" customWidth="1"/>
    <col min="59" max="60" width="8.88671875" style="469" bestFit="1" customWidth="1"/>
    <col min="61" max="64" width="11.5546875" style="469" bestFit="1" customWidth="1"/>
    <col min="65" max="66" width="8.88671875" style="469" bestFit="1" customWidth="1"/>
    <col min="67" max="16384" width="8.88671875" style="469"/>
  </cols>
  <sheetData>
    <row r="1" spans="1:18" s="381" customFormat="1" ht="10.5" customHeight="1" x14ac:dyDescent="0.2">
      <c r="A1" s="2" t="s">
        <v>48</v>
      </c>
      <c r="B1" s="380" t="s">
        <v>547</v>
      </c>
      <c r="F1" s="382"/>
      <c r="G1" s="382"/>
      <c r="H1" s="382"/>
      <c r="I1" s="43" t="s">
        <v>50</v>
      </c>
      <c r="J1" s="44"/>
      <c r="K1" s="150"/>
    </row>
    <row r="2" spans="1:18" s="381" customFormat="1" ht="10.5" customHeight="1" x14ac:dyDescent="0.2">
      <c r="A2" s="2" t="s">
        <v>51</v>
      </c>
      <c r="B2" s="581" t="s">
        <v>548</v>
      </c>
      <c r="C2" s="582"/>
      <c r="D2" s="582"/>
      <c r="E2" s="582"/>
      <c r="F2" s="582"/>
      <c r="G2" s="464"/>
      <c r="H2" s="464"/>
      <c r="I2" s="465"/>
      <c r="J2" s="465"/>
    </row>
    <row r="3" spans="1:18" s="381" customFormat="1" ht="10.5" customHeight="1" x14ac:dyDescent="0.2">
      <c r="A3" s="82" t="s">
        <v>52</v>
      </c>
      <c r="B3" s="381" t="s">
        <v>53</v>
      </c>
      <c r="F3" s="464"/>
      <c r="G3" s="464"/>
      <c r="H3" s="464"/>
      <c r="I3" s="466"/>
      <c r="J3" s="466"/>
    </row>
    <row r="4" spans="1:18" s="381" customFormat="1" ht="10.5" customHeight="1" x14ac:dyDescent="0.2">
      <c r="A4" s="82" t="s">
        <v>54</v>
      </c>
      <c r="B4" s="381" t="s">
        <v>55</v>
      </c>
      <c r="F4" s="464"/>
      <c r="G4" s="464"/>
      <c r="H4" s="464"/>
      <c r="I4" s="465"/>
      <c r="J4" s="465"/>
    </row>
    <row r="5" spans="1:18" s="381" customFormat="1" ht="10.5" customHeight="1" x14ac:dyDescent="0.2">
      <c r="A5" s="467" t="s">
        <v>56</v>
      </c>
      <c r="F5" s="464"/>
      <c r="G5" s="464"/>
      <c r="H5" s="464"/>
      <c r="I5" s="465"/>
      <c r="J5" s="465"/>
      <c r="K5" s="583"/>
      <c r="L5" s="583"/>
      <c r="M5" s="583"/>
      <c r="N5" s="583"/>
      <c r="O5" s="583"/>
      <c r="P5" s="583"/>
      <c r="Q5" s="583"/>
      <c r="R5" s="583"/>
    </row>
    <row r="6" spans="1:18" s="381" customFormat="1" ht="10.5" customHeight="1" x14ac:dyDescent="0.2">
      <c r="A6" s="467" t="s">
        <v>57</v>
      </c>
      <c r="F6" s="464"/>
      <c r="G6" s="464"/>
      <c r="H6" s="464"/>
      <c r="I6" s="465"/>
      <c r="J6" s="468"/>
      <c r="K6" s="441" t="s">
        <v>549</v>
      </c>
      <c r="L6" s="441" t="s">
        <v>308</v>
      </c>
      <c r="M6" s="398" t="s">
        <v>309</v>
      </c>
      <c r="N6" s="398" t="s">
        <v>310</v>
      </c>
      <c r="O6" s="441" t="s">
        <v>549</v>
      </c>
      <c r="P6" s="441" t="s">
        <v>308</v>
      </c>
      <c r="Q6" s="398" t="s">
        <v>309</v>
      </c>
      <c r="R6" s="398" t="s">
        <v>310</v>
      </c>
    </row>
    <row r="7" spans="1:18" x14ac:dyDescent="0.2">
      <c r="K7" s="583"/>
      <c r="L7" s="583"/>
      <c r="M7" s="583"/>
      <c r="N7" s="583"/>
      <c r="O7" s="583"/>
      <c r="P7" s="583"/>
      <c r="Q7" s="583"/>
      <c r="R7" s="583"/>
    </row>
    <row r="8" spans="1:18" s="471" customFormat="1" x14ac:dyDescent="0.2">
      <c r="I8" s="472"/>
      <c r="J8" s="472"/>
      <c r="K8" s="441" t="s">
        <v>549</v>
      </c>
      <c r="L8" s="441" t="s">
        <v>308</v>
      </c>
      <c r="M8" s="398" t="s">
        <v>309</v>
      </c>
      <c r="N8" s="398" t="s">
        <v>310</v>
      </c>
      <c r="O8" s="441" t="s">
        <v>549</v>
      </c>
      <c r="P8" s="441" t="s">
        <v>308</v>
      </c>
      <c r="Q8" s="398" t="s">
        <v>309</v>
      </c>
      <c r="R8" s="398" t="s">
        <v>310</v>
      </c>
    </row>
    <row r="9" spans="1:18" x14ac:dyDescent="0.2">
      <c r="H9" s="473" t="s">
        <v>35</v>
      </c>
      <c r="I9" s="473" t="s">
        <v>550</v>
      </c>
      <c r="K9" s="474">
        <v>0.67560443920662538</v>
      </c>
      <c r="L9" s="474">
        <v>0.65641257855089796</v>
      </c>
      <c r="M9" s="474">
        <v>0.64520811924874499</v>
      </c>
      <c r="N9" s="474">
        <v>0.67430029284964699</v>
      </c>
      <c r="Q9" s="468"/>
      <c r="R9" s="468"/>
    </row>
    <row r="10" spans="1:18" x14ac:dyDescent="0.2">
      <c r="H10" s="473" t="s">
        <v>551</v>
      </c>
      <c r="I10" s="473" t="s">
        <v>552</v>
      </c>
      <c r="K10" s="474">
        <v>0.13424485628493535</v>
      </c>
      <c r="L10" s="474">
        <v>0.14984417281892851</v>
      </c>
      <c r="M10" s="474">
        <v>0.14832380881080828</v>
      </c>
      <c r="N10" s="474">
        <v>0.13857851902210175</v>
      </c>
      <c r="Q10" s="468"/>
      <c r="R10" s="468"/>
    </row>
    <row r="11" spans="1:18" x14ac:dyDescent="0.2">
      <c r="H11" s="473" t="s">
        <v>553</v>
      </c>
      <c r="I11" s="473" t="s">
        <v>554</v>
      </c>
      <c r="K11" s="474">
        <v>0.10853099490821963</v>
      </c>
      <c r="L11" s="474">
        <v>0.11761325767868841</v>
      </c>
      <c r="M11" s="474">
        <v>0.14620917035954348</v>
      </c>
      <c r="N11" s="474">
        <v>0.13149891452239157</v>
      </c>
      <c r="Q11" s="468"/>
      <c r="R11" s="468"/>
    </row>
    <row r="12" spans="1:18" ht="12" customHeight="1" x14ac:dyDescent="0.2">
      <c r="H12" s="473" t="s">
        <v>29</v>
      </c>
      <c r="I12" s="473" t="s">
        <v>6</v>
      </c>
      <c r="K12" s="474">
        <v>3.3833526651896623E-2</v>
      </c>
      <c r="L12" s="474">
        <v>3.1345092239521664E-2</v>
      </c>
      <c r="M12" s="474">
        <v>3.1627620693171273E-2</v>
      </c>
      <c r="N12" s="474">
        <v>2.900419348611958E-2</v>
      </c>
      <c r="Q12" s="468"/>
      <c r="R12" s="468"/>
    </row>
    <row r="13" spans="1:18" x14ac:dyDescent="0.2">
      <c r="H13" s="473" t="s">
        <v>32</v>
      </c>
      <c r="I13" s="473" t="s">
        <v>9</v>
      </c>
      <c r="K13" s="474">
        <v>4.778618294832318E-2</v>
      </c>
      <c r="L13" s="474">
        <v>4.4784898711963367E-2</v>
      </c>
      <c r="M13" s="474">
        <v>2.8631280887731887E-2</v>
      </c>
      <c r="N13" s="474">
        <v>2.6618080119740199E-2</v>
      </c>
      <c r="Q13" s="468"/>
      <c r="R13" s="468"/>
    </row>
    <row r="14" spans="1:18" ht="14.4" customHeight="1" x14ac:dyDescent="0.2">
      <c r="H14" s="473"/>
      <c r="K14" s="468"/>
      <c r="L14" s="468"/>
      <c r="M14" s="468"/>
      <c r="N14" s="468"/>
      <c r="O14" s="468"/>
      <c r="P14" s="468"/>
      <c r="Q14" s="468"/>
      <c r="R14" s="468"/>
    </row>
    <row r="15" spans="1:18" x14ac:dyDescent="0.2">
      <c r="H15" s="473" t="s">
        <v>555</v>
      </c>
      <c r="I15" s="473" t="s">
        <v>556</v>
      </c>
      <c r="J15" s="475"/>
      <c r="K15" s="468"/>
      <c r="L15" s="468"/>
      <c r="M15" s="468"/>
      <c r="N15" s="468"/>
      <c r="O15" s="476">
        <v>4.3339877162028211E-3</v>
      </c>
      <c r="P15" s="476">
        <v>4.5952840288270395E-3</v>
      </c>
      <c r="Q15" s="476">
        <v>4.2996570835764107E-3</v>
      </c>
      <c r="R15" s="476">
        <v>4.1173669806391531E-3</v>
      </c>
    </row>
    <row r="16" spans="1:18" x14ac:dyDescent="0.2">
      <c r="H16" s="473" t="s">
        <v>557</v>
      </c>
      <c r="I16" s="473" t="s">
        <v>558</v>
      </c>
      <c r="J16" s="475"/>
      <c r="L16" s="478"/>
      <c r="M16" s="478"/>
      <c r="N16" s="478"/>
      <c r="O16" s="476">
        <v>0.27982285228009812</v>
      </c>
      <c r="P16" s="476">
        <v>0.28654033103263116</v>
      </c>
      <c r="Q16" s="476">
        <v>0.29350120865782231</v>
      </c>
      <c r="R16" s="476">
        <v>0.31254107064620301</v>
      </c>
    </row>
    <row r="17" spans="1:18" x14ac:dyDescent="0.2">
      <c r="H17" s="473" t="s">
        <v>559</v>
      </c>
      <c r="I17" s="473" t="s">
        <v>560</v>
      </c>
      <c r="J17" s="475"/>
      <c r="L17" s="478"/>
      <c r="M17" s="478"/>
      <c r="N17" s="478"/>
      <c r="O17" s="476">
        <v>2.3107578944121603E-3</v>
      </c>
      <c r="P17" s="476">
        <v>1.6276077169096641E-3</v>
      </c>
      <c r="Q17" s="476">
        <v>1.1952946153685239E-3</v>
      </c>
      <c r="R17" s="476">
        <v>3.0877845422926944E-3</v>
      </c>
    </row>
    <row r="18" spans="1:18" x14ac:dyDescent="0.2">
      <c r="H18" s="473" t="s">
        <v>561</v>
      </c>
      <c r="I18" s="473" t="s">
        <v>562</v>
      </c>
      <c r="J18" s="479"/>
      <c r="O18" s="476">
        <v>0.11754886246643008</v>
      </c>
      <c r="P18" s="476">
        <v>0.10923467238294825</v>
      </c>
      <c r="Q18" s="476">
        <v>9.8906296303362257E-2</v>
      </c>
      <c r="R18" s="476">
        <v>0.13193852697662034</v>
      </c>
    </row>
    <row r="19" spans="1:18" x14ac:dyDescent="0.2">
      <c r="H19" s="473" t="s">
        <v>346</v>
      </c>
      <c r="I19" s="473" t="s">
        <v>563</v>
      </c>
      <c r="J19" s="475"/>
      <c r="O19" s="476">
        <v>0.42833616047382089</v>
      </c>
      <c r="P19" s="476">
        <v>0.41788322193224681</v>
      </c>
      <c r="Q19" s="476">
        <v>0.4196334602615604</v>
      </c>
      <c r="R19" s="476">
        <v>0.40134313389870951</v>
      </c>
    </row>
    <row r="20" spans="1:18" x14ac:dyDescent="0.2">
      <c r="H20" s="473" t="s">
        <v>564</v>
      </c>
      <c r="I20" s="473" t="s">
        <v>565</v>
      </c>
      <c r="J20" s="479"/>
      <c r="O20" s="476">
        <v>5.905388222582747E-2</v>
      </c>
      <c r="P20" s="476">
        <v>6.1147752702646239E-2</v>
      </c>
      <c r="Q20" s="476">
        <v>5.5892318739522114E-2</v>
      </c>
      <c r="R20" s="476">
        <v>5.3112195360458289E-2</v>
      </c>
    </row>
    <row r="21" spans="1:18" x14ac:dyDescent="0.2">
      <c r="H21" s="473" t="s">
        <v>34</v>
      </c>
      <c r="I21" s="473" t="s">
        <v>11</v>
      </c>
      <c r="J21" s="475"/>
      <c r="O21" s="476">
        <v>0.10859349694320876</v>
      </c>
      <c r="P21" s="476">
        <v>0.11897113020379088</v>
      </c>
      <c r="Q21" s="476">
        <v>0.12657176433878792</v>
      </c>
      <c r="R21" s="476">
        <v>9.3859921595076959E-2</v>
      </c>
    </row>
    <row r="22" spans="1:18" x14ac:dyDescent="0.2">
      <c r="J22" s="479"/>
      <c r="O22" s="480"/>
    </row>
    <row r="24" spans="1:18" x14ac:dyDescent="0.2">
      <c r="A24" s="405"/>
    </row>
  </sheetData>
  <mergeCells count="5">
    <mergeCell ref="B2:F2"/>
    <mergeCell ref="K5:N5"/>
    <mergeCell ref="O5:R5"/>
    <mergeCell ref="K7:N7"/>
    <mergeCell ref="O7:R7"/>
  </mergeCells>
  <hyperlinks>
    <hyperlink ref="I1" location="Tartalom_Index!A1" display="Vissza a Tartalomra / Return to the Index"/>
    <hyperlink ref="I1:J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1"/>
  <dimension ref="A1:BM23"/>
  <sheetViews>
    <sheetView showGridLines="0" zoomScale="120" zoomScaleNormal="120" workbookViewId="0">
      <selection activeCell="B2" sqref="B2"/>
    </sheetView>
  </sheetViews>
  <sheetFormatPr defaultColWidth="8.5546875" defaultRowHeight="14.4" x14ac:dyDescent="0.3"/>
  <cols>
    <col min="1" max="7" width="8.5546875" style="449"/>
    <col min="8" max="8" width="8.6640625" style="449" customWidth="1"/>
    <col min="9" max="10" width="11.5546875" style="429" customWidth="1"/>
    <col min="11" max="12" width="11.44140625" style="429" customWidth="1"/>
    <col min="13" max="13" width="10.5546875" style="449" bestFit="1" customWidth="1"/>
    <col min="14" max="16" width="10.5546875" style="493" bestFit="1" customWidth="1"/>
    <col min="17" max="18" width="12.5546875" style="453" bestFit="1" customWidth="1"/>
    <col min="19" max="19" width="14.109375" style="453" bestFit="1" customWidth="1"/>
    <col min="20" max="25" width="8.5546875" style="454"/>
    <col min="26" max="26" width="12.5546875" style="454" customWidth="1"/>
    <col min="27" max="29" width="8.5546875" style="454"/>
    <col min="30" max="30" width="13" style="454" customWidth="1"/>
    <col min="31" max="46" width="8.5546875" style="454"/>
    <col min="47" max="47" width="12.109375" style="454" customWidth="1"/>
    <col min="48" max="65" width="8.5546875" style="454"/>
    <col min="66" max="16384" width="8.5546875" style="449"/>
  </cols>
  <sheetData>
    <row r="1" spans="1:65" s="384" customFormat="1" ht="10.5" customHeight="1" x14ac:dyDescent="0.2">
      <c r="A1" s="2" t="s">
        <v>48</v>
      </c>
      <c r="B1" s="383" t="s">
        <v>566</v>
      </c>
      <c r="F1" s="56"/>
      <c r="G1" s="56"/>
      <c r="H1" s="56"/>
      <c r="J1" s="44"/>
      <c r="K1" s="187" t="s">
        <v>50</v>
      </c>
      <c r="N1" s="387"/>
      <c r="O1" s="387"/>
      <c r="P1" s="387"/>
    </row>
    <row r="2" spans="1:65" s="384" customFormat="1" ht="10.5" customHeight="1" x14ac:dyDescent="0.2">
      <c r="A2" s="2" t="s">
        <v>51</v>
      </c>
      <c r="B2" s="383" t="s">
        <v>605</v>
      </c>
      <c r="F2" s="385"/>
      <c r="G2" s="385"/>
      <c r="H2" s="385"/>
      <c r="I2" s="425"/>
      <c r="J2" s="425"/>
      <c r="N2" s="387"/>
      <c r="O2" s="387"/>
      <c r="P2" s="387"/>
    </row>
    <row r="3" spans="1:65" s="384" customFormat="1" ht="10.5" customHeight="1" x14ac:dyDescent="0.2">
      <c r="A3" s="3" t="s">
        <v>52</v>
      </c>
      <c r="B3" s="384" t="s">
        <v>53</v>
      </c>
      <c r="F3" s="385"/>
      <c r="G3" s="385"/>
      <c r="H3" s="385"/>
      <c r="I3" s="426"/>
      <c r="J3" s="426"/>
      <c r="N3" s="387"/>
      <c r="O3" s="387"/>
      <c r="P3" s="387"/>
    </row>
    <row r="4" spans="1:65" s="384" customFormat="1" ht="10.5" customHeight="1" x14ac:dyDescent="0.2">
      <c r="A4" s="3" t="s">
        <v>54</v>
      </c>
      <c r="B4" s="384" t="s">
        <v>55</v>
      </c>
      <c r="F4" s="385"/>
      <c r="G4" s="385"/>
      <c r="H4" s="385"/>
      <c r="I4" s="425"/>
      <c r="J4" s="425"/>
      <c r="N4" s="387"/>
      <c r="O4" s="387"/>
      <c r="P4" s="387"/>
    </row>
    <row r="5" spans="1:65" s="384" customFormat="1" ht="10.5" customHeight="1" x14ac:dyDescent="0.2">
      <c r="A5" s="4" t="s">
        <v>56</v>
      </c>
      <c r="F5" s="385"/>
      <c r="G5" s="385"/>
      <c r="H5" s="385"/>
      <c r="I5" s="425"/>
      <c r="J5" s="425"/>
      <c r="N5" s="387"/>
      <c r="O5" s="387"/>
      <c r="P5" s="387"/>
    </row>
    <row r="6" spans="1:65" s="384" customFormat="1" ht="10.5" customHeight="1" x14ac:dyDescent="0.2">
      <c r="A6" s="4" t="s">
        <v>57</v>
      </c>
      <c r="F6" s="385"/>
      <c r="G6" s="385"/>
      <c r="H6" s="385"/>
      <c r="I6" s="425"/>
      <c r="J6" s="425"/>
      <c r="N6" s="387"/>
      <c r="O6" s="387"/>
      <c r="P6" s="387"/>
    </row>
    <row r="7" spans="1:65" s="438" customFormat="1" x14ac:dyDescent="0.3">
      <c r="I7" s="446"/>
      <c r="J7" s="446"/>
      <c r="K7" s="481"/>
      <c r="L7" s="481"/>
      <c r="M7" s="482"/>
      <c r="N7" s="483"/>
      <c r="O7" s="483"/>
      <c r="P7" s="483"/>
      <c r="Q7" s="442"/>
      <c r="R7" s="442"/>
      <c r="S7" s="442"/>
      <c r="T7" s="443"/>
      <c r="U7" s="443"/>
      <c r="V7" s="443"/>
      <c r="W7" s="443"/>
      <c r="X7" s="443"/>
      <c r="Y7" s="443"/>
      <c r="Z7" s="443"/>
      <c r="AA7" s="444"/>
      <c r="AB7" s="443"/>
      <c r="AC7" s="443"/>
      <c r="AD7" s="443"/>
      <c r="AE7" s="443"/>
      <c r="AF7" s="443"/>
      <c r="AG7" s="443"/>
      <c r="AH7" s="443"/>
      <c r="AI7" s="443"/>
      <c r="AJ7" s="443"/>
      <c r="AK7" s="443"/>
      <c r="AL7" s="443"/>
      <c r="AM7" s="443"/>
      <c r="AN7" s="443"/>
      <c r="AO7" s="443"/>
      <c r="AP7" s="443"/>
      <c r="AQ7" s="445"/>
      <c r="AR7" s="445"/>
      <c r="AS7" s="445"/>
      <c r="AT7" s="445"/>
      <c r="AU7" s="445"/>
      <c r="AV7" s="445"/>
      <c r="AW7" s="445"/>
      <c r="AX7" s="445"/>
      <c r="AY7" s="445"/>
      <c r="AZ7" s="445"/>
      <c r="BA7" s="445"/>
      <c r="BB7" s="445"/>
      <c r="BC7" s="445"/>
      <c r="BD7" s="445"/>
      <c r="BE7" s="445"/>
      <c r="BF7" s="445"/>
      <c r="BG7" s="445"/>
      <c r="BH7" s="445"/>
      <c r="BI7" s="445"/>
      <c r="BJ7" s="445"/>
      <c r="BK7" s="445"/>
      <c r="BL7" s="445"/>
      <c r="BM7" s="445"/>
    </row>
    <row r="8" spans="1:65" s="438" customFormat="1" ht="29.1" customHeight="1" x14ac:dyDescent="0.3">
      <c r="I8" s="446"/>
      <c r="J8" s="393"/>
      <c r="K8" s="484"/>
      <c r="L8" s="484"/>
      <c r="M8" s="482"/>
      <c r="N8" s="483"/>
      <c r="O8" s="483"/>
      <c r="P8" s="483"/>
      <c r="Q8" s="442"/>
      <c r="R8" s="442"/>
      <c r="S8" s="442"/>
      <c r="T8" s="443"/>
      <c r="U8" s="443"/>
      <c r="V8" s="443"/>
      <c r="W8" s="443"/>
      <c r="X8" s="443"/>
      <c r="Y8" s="443"/>
      <c r="Z8" s="443"/>
      <c r="AA8" s="444"/>
      <c r="AB8" s="443"/>
      <c r="AC8" s="443"/>
      <c r="AD8" s="443"/>
      <c r="AE8" s="443"/>
      <c r="AF8" s="443"/>
      <c r="AG8" s="443"/>
      <c r="AH8" s="443"/>
      <c r="AI8" s="443"/>
      <c r="AJ8" s="443"/>
      <c r="AK8" s="443"/>
      <c r="AL8" s="443"/>
      <c r="AM8" s="443"/>
      <c r="AN8" s="443"/>
      <c r="AO8" s="443"/>
      <c r="AP8" s="443"/>
      <c r="AQ8" s="445"/>
      <c r="AR8" s="445"/>
      <c r="AS8" s="445"/>
      <c r="AT8" s="445"/>
      <c r="AU8" s="445"/>
      <c r="AV8" s="445"/>
      <c r="AW8" s="445"/>
      <c r="AX8" s="445"/>
      <c r="AY8" s="445"/>
      <c r="AZ8" s="445"/>
      <c r="BA8" s="445"/>
      <c r="BB8" s="445"/>
      <c r="BC8" s="445"/>
      <c r="BD8" s="445"/>
      <c r="BE8" s="445"/>
      <c r="BF8" s="445"/>
      <c r="BG8" s="445"/>
      <c r="BH8" s="445"/>
      <c r="BI8" s="445"/>
      <c r="BJ8" s="445"/>
      <c r="BK8" s="445"/>
      <c r="BL8" s="445"/>
      <c r="BM8" s="445"/>
    </row>
    <row r="9" spans="1:65" s="438" customFormat="1" x14ac:dyDescent="0.3">
      <c r="I9" s="485"/>
      <c r="J9" s="485"/>
      <c r="K9" s="486" t="s">
        <v>567</v>
      </c>
      <c r="L9" s="486" t="s">
        <v>568</v>
      </c>
      <c r="M9" s="486" t="s">
        <v>569</v>
      </c>
      <c r="N9" s="486" t="s">
        <v>570</v>
      </c>
      <c r="O9" s="486" t="s">
        <v>571</v>
      </c>
      <c r="P9" s="398"/>
      <c r="Q9" s="442"/>
      <c r="R9" s="442"/>
      <c r="S9" s="442"/>
      <c r="T9" s="443"/>
      <c r="U9" s="443"/>
      <c r="V9" s="443"/>
      <c r="W9" s="443"/>
      <c r="X9" s="443"/>
      <c r="Y9" s="443"/>
      <c r="Z9" s="443"/>
      <c r="AA9" s="444"/>
      <c r="AB9" s="443"/>
      <c r="AC9" s="443"/>
      <c r="AD9" s="443"/>
      <c r="AE9" s="443"/>
      <c r="AF9" s="443"/>
      <c r="AG9" s="443"/>
      <c r="AH9" s="443"/>
      <c r="AI9" s="443"/>
      <c r="AJ9" s="443"/>
      <c r="AK9" s="443"/>
      <c r="AL9" s="443"/>
      <c r="AM9" s="443"/>
      <c r="AN9" s="443"/>
      <c r="AO9" s="443"/>
      <c r="AP9" s="443"/>
      <c r="AQ9" s="445"/>
      <c r="AR9" s="445"/>
      <c r="AS9" s="445"/>
      <c r="AT9" s="445"/>
      <c r="AU9" s="445"/>
      <c r="AV9" s="445"/>
      <c r="AW9" s="445"/>
      <c r="AX9" s="445"/>
      <c r="AY9" s="445"/>
      <c r="AZ9" s="445"/>
      <c r="BA9" s="445"/>
      <c r="BB9" s="445"/>
      <c r="BC9" s="445"/>
      <c r="BD9" s="445"/>
      <c r="BE9" s="445"/>
      <c r="BF9" s="445"/>
      <c r="BG9" s="445"/>
      <c r="BH9" s="445"/>
      <c r="BI9" s="445"/>
      <c r="BJ9" s="445"/>
      <c r="BK9" s="445"/>
      <c r="BL9" s="445"/>
      <c r="BM9" s="445"/>
    </row>
    <row r="10" spans="1:65" s="482" customFormat="1" x14ac:dyDescent="0.3">
      <c r="H10" s="485" t="s">
        <v>595</v>
      </c>
      <c r="I10" s="485" t="s">
        <v>572</v>
      </c>
      <c r="J10" s="487"/>
      <c r="K10" s="403">
        <v>0.36282007760592727</v>
      </c>
      <c r="L10" s="403">
        <v>0.13318320311816895</v>
      </c>
      <c r="M10" s="403">
        <v>0.30841912891819434</v>
      </c>
      <c r="N10" s="488">
        <v>0.1555601748925757</v>
      </c>
      <c r="O10" s="488">
        <v>0.4710411822099429</v>
      </c>
      <c r="P10" s="476"/>
      <c r="Q10" s="442"/>
      <c r="R10" s="442"/>
      <c r="S10" s="442"/>
      <c r="T10" s="443"/>
      <c r="U10" s="443"/>
      <c r="V10" s="443"/>
      <c r="W10" s="443"/>
      <c r="X10" s="443"/>
      <c r="Y10" s="443"/>
      <c r="Z10" s="443"/>
      <c r="AA10" s="444"/>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3"/>
      <c r="BD10" s="443"/>
      <c r="BE10" s="443"/>
      <c r="BF10" s="443"/>
      <c r="BG10" s="443"/>
      <c r="BH10" s="443"/>
      <c r="BI10" s="443"/>
      <c r="BJ10" s="443"/>
      <c r="BK10" s="443"/>
      <c r="BL10" s="443"/>
      <c r="BM10" s="443"/>
    </row>
    <row r="11" spans="1:65" s="482" customFormat="1" x14ac:dyDescent="0.3">
      <c r="H11" s="485" t="s">
        <v>596</v>
      </c>
      <c r="I11" s="485" t="s">
        <v>573</v>
      </c>
      <c r="J11" s="487"/>
      <c r="K11" s="403">
        <v>0.74117824018637024</v>
      </c>
      <c r="L11" s="403">
        <v>0.67526733065848532</v>
      </c>
      <c r="M11" s="403">
        <v>0.8913948192539255</v>
      </c>
      <c r="N11" s="488">
        <v>1.0944711169193728</v>
      </c>
      <c r="O11" s="488">
        <v>0.98097247233858209</v>
      </c>
      <c r="P11" s="476"/>
      <c r="Q11" s="442"/>
      <c r="R11" s="442"/>
      <c r="S11" s="442"/>
      <c r="T11" s="443"/>
      <c r="U11" s="443"/>
      <c r="V11" s="443"/>
      <c r="W11" s="443"/>
      <c r="X11" s="443"/>
      <c r="Y11" s="443"/>
      <c r="Z11" s="443"/>
      <c r="AA11" s="444"/>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3"/>
      <c r="AY11" s="443"/>
      <c r="AZ11" s="443"/>
      <c r="BA11" s="443"/>
      <c r="BB11" s="443"/>
      <c r="BC11" s="443"/>
      <c r="BD11" s="443"/>
      <c r="BE11" s="443"/>
      <c r="BF11" s="443"/>
      <c r="BG11" s="443"/>
      <c r="BH11" s="443"/>
      <c r="BI11" s="443"/>
      <c r="BJ11" s="443"/>
      <c r="BK11" s="443"/>
      <c r="BL11" s="443"/>
      <c r="BM11" s="443"/>
    </row>
    <row r="12" spans="1:65" s="482" customFormat="1" x14ac:dyDescent="0.3">
      <c r="H12" s="485" t="s">
        <v>597</v>
      </c>
      <c r="I12" s="485" t="s">
        <v>574</v>
      </c>
      <c r="J12" s="487"/>
      <c r="K12" s="403">
        <v>0.37615095177525654</v>
      </c>
      <c r="L12" s="403">
        <v>0.14515408870148902</v>
      </c>
      <c r="M12" s="403">
        <v>0.3507487337176442</v>
      </c>
      <c r="N12" s="488">
        <v>0.1341256845480511</v>
      </c>
      <c r="O12" s="488">
        <v>0.34835860166302457</v>
      </c>
      <c r="P12" s="476"/>
      <c r="Q12" s="442"/>
      <c r="R12" s="442"/>
      <c r="S12" s="442"/>
      <c r="T12" s="443"/>
      <c r="U12" s="443"/>
      <c r="V12" s="443"/>
      <c r="W12" s="443"/>
      <c r="X12" s="443"/>
      <c r="Y12" s="443"/>
      <c r="Z12" s="443"/>
      <c r="AA12" s="444"/>
      <c r="AB12" s="443"/>
      <c r="AC12" s="443"/>
      <c r="AD12" s="443"/>
      <c r="AE12" s="443"/>
      <c r="AF12" s="443"/>
      <c r="AG12" s="443"/>
      <c r="AH12" s="443"/>
      <c r="AI12" s="443"/>
      <c r="AJ12" s="443"/>
      <c r="AK12" s="443"/>
      <c r="AL12" s="443"/>
      <c r="AM12" s="443"/>
      <c r="AN12" s="443"/>
      <c r="AO12" s="443"/>
      <c r="AP12" s="443"/>
      <c r="AQ12" s="443"/>
      <c r="BE12" s="489"/>
      <c r="BF12" s="489"/>
      <c r="BG12" s="443"/>
      <c r="BH12" s="443"/>
      <c r="BI12" s="443"/>
      <c r="BJ12" s="443"/>
      <c r="BK12" s="443"/>
      <c r="BL12" s="443"/>
      <c r="BM12" s="443"/>
    </row>
    <row r="13" spans="1:65" s="482" customFormat="1" x14ac:dyDescent="0.3">
      <c r="H13" s="485" t="s">
        <v>598</v>
      </c>
      <c r="I13" s="485" t="s">
        <v>575</v>
      </c>
      <c r="J13" s="485"/>
      <c r="K13" s="403">
        <v>0.76841089479073055</v>
      </c>
      <c r="L13" s="403">
        <v>0.7359622814045973</v>
      </c>
      <c r="M13" s="403">
        <v>1.0137360973440532</v>
      </c>
      <c r="N13" s="488">
        <v>0.94366497001082383</v>
      </c>
      <c r="O13" s="488">
        <v>0.72547839051040652</v>
      </c>
      <c r="P13" s="476"/>
      <c r="Q13" s="442"/>
      <c r="R13" s="442"/>
      <c r="S13" s="442"/>
      <c r="T13" s="443"/>
      <c r="U13" s="443"/>
      <c r="V13" s="443"/>
      <c r="W13" s="443"/>
      <c r="X13" s="443"/>
      <c r="Y13" s="443"/>
      <c r="Z13" s="443"/>
      <c r="AA13" s="444"/>
      <c r="AB13" s="443"/>
      <c r="AC13" s="443"/>
      <c r="AD13" s="443"/>
      <c r="AE13" s="443"/>
      <c r="AF13" s="443"/>
      <c r="AG13" s="443"/>
      <c r="AH13" s="443"/>
      <c r="AI13" s="443"/>
      <c r="AJ13" s="443"/>
      <c r="AK13" s="443"/>
      <c r="AL13" s="443"/>
      <c r="AM13" s="443"/>
      <c r="AN13" s="443"/>
      <c r="AO13" s="443"/>
      <c r="AP13" s="443"/>
      <c r="AQ13" s="443"/>
      <c r="BE13" s="489"/>
      <c r="BF13" s="489"/>
      <c r="BG13" s="443"/>
      <c r="BH13" s="443"/>
      <c r="BI13" s="443"/>
      <c r="BJ13" s="443"/>
      <c r="BK13" s="443"/>
      <c r="BL13" s="443"/>
      <c r="BM13" s="443"/>
    </row>
    <row r="14" spans="1:65" s="482" customFormat="1" x14ac:dyDescent="0.3">
      <c r="I14" s="446"/>
      <c r="J14" s="446"/>
      <c r="K14" s="490"/>
      <c r="L14" s="490"/>
      <c r="M14" s="490"/>
      <c r="N14" s="491"/>
      <c r="O14" s="491"/>
      <c r="P14" s="491"/>
      <c r="Q14" s="442"/>
      <c r="R14" s="442"/>
      <c r="S14" s="442"/>
      <c r="T14" s="443"/>
      <c r="U14" s="443"/>
      <c r="V14" s="443"/>
      <c r="W14" s="443"/>
      <c r="X14" s="443"/>
      <c r="Y14" s="443"/>
      <c r="Z14" s="443"/>
      <c r="AA14" s="444"/>
      <c r="AB14" s="443"/>
      <c r="AC14" s="443"/>
      <c r="AD14" s="443"/>
      <c r="AE14" s="443"/>
      <c r="AF14" s="443"/>
      <c r="AG14" s="443"/>
      <c r="AH14" s="443"/>
      <c r="AI14" s="443"/>
      <c r="AJ14" s="443"/>
      <c r="AK14" s="443"/>
      <c r="AL14" s="443"/>
      <c r="AM14" s="443"/>
      <c r="AN14" s="443"/>
      <c r="AO14" s="443"/>
      <c r="AP14" s="443"/>
      <c r="AQ14" s="443"/>
      <c r="BE14" s="489"/>
      <c r="BF14" s="489"/>
      <c r="BG14" s="443"/>
      <c r="BH14" s="443"/>
      <c r="BI14" s="443"/>
      <c r="BJ14" s="443"/>
      <c r="BK14" s="443"/>
      <c r="BL14" s="443"/>
      <c r="BM14" s="443"/>
    </row>
    <row r="15" spans="1:65" s="482" customFormat="1" x14ac:dyDescent="0.3">
      <c r="I15" s="446"/>
      <c r="J15" s="446"/>
      <c r="K15" s="492"/>
      <c r="L15" s="492"/>
      <c r="N15" s="483"/>
      <c r="O15" s="483"/>
      <c r="P15" s="483"/>
      <c r="Q15" s="442"/>
      <c r="R15" s="442"/>
      <c r="S15" s="442"/>
      <c r="T15" s="443"/>
      <c r="U15" s="443"/>
      <c r="V15" s="443"/>
      <c r="W15" s="443"/>
      <c r="X15" s="443"/>
      <c r="Y15" s="443"/>
      <c r="Z15" s="443"/>
      <c r="AA15" s="444"/>
      <c r="AB15" s="443"/>
      <c r="AC15" s="443"/>
      <c r="AD15" s="443"/>
      <c r="AE15" s="443"/>
      <c r="AF15" s="443"/>
      <c r="AG15" s="443"/>
      <c r="AH15" s="443"/>
      <c r="AI15" s="443"/>
      <c r="AJ15" s="443"/>
      <c r="AK15" s="443"/>
      <c r="AL15" s="443"/>
      <c r="AM15" s="443"/>
      <c r="AN15" s="443"/>
      <c r="AO15" s="443"/>
      <c r="AP15" s="443"/>
      <c r="AQ15" s="443"/>
      <c r="BE15" s="489"/>
      <c r="BF15" s="489"/>
      <c r="BG15" s="443"/>
      <c r="BH15" s="443"/>
      <c r="BI15" s="443"/>
      <c r="BJ15" s="443"/>
      <c r="BK15" s="443"/>
      <c r="BL15" s="443"/>
      <c r="BM15" s="443"/>
    </row>
    <row r="16" spans="1:65" s="482" customFormat="1" x14ac:dyDescent="0.3">
      <c r="I16" s="446"/>
      <c r="J16" s="446"/>
      <c r="K16" s="492"/>
      <c r="L16" s="492"/>
      <c r="N16" s="483"/>
      <c r="O16" s="483"/>
      <c r="P16" s="483"/>
      <c r="Q16" s="442"/>
      <c r="R16" s="442"/>
      <c r="S16" s="442"/>
      <c r="T16" s="443"/>
      <c r="U16" s="443"/>
      <c r="V16" s="443"/>
      <c r="W16" s="443"/>
      <c r="X16" s="443"/>
      <c r="Y16" s="443"/>
      <c r="Z16" s="443"/>
      <c r="AA16" s="444"/>
      <c r="AB16" s="443"/>
      <c r="AC16" s="443"/>
      <c r="AD16" s="443"/>
      <c r="AE16" s="443"/>
      <c r="AF16" s="443"/>
      <c r="AG16" s="443"/>
      <c r="AH16" s="443"/>
      <c r="AI16" s="443"/>
      <c r="AJ16" s="443"/>
      <c r="AK16" s="443"/>
      <c r="AL16" s="443"/>
      <c r="AM16" s="443"/>
      <c r="AN16" s="443"/>
      <c r="AO16" s="443"/>
      <c r="AP16" s="443"/>
      <c r="AQ16" s="443"/>
      <c r="BE16" s="489"/>
      <c r="BF16" s="489"/>
      <c r="BG16" s="443"/>
      <c r="BH16" s="443"/>
      <c r="BI16" s="443"/>
      <c r="BJ16" s="443"/>
      <c r="BK16" s="443"/>
      <c r="BL16" s="443"/>
      <c r="BM16" s="443"/>
    </row>
    <row r="17" spans="2:65" s="482" customFormat="1" x14ac:dyDescent="0.3">
      <c r="I17" s="446"/>
      <c r="J17" s="446"/>
      <c r="K17" s="492"/>
      <c r="L17" s="492"/>
      <c r="N17" s="483"/>
      <c r="O17" s="483"/>
      <c r="P17" s="483"/>
      <c r="Q17" s="442"/>
      <c r="R17" s="442"/>
      <c r="S17" s="442"/>
      <c r="T17" s="443"/>
      <c r="U17" s="443"/>
      <c r="V17" s="443"/>
      <c r="W17" s="443"/>
      <c r="X17" s="443"/>
      <c r="Y17" s="443"/>
      <c r="Z17" s="443"/>
      <c r="AA17" s="444"/>
      <c r="AB17" s="443"/>
      <c r="AC17" s="443"/>
      <c r="AD17" s="443"/>
      <c r="AE17" s="443"/>
      <c r="AF17" s="443"/>
      <c r="AG17" s="443"/>
      <c r="AH17" s="443"/>
      <c r="AI17" s="443"/>
      <c r="AJ17" s="443"/>
      <c r="AK17" s="443"/>
      <c r="AL17" s="443"/>
      <c r="AM17" s="443"/>
      <c r="AN17" s="443"/>
      <c r="AO17" s="443"/>
      <c r="AP17" s="443"/>
      <c r="AQ17" s="443"/>
      <c r="BE17" s="489"/>
      <c r="BF17" s="489"/>
      <c r="BG17" s="443"/>
      <c r="BH17" s="443"/>
      <c r="BI17" s="443"/>
      <c r="BJ17" s="443"/>
      <c r="BK17" s="443"/>
      <c r="BL17" s="443"/>
      <c r="BM17" s="443"/>
    </row>
    <row r="21" spans="2:65" x14ac:dyDescent="0.3">
      <c r="B21" s="405"/>
    </row>
    <row r="23" spans="2:65" x14ac:dyDescent="0.3">
      <c r="H23" s="449" t="s">
        <v>321</v>
      </c>
    </row>
  </sheetData>
  <hyperlinks>
    <hyperlink ref="K1" location="Перелік_Index!A1" display="Повернутися до переліку / Return to the Index"/>
  </hyperlinks>
  <pageMargins left="0.7" right="0.7" top="0.75" bottom="0.75" header="0.3" footer="0.3"/>
  <pageSetup paperSize="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P18"/>
  <sheetViews>
    <sheetView showGridLines="0" zoomScale="120" zoomScaleNormal="120" workbookViewId="0">
      <selection activeCell="B7" sqref="B7"/>
    </sheetView>
  </sheetViews>
  <sheetFormatPr defaultRowHeight="14.4" x14ac:dyDescent="0.3"/>
  <cols>
    <col min="9" max="9" width="13.44140625" customWidth="1"/>
    <col min="10" max="11" width="11.109375" customWidth="1"/>
  </cols>
  <sheetData>
    <row r="1" spans="1:16" s="8" customFormat="1" ht="10.199999999999999" x14ac:dyDescent="0.2">
      <c r="A1" s="2" t="s">
        <v>48</v>
      </c>
      <c r="B1" s="10" t="s">
        <v>58</v>
      </c>
      <c r="H1" s="89" t="s">
        <v>50</v>
      </c>
      <c r="I1" s="128"/>
    </row>
    <row r="2" spans="1:16" s="8" customFormat="1" ht="10.199999999999999" x14ac:dyDescent="0.2">
      <c r="A2" s="2" t="s">
        <v>51</v>
      </c>
      <c r="B2" s="10" t="s">
        <v>59</v>
      </c>
    </row>
    <row r="3" spans="1:16" s="8" customFormat="1" ht="10.199999999999999" x14ac:dyDescent="0.2">
      <c r="A3" s="3" t="s">
        <v>52</v>
      </c>
      <c r="B3" s="3" t="s">
        <v>53</v>
      </c>
    </row>
    <row r="4" spans="1:16" s="8" customFormat="1" ht="10.199999999999999" x14ac:dyDescent="0.2">
      <c r="A4" s="3" t="s">
        <v>54</v>
      </c>
      <c r="B4" s="3" t="s">
        <v>55</v>
      </c>
    </row>
    <row r="5" spans="1:16" s="8" customFormat="1" ht="10.199999999999999" x14ac:dyDescent="0.2">
      <c r="A5" s="4" t="s">
        <v>56</v>
      </c>
      <c r="B5" s="3" t="s">
        <v>179</v>
      </c>
    </row>
    <row r="6" spans="1:16" s="8" customFormat="1" ht="10.199999999999999" x14ac:dyDescent="0.2">
      <c r="A6" s="4" t="s">
        <v>57</v>
      </c>
      <c r="B6" s="82" t="s">
        <v>281</v>
      </c>
    </row>
    <row r="10" spans="1:16" x14ac:dyDescent="0.3">
      <c r="H10" s="8"/>
      <c r="I10" s="8"/>
      <c r="J10" s="6">
        <v>44561</v>
      </c>
      <c r="K10" s="6">
        <v>44926</v>
      </c>
      <c r="L10" s="6">
        <v>45291</v>
      </c>
      <c r="M10" s="6">
        <v>45657</v>
      </c>
      <c r="N10" s="6">
        <v>45747</v>
      </c>
      <c r="O10" s="6">
        <v>45838</v>
      </c>
      <c r="P10" s="6"/>
    </row>
    <row r="11" spans="1:16" x14ac:dyDescent="0.3">
      <c r="H11" s="5" t="s">
        <v>25</v>
      </c>
      <c r="I11" s="8" t="s">
        <v>0</v>
      </c>
      <c r="J11" s="11">
        <v>71</v>
      </c>
      <c r="K11" s="11">
        <v>67</v>
      </c>
      <c r="L11" s="8">
        <v>63</v>
      </c>
      <c r="M11" s="109">
        <v>62</v>
      </c>
      <c r="N11" s="61">
        <v>60</v>
      </c>
      <c r="O11" s="109">
        <v>60</v>
      </c>
      <c r="P11" s="109"/>
    </row>
    <row r="12" spans="1:16" x14ac:dyDescent="0.3">
      <c r="H12" s="5" t="s">
        <v>60</v>
      </c>
      <c r="I12" s="8" t="s">
        <v>61</v>
      </c>
      <c r="J12" s="12">
        <v>155</v>
      </c>
      <c r="K12" s="11">
        <v>128</v>
      </c>
      <c r="L12" s="8">
        <v>101</v>
      </c>
      <c r="M12" s="109">
        <v>65</v>
      </c>
      <c r="N12" s="61">
        <v>63</v>
      </c>
      <c r="O12" s="109">
        <v>62</v>
      </c>
      <c r="P12" s="109"/>
    </row>
    <row r="13" spans="1:16" x14ac:dyDescent="0.3">
      <c r="H13" s="5" t="s">
        <v>47</v>
      </c>
      <c r="I13" s="8" t="s">
        <v>1</v>
      </c>
      <c r="J13" s="12">
        <v>922</v>
      </c>
      <c r="K13" s="12">
        <v>760</v>
      </c>
      <c r="L13" s="8">
        <v>559</v>
      </c>
      <c r="M13" s="109">
        <v>479</v>
      </c>
      <c r="N13" s="61">
        <v>451</v>
      </c>
      <c r="O13" s="109">
        <v>432</v>
      </c>
      <c r="P13" s="109"/>
    </row>
    <row r="14" spans="1:16" x14ac:dyDescent="0.3">
      <c r="H14" s="5" t="s">
        <v>28</v>
      </c>
      <c r="I14" s="8" t="s">
        <v>2</v>
      </c>
      <c r="J14" s="12">
        <v>137</v>
      </c>
      <c r="K14" s="11">
        <v>98</v>
      </c>
      <c r="L14" s="8">
        <v>76</v>
      </c>
      <c r="M14" s="109">
        <v>1</v>
      </c>
      <c r="N14" s="61">
        <v>1</v>
      </c>
      <c r="O14" s="121">
        <v>1</v>
      </c>
      <c r="P14" s="109"/>
    </row>
    <row r="15" spans="1:16" x14ac:dyDescent="0.3">
      <c r="H15" s="5" t="s">
        <v>26</v>
      </c>
      <c r="I15" s="8" t="s">
        <v>3</v>
      </c>
      <c r="J15" s="12">
        <v>278</v>
      </c>
      <c r="K15" s="11">
        <v>162</v>
      </c>
      <c r="L15" s="8">
        <v>133</v>
      </c>
      <c r="M15" s="109">
        <v>104</v>
      </c>
      <c r="N15" s="61">
        <v>98</v>
      </c>
      <c r="O15" s="109">
        <v>93</v>
      </c>
      <c r="P15" s="109"/>
    </row>
    <row r="16" spans="1:16" x14ac:dyDescent="0.3">
      <c r="H16" s="5" t="s">
        <v>27</v>
      </c>
      <c r="I16" s="8" t="s">
        <v>4</v>
      </c>
      <c r="J16" s="12">
        <v>261</v>
      </c>
      <c r="K16" s="11">
        <v>183</v>
      </c>
      <c r="L16" s="8">
        <v>146</v>
      </c>
      <c r="M16" s="109">
        <v>109</v>
      </c>
      <c r="N16" s="61">
        <v>108</v>
      </c>
      <c r="O16" s="109">
        <v>105</v>
      </c>
      <c r="P16" s="109"/>
    </row>
    <row r="17" spans="9:12" x14ac:dyDescent="0.3">
      <c r="I17" s="8"/>
      <c r="J17" s="14"/>
      <c r="K17" s="8"/>
      <c r="L17" s="8"/>
    </row>
    <row r="18" spans="9:12" x14ac:dyDescent="0.3">
      <c r="J18" s="1"/>
      <c r="K18" s="1"/>
    </row>
  </sheetData>
  <hyperlinks>
    <hyperlink ref="H1" location="Tartalom_Index!A1" display="Vissza a Tartalomra / Return to the Index"/>
    <hyperlink ref="H1: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2"/>
  <dimension ref="A1:AI271"/>
  <sheetViews>
    <sheetView showGridLines="0" zoomScale="120" zoomScaleNormal="120" workbookViewId="0"/>
  </sheetViews>
  <sheetFormatPr defaultColWidth="9.109375" defaultRowHeight="14.4" x14ac:dyDescent="0.3"/>
  <cols>
    <col min="1" max="1" width="6.88671875" style="519" customWidth="1"/>
    <col min="2" max="2" width="26.88671875" style="536" customWidth="1"/>
    <col min="3" max="3" width="12.88671875" style="536" customWidth="1"/>
    <col min="4" max="4" width="4.88671875" style="536" customWidth="1"/>
    <col min="5" max="5" width="7.44140625" style="537" customWidth="1"/>
    <col min="6" max="6" width="21" style="537" customWidth="1"/>
    <col min="7" max="7" width="20.88671875" style="537" customWidth="1"/>
    <col min="8" max="8" width="4.5546875" style="538" bestFit="1" customWidth="1"/>
    <col min="9" max="9" width="4.109375" style="539" bestFit="1" customWidth="1"/>
    <col min="10" max="10" width="4.5546875" style="539" bestFit="1" customWidth="1"/>
    <col min="11" max="11" width="4.109375" style="539" bestFit="1" customWidth="1"/>
    <col min="12" max="12" width="4.5546875" style="539" bestFit="1" customWidth="1"/>
    <col min="13" max="13" width="3.88671875" style="539" bestFit="1" customWidth="1"/>
    <col min="14" max="14" width="5" style="539" bestFit="1" customWidth="1"/>
    <col min="15" max="15" width="4.109375" style="539" bestFit="1" customWidth="1"/>
    <col min="16" max="16" width="6" style="539" customWidth="1"/>
    <col min="17" max="17" width="5.33203125" style="539" customWidth="1"/>
    <col min="18" max="18" width="5.88671875" style="539" customWidth="1"/>
    <col min="19" max="19" width="6.109375" style="539" customWidth="1"/>
    <col min="20" max="20" width="6.6640625" style="539" customWidth="1"/>
    <col min="21" max="21" width="5.88671875" style="539" customWidth="1"/>
    <col min="22" max="23" width="6" style="539" customWidth="1"/>
    <col min="24" max="28" width="6.33203125" style="515" customWidth="1"/>
    <col min="29" max="29" width="6" style="515" customWidth="1"/>
    <col min="30" max="30" width="5.6640625" style="515" customWidth="1"/>
    <col min="31" max="31" width="6" style="515" customWidth="1"/>
    <col min="32" max="32" width="6.33203125" style="515" customWidth="1"/>
    <col min="33" max="33" width="7.109375" style="539" customWidth="1"/>
    <col min="34" max="16384" width="9.109375" style="539"/>
  </cols>
  <sheetData>
    <row r="1" spans="1:35" s="495" customFormat="1" ht="10.5" customHeight="1" x14ac:dyDescent="0.2">
      <c r="A1" s="2" t="s">
        <v>48</v>
      </c>
      <c r="B1" s="494" t="s">
        <v>576</v>
      </c>
      <c r="D1" s="496"/>
      <c r="E1" s="496"/>
      <c r="F1" s="584" t="s">
        <v>50</v>
      </c>
      <c r="G1" s="585"/>
      <c r="H1" s="497"/>
    </row>
    <row r="2" spans="1:35" s="495" customFormat="1" ht="10.5" customHeight="1" x14ac:dyDescent="0.2">
      <c r="A2" s="2" t="s">
        <v>51</v>
      </c>
      <c r="B2" s="498" t="s">
        <v>577</v>
      </c>
      <c r="C2" s="498"/>
      <c r="D2" s="499"/>
      <c r="E2" s="500"/>
      <c r="F2" s="500"/>
      <c r="G2" s="500"/>
      <c r="H2" s="497"/>
    </row>
    <row r="3" spans="1:35" s="502" customFormat="1" ht="10.5" customHeight="1" x14ac:dyDescent="0.2">
      <c r="A3" s="501" t="s">
        <v>52</v>
      </c>
      <c r="B3" s="502" t="s">
        <v>53</v>
      </c>
      <c r="D3" s="503"/>
      <c r="E3" s="504"/>
      <c r="F3" s="504"/>
      <c r="G3" s="504"/>
      <c r="H3" s="505"/>
      <c r="X3" s="495"/>
      <c r="Y3" s="495"/>
      <c r="Z3" s="495"/>
      <c r="AA3" s="495"/>
      <c r="AB3" s="495"/>
      <c r="AC3" s="495"/>
      <c r="AD3" s="495"/>
      <c r="AE3" s="495"/>
      <c r="AF3" s="495"/>
    </row>
    <row r="4" spans="1:35" s="502" customFormat="1" ht="10.5" customHeight="1" x14ac:dyDescent="0.2">
      <c r="A4" s="501" t="s">
        <v>54</v>
      </c>
      <c r="B4" s="502" t="s">
        <v>55</v>
      </c>
      <c r="D4" s="503"/>
      <c r="E4" s="506"/>
      <c r="F4" s="506"/>
      <c r="G4" s="506"/>
      <c r="H4" s="505"/>
      <c r="X4" s="495"/>
      <c r="Y4" s="495"/>
      <c r="Z4" s="495"/>
      <c r="AA4" s="495"/>
      <c r="AB4" s="495"/>
      <c r="AC4" s="495"/>
      <c r="AD4" s="495"/>
      <c r="AE4" s="495"/>
      <c r="AF4" s="495"/>
    </row>
    <row r="5" spans="1:35" s="502" customFormat="1" ht="10.5" customHeight="1" x14ac:dyDescent="0.2">
      <c r="A5" s="507" t="s">
        <v>56</v>
      </c>
      <c r="D5" s="503"/>
      <c r="E5" s="506"/>
      <c r="F5" s="508"/>
      <c r="G5" s="506"/>
      <c r="H5" s="505"/>
      <c r="X5" s="495"/>
      <c r="Y5" s="495"/>
      <c r="Z5" s="495"/>
      <c r="AA5" s="495"/>
      <c r="AB5" s="495"/>
      <c r="AC5" s="495"/>
      <c r="AD5" s="495"/>
      <c r="AE5" s="495"/>
      <c r="AF5" s="495"/>
    </row>
    <row r="6" spans="1:35" s="502" customFormat="1" ht="10.5" customHeight="1" x14ac:dyDescent="0.2">
      <c r="A6" s="507" t="s">
        <v>57</v>
      </c>
      <c r="D6" s="503"/>
      <c r="E6" s="506"/>
      <c r="F6" s="508"/>
      <c r="G6" s="506"/>
      <c r="H6" s="509"/>
      <c r="I6" s="509"/>
      <c r="K6" s="510"/>
      <c r="X6" s="495"/>
      <c r="Y6" s="495"/>
      <c r="Z6" s="495"/>
      <c r="AA6" s="495"/>
      <c r="AB6" s="495"/>
      <c r="AC6" s="495"/>
      <c r="AD6" s="495"/>
      <c r="AE6" s="495"/>
      <c r="AF6" s="495"/>
    </row>
    <row r="7" spans="1:35" s="515" customFormat="1" x14ac:dyDescent="0.3">
      <c r="A7" s="511"/>
      <c r="B7" s="512"/>
      <c r="C7" s="513"/>
      <c r="D7" s="514"/>
      <c r="H7" s="516"/>
      <c r="I7" s="516"/>
      <c r="J7" s="517"/>
      <c r="K7" s="518"/>
    </row>
    <row r="8" spans="1:35" s="519" customFormat="1" ht="17.25" customHeight="1" x14ac:dyDescent="0.3">
      <c r="A8" s="511"/>
      <c r="B8" s="511"/>
      <c r="C8" s="513"/>
      <c r="D8" s="514"/>
      <c r="F8" s="520"/>
      <c r="G8" s="520"/>
      <c r="H8" s="521" t="s">
        <v>76</v>
      </c>
      <c r="I8" s="521"/>
      <c r="J8" s="521"/>
      <c r="K8" s="521"/>
      <c r="L8" s="521"/>
      <c r="M8" s="521"/>
      <c r="N8" s="521" t="s">
        <v>131</v>
      </c>
      <c r="O8" s="521"/>
      <c r="P8" s="521"/>
      <c r="Q8" s="521"/>
      <c r="R8" s="521" t="s">
        <v>136</v>
      </c>
      <c r="S8" s="521"/>
      <c r="T8" s="521"/>
      <c r="U8" s="521"/>
      <c r="V8" s="521" t="s">
        <v>149</v>
      </c>
      <c r="W8" s="521"/>
      <c r="X8" s="521"/>
      <c r="Y8" s="521"/>
      <c r="Z8" s="522" t="s">
        <v>156</v>
      </c>
      <c r="AA8" s="522"/>
      <c r="AB8" s="521"/>
      <c r="AC8" s="521"/>
      <c r="AD8" s="521" t="s">
        <v>274</v>
      </c>
      <c r="AE8" s="521"/>
      <c r="AF8" s="521"/>
      <c r="AG8" s="521"/>
      <c r="AH8" s="522" t="s">
        <v>291</v>
      </c>
    </row>
    <row r="9" spans="1:35" s="519" customFormat="1" x14ac:dyDescent="0.3">
      <c r="A9" s="511"/>
      <c r="B9" s="511"/>
      <c r="C9" s="513"/>
      <c r="D9" s="514"/>
      <c r="E9" s="477"/>
      <c r="F9" s="477"/>
      <c r="G9" s="477"/>
      <c r="H9" s="521" t="s">
        <v>77</v>
      </c>
      <c r="I9" s="521"/>
      <c r="J9" s="521"/>
      <c r="K9" s="521"/>
      <c r="L9" s="521"/>
      <c r="M9" s="521"/>
      <c r="N9" s="521" t="s">
        <v>412</v>
      </c>
      <c r="O9" s="521"/>
      <c r="P9" s="521"/>
      <c r="Q9" s="521"/>
      <c r="R9" s="521" t="s">
        <v>137</v>
      </c>
      <c r="S9" s="521"/>
      <c r="T9" s="521"/>
      <c r="U9" s="521"/>
      <c r="V9" s="521" t="s">
        <v>148</v>
      </c>
      <c r="W9" s="521"/>
      <c r="X9" s="521"/>
      <c r="Y9" s="521"/>
      <c r="Z9" s="522" t="s">
        <v>157</v>
      </c>
      <c r="AA9" s="522"/>
      <c r="AB9" s="521"/>
      <c r="AC9" s="521"/>
      <c r="AD9" s="521" t="s">
        <v>275</v>
      </c>
      <c r="AE9" s="521"/>
      <c r="AF9" s="521"/>
      <c r="AG9" s="521"/>
      <c r="AH9" s="522" t="s">
        <v>292</v>
      </c>
    </row>
    <row r="10" spans="1:35" s="515" customFormat="1" x14ac:dyDescent="0.3">
      <c r="A10" s="511"/>
      <c r="B10" s="512"/>
      <c r="C10" s="513"/>
      <c r="D10" s="514"/>
      <c r="F10" s="523" t="s">
        <v>578</v>
      </c>
      <c r="G10" s="523" t="s">
        <v>579</v>
      </c>
      <c r="H10" s="524">
        <v>127.00334221000001</v>
      </c>
      <c r="I10" s="525"/>
      <c r="J10" s="524">
        <v>237.19637672999997</v>
      </c>
      <c r="K10" s="525"/>
      <c r="L10" s="524">
        <v>328.17555827999996</v>
      </c>
      <c r="M10" s="525"/>
      <c r="N10" s="524">
        <v>388.53001585999993</v>
      </c>
      <c r="O10" s="525"/>
      <c r="P10" s="524">
        <v>74.400399520000008</v>
      </c>
      <c r="R10" s="524">
        <v>151.87934077</v>
      </c>
      <c r="T10" s="524">
        <v>237.49846737999997</v>
      </c>
      <c r="V10" s="524">
        <v>312.77964768999999</v>
      </c>
      <c r="X10" s="524">
        <v>69.476338659999996</v>
      </c>
      <c r="Z10" s="524">
        <v>141.6</v>
      </c>
      <c r="AB10" s="524">
        <v>219.6</v>
      </c>
      <c r="AD10" s="524">
        <v>294.2</v>
      </c>
      <c r="AF10" s="524">
        <v>74.2</v>
      </c>
      <c r="AH10" s="524">
        <v>148.80000000000001</v>
      </c>
    </row>
    <row r="11" spans="1:35" s="515" customFormat="1" x14ac:dyDescent="0.3">
      <c r="A11" s="511"/>
      <c r="B11" s="526"/>
      <c r="C11" s="527"/>
      <c r="D11" s="514"/>
      <c r="F11" s="528" t="s">
        <v>580</v>
      </c>
      <c r="G11" s="529" t="s">
        <v>581</v>
      </c>
      <c r="H11" s="524">
        <v>-38.052616200000003</v>
      </c>
      <c r="I11" s="525"/>
      <c r="J11" s="524">
        <v>-39.106151920000002</v>
      </c>
      <c r="K11" s="525"/>
      <c r="L11" s="524">
        <v>-70.505014189999997</v>
      </c>
      <c r="M11" s="525"/>
      <c r="N11" s="524">
        <v>-159.14239758000002</v>
      </c>
      <c r="O11" s="525"/>
      <c r="P11" s="524">
        <v>-24.13673356</v>
      </c>
      <c r="R11" s="524">
        <v>-24.589574839999997</v>
      </c>
      <c r="T11" s="524">
        <v>-33.113401909999993</v>
      </c>
      <c r="V11" s="524">
        <v>-14.163556280000021</v>
      </c>
      <c r="X11" s="524">
        <v>7.297318699999999</v>
      </c>
      <c r="Z11" s="524">
        <v>6.2</v>
      </c>
      <c r="AB11" s="524">
        <v>12.7</v>
      </c>
      <c r="AD11" s="524">
        <v>8.4</v>
      </c>
      <c r="AF11" s="524">
        <v>-24.2</v>
      </c>
      <c r="AH11" s="524">
        <v>-13</v>
      </c>
    </row>
    <row r="12" spans="1:35" s="515" customFormat="1" x14ac:dyDescent="0.3">
      <c r="A12" s="530"/>
      <c r="B12" s="526"/>
      <c r="C12" s="531"/>
      <c r="D12" s="514"/>
      <c r="F12" s="528" t="s">
        <v>582</v>
      </c>
      <c r="G12" s="528" t="s">
        <v>583</v>
      </c>
      <c r="I12" s="524">
        <v>-3.5781525699999452</v>
      </c>
      <c r="J12" s="532"/>
      <c r="K12" s="524">
        <v>32.834583329999958</v>
      </c>
      <c r="L12" s="532"/>
      <c r="M12" s="524">
        <v>21.040451579999896</v>
      </c>
      <c r="N12" s="532"/>
      <c r="O12" s="524">
        <v>-69.419685040000005</v>
      </c>
      <c r="Q12" s="524">
        <v>-8.118920840000003</v>
      </c>
      <c r="S12" s="524">
        <v>4.4781836000000235</v>
      </c>
      <c r="U12" s="524">
        <v>19.2</v>
      </c>
      <c r="W12" s="524">
        <v>35.411648829999983</v>
      </c>
      <c r="Y12" s="524">
        <v>9.4</v>
      </c>
      <c r="AA12" s="524">
        <v>24.289098429999978</v>
      </c>
      <c r="AC12" s="524">
        <v>44.4</v>
      </c>
      <c r="AE12" s="524">
        <v>27.1</v>
      </c>
      <c r="AG12" s="524">
        <v>-16.3</v>
      </c>
      <c r="AI12" s="524">
        <v>29.15</v>
      </c>
    </row>
    <row r="13" spans="1:35" s="515" customFormat="1" x14ac:dyDescent="0.3">
      <c r="A13" s="511"/>
      <c r="B13" s="512"/>
      <c r="C13" s="513"/>
      <c r="D13" s="514"/>
      <c r="F13" s="528" t="s">
        <v>584</v>
      </c>
      <c r="G13" s="528" t="s">
        <v>585</v>
      </c>
      <c r="H13" s="533">
        <v>0.72778838977929916</v>
      </c>
      <c r="I13" s="534"/>
      <c r="J13" s="533">
        <v>0.70911278618435425</v>
      </c>
      <c r="K13" s="534"/>
      <c r="L13" s="533">
        <v>0.73666529949944748</v>
      </c>
      <c r="M13" s="534"/>
      <c r="N13" s="533">
        <v>0.80403113938057924</v>
      </c>
      <c r="O13" s="534"/>
      <c r="P13" s="533">
        <v>0.90547560143867778</v>
      </c>
      <c r="R13" s="533">
        <v>0.87570931272936425</v>
      </c>
      <c r="T13" s="533">
        <v>0.83466618661051739</v>
      </c>
      <c r="V13" s="533">
        <v>0.88893123855841261</v>
      </c>
      <c r="X13" s="533">
        <v>1.0369748334902622</v>
      </c>
      <c r="Z13" s="533">
        <v>1.0083614393508411</v>
      </c>
      <c r="AB13" s="533">
        <v>0.99258837406547507</v>
      </c>
      <c r="AD13" s="533">
        <v>1.0379967925032223</v>
      </c>
      <c r="AF13" s="533">
        <v>1.02</v>
      </c>
      <c r="AH13" s="533">
        <v>1.0309999999999999</v>
      </c>
    </row>
    <row r="14" spans="1:35" s="515" customFormat="1" x14ac:dyDescent="0.3">
      <c r="A14" s="511"/>
      <c r="B14" s="512"/>
      <c r="C14" s="513"/>
      <c r="D14" s="514"/>
      <c r="E14" s="528"/>
      <c r="F14" s="528"/>
      <c r="G14" s="528"/>
      <c r="H14" s="519"/>
    </row>
    <row r="15" spans="1:35" s="515" customFormat="1" x14ac:dyDescent="0.3">
      <c r="A15" s="511"/>
      <c r="B15" s="512"/>
      <c r="C15" s="513"/>
      <c r="D15" s="514"/>
      <c r="E15" s="528"/>
      <c r="F15" s="528"/>
      <c r="G15" s="528"/>
      <c r="H15" s="519"/>
    </row>
    <row r="16" spans="1:35" s="515" customFormat="1" x14ac:dyDescent="0.3">
      <c r="A16" s="511"/>
      <c r="B16" s="512"/>
      <c r="C16" s="513"/>
      <c r="D16" s="514"/>
      <c r="E16" s="528"/>
      <c r="F16" s="528"/>
      <c r="G16" s="528"/>
      <c r="H16" s="535"/>
      <c r="I16" s="518"/>
      <c r="J16" s="518"/>
      <c r="K16" s="518"/>
    </row>
    <row r="17" spans="1:32" x14ac:dyDescent="0.3">
      <c r="C17" s="519"/>
      <c r="D17" s="519"/>
      <c r="T17" s="540"/>
    </row>
    <row r="18" spans="1:32" x14ac:dyDescent="0.3">
      <c r="C18" s="519"/>
      <c r="D18" s="519"/>
      <c r="E18" s="541"/>
      <c r="F18" s="541"/>
      <c r="G18" s="541"/>
    </row>
    <row r="19" spans="1:32" x14ac:dyDescent="0.3">
      <c r="E19" s="541"/>
      <c r="F19" s="541"/>
      <c r="G19" s="541"/>
      <c r="H19" s="542"/>
    </row>
    <row r="20" spans="1:32" x14ac:dyDescent="0.3">
      <c r="D20" s="519"/>
      <c r="E20" s="541"/>
      <c r="F20" s="541"/>
      <c r="G20" s="541"/>
    </row>
    <row r="21" spans="1:32" x14ac:dyDescent="0.3">
      <c r="D21" s="519"/>
      <c r="E21" s="541"/>
      <c r="F21" s="541"/>
      <c r="G21" s="541"/>
    </row>
    <row r="22" spans="1:32" x14ac:dyDescent="0.3">
      <c r="E22" s="541"/>
      <c r="F22" s="541"/>
      <c r="G22" s="541"/>
    </row>
    <row r="23" spans="1:32" x14ac:dyDescent="0.3">
      <c r="E23" s="541"/>
      <c r="F23" s="541"/>
      <c r="G23" s="541"/>
    </row>
    <row r="24" spans="1:32" x14ac:dyDescent="0.3">
      <c r="E24" s="541"/>
      <c r="F24" s="541"/>
      <c r="G24" s="541"/>
    </row>
    <row r="25" spans="1:32" x14ac:dyDescent="0.3">
      <c r="E25" s="541"/>
      <c r="F25" s="541"/>
      <c r="G25" s="541"/>
    </row>
    <row r="26" spans="1:32" x14ac:dyDescent="0.3">
      <c r="E26" s="541"/>
      <c r="F26" s="541"/>
      <c r="G26" s="541"/>
    </row>
    <row r="27" spans="1:32" x14ac:dyDescent="0.3">
      <c r="E27" s="541"/>
    </row>
    <row r="28" spans="1:32" x14ac:dyDescent="0.3">
      <c r="E28" s="541"/>
      <c r="F28" s="405"/>
      <c r="G28" s="405"/>
    </row>
    <row r="29" spans="1:32" x14ac:dyDescent="0.3">
      <c r="E29" s="541"/>
      <c r="F29" s="541"/>
      <c r="G29" s="541"/>
    </row>
    <row r="30" spans="1:32" x14ac:dyDescent="0.3">
      <c r="E30" s="541"/>
      <c r="F30" s="541"/>
      <c r="G30" s="541"/>
    </row>
    <row r="31" spans="1:32" s="521" customFormat="1" x14ac:dyDescent="0.3">
      <c r="A31" s="519"/>
      <c r="B31" s="536"/>
      <c r="C31" s="536"/>
      <c r="D31" s="536"/>
      <c r="E31" s="541"/>
      <c r="F31" s="541"/>
      <c r="G31" s="541"/>
      <c r="H31" s="538"/>
      <c r="I31" s="539"/>
      <c r="J31" s="539"/>
      <c r="K31" s="539"/>
      <c r="L31" s="539"/>
      <c r="M31" s="539"/>
      <c r="X31" s="522"/>
      <c r="Y31" s="522"/>
      <c r="Z31" s="522"/>
      <c r="AA31" s="522"/>
      <c r="AB31" s="522"/>
      <c r="AC31" s="522"/>
      <c r="AD31" s="522"/>
      <c r="AE31" s="522"/>
      <c r="AF31" s="522"/>
    </row>
    <row r="32" spans="1:32" s="521" customFormat="1" x14ac:dyDescent="0.3">
      <c r="A32" s="519"/>
      <c r="B32" s="536"/>
      <c r="C32" s="536"/>
      <c r="D32" s="536"/>
      <c r="E32" s="541"/>
      <c r="F32" s="541"/>
      <c r="G32" s="541"/>
      <c r="H32" s="538"/>
      <c r="I32" s="539"/>
      <c r="J32" s="539"/>
      <c r="K32" s="539"/>
      <c r="L32" s="539"/>
      <c r="M32" s="539"/>
      <c r="X32" s="522"/>
      <c r="Y32" s="522"/>
      <c r="Z32" s="522"/>
      <c r="AA32" s="522"/>
      <c r="AB32" s="522"/>
      <c r="AC32" s="522"/>
      <c r="AD32" s="522"/>
      <c r="AE32" s="522"/>
      <c r="AF32" s="522"/>
    </row>
    <row r="33" spans="1:32" s="521" customFormat="1" x14ac:dyDescent="0.3">
      <c r="A33" s="519"/>
      <c r="B33" s="536"/>
      <c r="C33" s="536"/>
      <c r="D33" s="536"/>
      <c r="E33" s="541"/>
      <c r="F33" s="541"/>
      <c r="G33" s="541"/>
      <c r="H33" s="538"/>
      <c r="I33" s="539"/>
      <c r="J33" s="539"/>
      <c r="K33" s="539"/>
      <c r="L33" s="539"/>
      <c r="M33" s="539"/>
      <c r="X33" s="522"/>
      <c r="Y33" s="522"/>
      <c r="Z33" s="522"/>
      <c r="AA33" s="522"/>
      <c r="AB33" s="522"/>
      <c r="AC33" s="522"/>
      <c r="AD33" s="522"/>
      <c r="AE33" s="522"/>
      <c r="AF33" s="522"/>
    </row>
    <row r="34" spans="1:32" s="521" customFormat="1" x14ac:dyDescent="0.3">
      <c r="A34" s="519"/>
      <c r="B34" s="536"/>
      <c r="C34" s="536"/>
      <c r="D34" s="536"/>
      <c r="E34" s="541"/>
      <c r="F34" s="541"/>
      <c r="G34" s="541"/>
      <c r="H34" s="538"/>
      <c r="I34" s="539"/>
      <c r="J34" s="539"/>
      <c r="K34" s="539"/>
      <c r="L34" s="539"/>
      <c r="M34" s="539"/>
      <c r="X34" s="522"/>
      <c r="Y34" s="522"/>
      <c r="Z34" s="522"/>
      <c r="AA34" s="522"/>
      <c r="AB34" s="522"/>
      <c r="AC34" s="522"/>
      <c r="AD34" s="522"/>
      <c r="AE34" s="522"/>
      <c r="AF34" s="522"/>
    </row>
    <row r="35" spans="1:32" s="521" customFormat="1" x14ac:dyDescent="0.3">
      <c r="A35" s="519"/>
      <c r="B35" s="536"/>
      <c r="C35" s="536"/>
      <c r="D35" s="536"/>
      <c r="E35" s="541"/>
      <c r="F35" s="541"/>
      <c r="G35" s="541"/>
      <c r="H35" s="538"/>
      <c r="I35" s="539"/>
      <c r="J35" s="539"/>
      <c r="K35" s="539"/>
      <c r="L35" s="539"/>
      <c r="M35" s="539"/>
      <c r="X35" s="522"/>
      <c r="Y35" s="522"/>
      <c r="Z35" s="522"/>
      <c r="AA35" s="522"/>
      <c r="AB35" s="522"/>
      <c r="AC35" s="522"/>
      <c r="AD35" s="522"/>
      <c r="AE35" s="522"/>
      <c r="AF35" s="522"/>
    </row>
    <row r="36" spans="1:32" s="521" customFormat="1" x14ac:dyDescent="0.3">
      <c r="A36" s="519"/>
      <c r="B36" s="536"/>
      <c r="C36" s="536"/>
      <c r="D36" s="536"/>
      <c r="E36" s="541"/>
      <c r="F36" s="541"/>
      <c r="G36" s="541"/>
      <c r="H36" s="538"/>
      <c r="I36" s="539"/>
      <c r="J36" s="539"/>
      <c r="K36" s="539"/>
      <c r="L36" s="539"/>
      <c r="M36" s="539"/>
      <c r="X36" s="522"/>
      <c r="Y36" s="522"/>
      <c r="Z36" s="522"/>
      <c r="AA36" s="522"/>
      <c r="AB36" s="522"/>
      <c r="AC36" s="522"/>
      <c r="AD36" s="522"/>
      <c r="AE36" s="522"/>
      <c r="AF36" s="522"/>
    </row>
    <row r="37" spans="1:32" s="521" customFormat="1" x14ac:dyDescent="0.3">
      <c r="A37" s="519"/>
      <c r="B37" s="536"/>
      <c r="C37" s="536"/>
      <c r="D37" s="536"/>
      <c r="E37" s="541"/>
      <c r="F37" s="541"/>
      <c r="G37" s="541"/>
      <c r="H37" s="538"/>
      <c r="I37" s="539"/>
      <c r="J37" s="539"/>
      <c r="K37" s="539"/>
      <c r="L37" s="539"/>
      <c r="M37" s="539"/>
      <c r="X37" s="522"/>
      <c r="Y37" s="522"/>
      <c r="Z37" s="522"/>
      <c r="AA37" s="522"/>
      <c r="AB37" s="522"/>
      <c r="AC37" s="522"/>
      <c r="AD37" s="522"/>
      <c r="AE37" s="522"/>
      <c r="AF37" s="522"/>
    </row>
    <row r="38" spans="1:32" s="521" customFormat="1" x14ac:dyDescent="0.3">
      <c r="A38" s="519"/>
      <c r="B38" s="536"/>
      <c r="C38" s="536"/>
      <c r="D38" s="536"/>
      <c r="E38" s="541"/>
      <c r="F38" s="541"/>
      <c r="G38" s="541"/>
      <c r="H38" s="538"/>
      <c r="I38" s="539"/>
      <c r="J38" s="539"/>
      <c r="K38" s="539"/>
      <c r="L38" s="539"/>
      <c r="M38" s="539"/>
      <c r="X38" s="522"/>
      <c r="Y38" s="522"/>
      <c r="Z38" s="522"/>
      <c r="AA38" s="522"/>
      <c r="AB38" s="522"/>
      <c r="AC38" s="522"/>
      <c r="AD38" s="522"/>
      <c r="AE38" s="522"/>
      <c r="AF38" s="522"/>
    </row>
    <row r="39" spans="1:32" s="521" customFormat="1" x14ac:dyDescent="0.3">
      <c r="A39" s="519"/>
      <c r="B39" s="536"/>
      <c r="C39" s="536"/>
      <c r="D39" s="536"/>
      <c r="E39" s="541"/>
      <c r="F39" s="541"/>
      <c r="G39" s="541"/>
      <c r="H39" s="538"/>
      <c r="I39" s="539"/>
      <c r="J39" s="539"/>
      <c r="K39" s="539"/>
      <c r="L39" s="539"/>
      <c r="M39" s="539"/>
      <c r="X39" s="522"/>
      <c r="Y39" s="522"/>
      <c r="Z39" s="522"/>
      <c r="AA39" s="522"/>
      <c r="AB39" s="522"/>
      <c r="AC39" s="522"/>
      <c r="AD39" s="522"/>
      <c r="AE39" s="522"/>
      <c r="AF39" s="522"/>
    </row>
    <row r="40" spans="1:32" s="521" customFormat="1" x14ac:dyDescent="0.3">
      <c r="A40" s="519"/>
      <c r="B40" s="536"/>
      <c r="C40" s="536"/>
      <c r="D40" s="536"/>
      <c r="E40" s="541"/>
      <c r="F40" s="541"/>
      <c r="G40" s="541"/>
      <c r="H40" s="538"/>
      <c r="I40" s="539"/>
      <c r="J40" s="539"/>
      <c r="K40" s="539"/>
      <c r="L40" s="539"/>
      <c r="M40" s="539"/>
      <c r="X40" s="522"/>
      <c r="Y40" s="522"/>
      <c r="Z40" s="522"/>
      <c r="AA40" s="522"/>
      <c r="AB40" s="522"/>
      <c r="AC40" s="522"/>
      <c r="AD40" s="522"/>
      <c r="AE40" s="522"/>
      <c r="AF40" s="522"/>
    </row>
    <row r="41" spans="1:32" s="521" customFormat="1" x14ac:dyDescent="0.3">
      <c r="A41" s="519"/>
      <c r="B41" s="536"/>
      <c r="C41" s="536"/>
      <c r="D41" s="536"/>
      <c r="E41" s="541"/>
      <c r="F41" s="541"/>
      <c r="G41" s="541"/>
      <c r="H41" s="538"/>
      <c r="I41" s="539"/>
      <c r="J41" s="539"/>
      <c r="K41" s="539"/>
      <c r="L41" s="539"/>
      <c r="M41" s="539"/>
      <c r="X41" s="522"/>
      <c r="Y41" s="522"/>
      <c r="Z41" s="522"/>
      <c r="AA41" s="522"/>
      <c r="AB41" s="522"/>
      <c r="AC41" s="522"/>
      <c r="AD41" s="522"/>
      <c r="AE41" s="522"/>
      <c r="AF41" s="522"/>
    </row>
    <row r="42" spans="1:32" s="521" customFormat="1" x14ac:dyDescent="0.3">
      <c r="A42" s="519"/>
      <c r="B42" s="536"/>
      <c r="C42" s="536"/>
      <c r="D42" s="536"/>
      <c r="E42" s="541"/>
      <c r="F42" s="541"/>
      <c r="G42" s="541"/>
      <c r="H42" s="538"/>
      <c r="I42" s="539"/>
      <c r="J42" s="539"/>
      <c r="K42" s="539"/>
      <c r="L42" s="539"/>
      <c r="M42" s="539"/>
      <c r="X42" s="522"/>
      <c r="Y42" s="522"/>
      <c r="Z42" s="522"/>
      <c r="AA42" s="522"/>
      <c r="AB42" s="522"/>
      <c r="AC42" s="522"/>
      <c r="AD42" s="522"/>
      <c r="AE42" s="522"/>
      <c r="AF42" s="522"/>
    </row>
    <row r="43" spans="1:32" s="521" customFormat="1" x14ac:dyDescent="0.3">
      <c r="A43" s="519"/>
      <c r="B43" s="536"/>
      <c r="C43" s="536"/>
      <c r="D43" s="536"/>
      <c r="E43" s="541"/>
      <c r="F43" s="541"/>
      <c r="G43" s="541"/>
      <c r="H43" s="538"/>
      <c r="I43" s="539"/>
      <c r="J43" s="539"/>
      <c r="K43" s="539"/>
      <c r="L43" s="539"/>
      <c r="M43" s="539"/>
      <c r="X43" s="522"/>
      <c r="Y43" s="522"/>
      <c r="Z43" s="522"/>
      <c r="AA43" s="522"/>
      <c r="AB43" s="522"/>
      <c r="AC43" s="522"/>
      <c r="AD43" s="522"/>
      <c r="AE43" s="522"/>
      <c r="AF43" s="522"/>
    </row>
    <row r="44" spans="1:32" s="521" customFormat="1" x14ac:dyDescent="0.3">
      <c r="A44" s="519"/>
      <c r="B44" s="536"/>
      <c r="C44" s="536"/>
      <c r="D44" s="536"/>
      <c r="E44" s="541"/>
      <c r="F44" s="541"/>
      <c r="G44" s="541"/>
      <c r="H44" s="538"/>
      <c r="I44" s="539"/>
      <c r="J44" s="539"/>
      <c r="K44" s="539"/>
      <c r="L44" s="539"/>
      <c r="M44" s="539"/>
      <c r="X44" s="522"/>
      <c r="Y44" s="522"/>
      <c r="Z44" s="522"/>
      <c r="AA44" s="522"/>
      <c r="AB44" s="522"/>
      <c r="AC44" s="522"/>
      <c r="AD44" s="522"/>
      <c r="AE44" s="522"/>
      <c r="AF44" s="522"/>
    </row>
    <row r="45" spans="1:32" s="521" customFormat="1" x14ac:dyDescent="0.3">
      <c r="A45" s="519"/>
      <c r="B45" s="536"/>
      <c r="C45" s="536"/>
      <c r="D45" s="536"/>
      <c r="E45" s="541"/>
      <c r="F45" s="541"/>
      <c r="G45" s="541"/>
      <c r="H45" s="538"/>
      <c r="I45" s="539"/>
      <c r="J45" s="539"/>
      <c r="K45" s="539"/>
      <c r="L45" s="539"/>
      <c r="M45" s="539"/>
      <c r="X45" s="522"/>
      <c r="Y45" s="522"/>
      <c r="Z45" s="522"/>
      <c r="AA45" s="522"/>
      <c r="AB45" s="522"/>
      <c r="AC45" s="522"/>
      <c r="AD45" s="522"/>
      <c r="AE45" s="522"/>
      <c r="AF45" s="522"/>
    </row>
    <row r="46" spans="1:32" s="521" customFormat="1" x14ac:dyDescent="0.3">
      <c r="A46" s="519"/>
      <c r="B46" s="536"/>
      <c r="C46" s="536"/>
      <c r="D46" s="536"/>
      <c r="E46" s="541"/>
      <c r="F46" s="541"/>
      <c r="G46" s="541"/>
      <c r="H46" s="538"/>
      <c r="I46" s="539"/>
      <c r="J46" s="539"/>
      <c r="K46" s="539"/>
      <c r="L46" s="539"/>
      <c r="M46" s="539"/>
      <c r="X46" s="522"/>
      <c r="Y46" s="522"/>
      <c r="Z46" s="522"/>
      <c r="AA46" s="522"/>
      <c r="AB46" s="522"/>
      <c r="AC46" s="522"/>
      <c r="AD46" s="522"/>
      <c r="AE46" s="522"/>
      <c r="AF46" s="522"/>
    </row>
    <row r="47" spans="1:32" x14ac:dyDescent="0.3">
      <c r="E47" s="541"/>
      <c r="F47" s="541"/>
      <c r="G47" s="541"/>
    </row>
    <row r="48" spans="1:32" x14ac:dyDescent="0.3">
      <c r="E48" s="541"/>
      <c r="F48" s="541"/>
      <c r="G48" s="541"/>
    </row>
    <row r="49" spans="1:8" x14ac:dyDescent="0.3">
      <c r="E49" s="541"/>
      <c r="F49" s="541"/>
      <c r="G49" s="541"/>
    </row>
    <row r="54" spans="1:8" s="544" customFormat="1" x14ac:dyDescent="0.3">
      <c r="A54" s="519"/>
      <c r="B54" s="536"/>
      <c r="C54" s="536"/>
      <c r="D54" s="536"/>
      <c r="E54" s="537"/>
      <c r="F54" s="537"/>
      <c r="G54" s="537"/>
      <c r="H54" s="543"/>
    </row>
    <row r="55" spans="1:8" s="544" customFormat="1" x14ac:dyDescent="0.3">
      <c r="A55" s="519"/>
      <c r="B55" s="536"/>
      <c r="C55" s="536"/>
      <c r="D55" s="536"/>
      <c r="E55" s="537"/>
      <c r="F55" s="537"/>
      <c r="G55" s="537"/>
      <c r="H55" s="543"/>
    </row>
    <row r="56" spans="1:8" s="544" customFormat="1" x14ac:dyDescent="0.3">
      <c r="A56" s="519"/>
      <c r="B56" s="536"/>
      <c r="C56" s="536"/>
      <c r="D56" s="536"/>
      <c r="E56" s="537"/>
      <c r="F56" s="537"/>
      <c r="G56" s="537"/>
      <c r="H56" s="543"/>
    </row>
    <row r="57" spans="1:8" s="544" customFormat="1" x14ac:dyDescent="0.3">
      <c r="A57" s="519"/>
      <c r="B57" s="536"/>
      <c r="C57" s="536"/>
      <c r="D57" s="536"/>
      <c r="E57" s="537"/>
      <c r="F57" s="537"/>
      <c r="G57" s="537"/>
      <c r="H57" s="543"/>
    </row>
    <row r="58" spans="1:8" s="544" customFormat="1" x14ac:dyDescent="0.3">
      <c r="A58" s="519"/>
      <c r="B58" s="536"/>
      <c r="C58" s="536"/>
      <c r="D58" s="536"/>
      <c r="E58" s="537"/>
      <c r="F58" s="537"/>
      <c r="G58" s="537"/>
      <c r="H58" s="543"/>
    </row>
    <row r="59" spans="1:8" s="544" customFormat="1" x14ac:dyDescent="0.3">
      <c r="A59" s="519"/>
      <c r="B59" s="536"/>
      <c r="C59" s="536"/>
      <c r="D59" s="536"/>
      <c r="E59" s="537"/>
      <c r="F59" s="537"/>
      <c r="G59" s="537"/>
      <c r="H59" s="543"/>
    </row>
    <row r="60" spans="1:8" s="544" customFormat="1" x14ac:dyDescent="0.3">
      <c r="A60" s="519"/>
      <c r="B60" s="536"/>
      <c r="C60" s="536"/>
      <c r="D60" s="536"/>
      <c r="E60" s="537"/>
      <c r="F60" s="537"/>
      <c r="G60" s="537"/>
      <c r="H60" s="543"/>
    </row>
    <row r="61" spans="1:8" s="544" customFormat="1" x14ac:dyDescent="0.3">
      <c r="A61" s="519"/>
      <c r="B61" s="536"/>
      <c r="C61" s="536"/>
      <c r="D61" s="536"/>
      <c r="E61" s="537"/>
      <c r="F61" s="537"/>
      <c r="G61" s="537"/>
      <c r="H61" s="543"/>
    </row>
    <row r="62" spans="1:8" s="544" customFormat="1" x14ac:dyDescent="0.3">
      <c r="A62" s="519"/>
      <c r="B62" s="536"/>
      <c r="C62" s="536"/>
      <c r="D62" s="536"/>
      <c r="E62" s="537"/>
      <c r="F62" s="537"/>
      <c r="G62" s="537"/>
      <c r="H62" s="543"/>
    </row>
    <row r="63" spans="1:8" s="544" customFormat="1" x14ac:dyDescent="0.3">
      <c r="A63" s="519"/>
      <c r="B63" s="536"/>
      <c r="C63" s="536"/>
      <c r="D63" s="536"/>
      <c r="E63" s="537"/>
      <c r="F63" s="537"/>
      <c r="G63" s="537"/>
      <c r="H63" s="543"/>
    </row>
    <row r="64" spans="1:8" s="544" customFormat="1" x14ac:dyDescent="0.3">
      <c r="A64" s="519"/>
      <c r="B64" s="536"/>
      <c r="C64" s="536"/>
      <c r="D64" s="536"/>
      <c r="E64" s="537"/>
      <c r="F64" s="537"/>
      <c r="G64" s="537"/>
      <c r="H64" s="543"/>
    </row>
    <row r="65" spans="1:8" s="544" customFormat="1" x14ac:dyDescent="0.3">
      <c r="A65" s="519"/>
      <c r="B65" s="536"/>
      <c r="C65" s="536"/>
      <c r="D65" s="536"/>
      <c r="E65" s="537"/>
      <c r="F65" s="537"/>
      <c r="G65" s="537"/>
      <c r="H65" s="543"/>
    </row>
    <row r="66" spans="1:8" s="544" customFormat="1" x14ac:dyDescent="0.3">
      <c r="A66" s="519"/>
      <c r="B66" s="536"/>
      <c r="C66" s="536"/>
      <c r="D66" s="536"/>
      <c r="E66" s="537"/>
      <c r="F66" s="537"/>
      <c r="G66" s="537"/>
      <c r="H66" s="543"/>
    </row>
    <row r="67" spans="1:8" s="544" customFormat="1" x14ac:dyDescent="0.3">
      <c r="A67" s="519"/>
      <c r="B67" s="536"/>
      <c r="C67" s="536"/>
      <c r="D67" s="536"/>
      <c r="E67" s="537"/>
      <c r="F67" s="537"/>
      <c r="G67" s="537"/>
      <c r="H67" s="543"/>
    </row>
    <row r="68" spans="1:8" s="544" customFormat="1" x14ac:dyDescent="0.3">
      <c r="A68" s="519"/>
      <c r="B68" s="536"/>
      <c r="C68" s="536"/>
      <c r="D68" s="536"/>
      <c r="E68" s="537"/>
      <c r="F68" s="537"/>
      <c r="G68" s="537"/>
      <c r="H68" s="543"/>
    </row>
    <row r="69" spans="1:8" s="544" customFormat="1" x14ac:dyDescent="0.3">
      <c r="A69" s="519"/>
      <c r="B69" s="536"/>
      <c r="C69" s="536"/>
      <c r="D69" s="536"/>
      <c r="E69" s="537"/>
      <c r="F69" s="537"/>
      <c r="G69" s="537"/>
      <c r="H69" s="543"/>
    </row>
    <row r="70" spans="1:8" s="544" customFormat="1" x14ac:dyDescent="0.3">
      <c r="A70" s="519"/>
      <c r="B70" s="536"/>
      <c r="C70" s="536"/>
      <c r="D70" s="536"/>
      <c r="E70" s="537"/>
      <c r="F70" s="537"/>
      <c r="G70" s="537"/>
      <c r="H70" s="543"/>
    </row>
    <row r="71" spans="1:8" s="544" customFormat="1" x14ac:dyDescent="0.3">
      <c r="A71" s="519"/>
      <c r="B71" s="536"/>
      <c r="C71" s="536"/>
      <c r="D71" s="536"/>
      <c r="E71" s="537"/>
      <c r="F71" s="537"/>
      <c r="G71" s="537"/>
      <c r="H71" s="543"/>
    </row>
    <row r="72" spans="1:8" s="544" customFormat="1" x14ac:dyDescent="0.3">
      <c r="A72" s="519"/>
      <c r="B72" s="536"/>
      <c r="C72" s="536"/>
      <c r="D72" s="536"/>
      <c r="E72" s="537"/>
      <c r="F72" s="537"/>
      <c r="G72" s="537"/>
      <c r="H72" s="543"/>
    </row>
    <row r="73" spans="1:8" s="544" customFormat="1" x14ac:dyDescent="0.3">
      <c r="A73" s="519"/>
      <c r="B73" s="536"/>
      <c r="C73" s="536"/>
      <c r="D73" s="536"/>
      <c r="E73" s="537"/>
      <c r="F73" s="537"/>
      <c r="G73" s="537"/>
      <c r="H73" s="543"/>
    </row>
    <row r="74" spans="1:8" s="544" customFormat="1" x14ac:dyDescent="0.3">
      <c r="A74" s="519"/>
      <c r="B74" s="536"/>
      <c r="C74" s="536"/>
      <c r="D74" s="536"/>
      <c r="E74" s="537"/>
      <c r="F74" s="537"/>
      <c r="G74" s="537"/>
      <c r="H74" s="543"/>
    </row>
    <row r="75" spans="1:8" s="544" customFormat="1" x14ac:dyDescent="0.3">
      <c r="A75" s="519"/>
      <c r="B75" s="536"/>
      <c r="C75" s="536"/>
      <c r="D75" s="536"/>
      <c r="E75" s="537"/>
      <c r="F75" s="537"/>
      <c r="G75" s="537"/>
      <c r="H75" s="543"/>
    </row>
    <row r="76" spans="1:8" s="544" customFormat="1" x14ac:dyDescent="0.3">
      <c r="A76" s="519"/>
      <c r="B76" s="536"/>
      <c r="C76" s="536"/>
      <c r="D76" s="536"/>
      <c r="E76" s="537"/>
      <c r="F76" s="537"/>
      <c r="G76" s="537"/>
      <c r="H76" s="543"/>
    </row>
    <row r="77" spans="1:8" s="544" customFormat="1" x14ac:dyDescent="0.3">
      <c r="A77" s="519"/>
      <c r="B77" s="536"/>
      <c r="C77" s="536"/>
      <c r="D77" s="536"/>
      <c r="E77" s="537"/>
      <c r="F77" s="537"/>
      <c r="G77" s="537"/>
      <c r="H77" s="543"/>
    </row>
    <row r="78" spans="1:8" s="544" customFormat="1" x14ac:dyDescent="0.3">
      <c r="A78" s="519"/>
      <c r="B78" s="536"/>
      <c r="C78" s="536"/>
      <c r="D78" s="536"/>
      <c r="E78" s="537"/>
      <c r="F78" s="537"/>
      <c r="G78" s="537"/>
      <c r="H78" s="543"/>
    </row>
    <row r="79" spans="1:8" s="544" customFormat="1" x14ac:dyDescent="0.3">
      <c r="A79" s="519"/>
      <c r="B79" s="536"/>
      <c r="C79" s="536"/>
      <c r="D79" s="536"/>
      <c r="E79" s="537"/>
      <c r="F79" s="537"/>
      <c r="G79" s="537"/>
      <c r="H79" s="543"/>
    </row>
    <row r="80" spans="1:8" s="544" customFormat="1" x14ac:dyDescent="0.3">
      <c r="A80" s="519"/>
      <c r="B80" s="536"/>
      <c r="C80" s="536"/>
      <c r="D80" s="536"/>
      <c r="E80" s="537"/>
      <c r="F80" s="537"/>
      <c r="G80" s="537"/>
      <c r="H80" s="543"/>
    </row>
    <row r="81" spans="1:8" s="544" customFormat="1" x14ac:dyDescent="0.3">
      <c r="A81" s="519"/>
      <c r="B81" s="536"/>
      <c r="C81" s="536"/>
      <c r="D81" s="536"/>
      <c r="E81" s="537"/>
      <c r="F81" s="537"/>
      <c r="G81" s="537"/>
      <c r="H81" s="543"/>
    </row>
    <row r="82" spans="1:8" s="544" customFormat="1" x14ac:dyDescent="0.3">
      <c r="A82" s="519"/>
      <c r="B82" s="536"/>
      <c r="C82" s="536"/>
      <c r="D82" s="536"/>
      <c r="E82" s="537"/>
      <c r="F82" s="537"/>
      <c r="G82" s="537"/>
      <c r="H82" s="543"/>
    </row>
    <row r="83" spans="1:8" s="544" customFormat="1" x14ac:dyDescent="0.3">
      <c r="A83" s="519"/>
      <c r="B83" s="536"/>
      <c r="C83" s="536"/>
      <c r="D83" s="536"/>
      <c r="E83" s="537"/>
      <c r="F83" s="537"/>
      <c r="G83" s="537"/>
      <c r="H83" s="543"/>
    </row>
    <row r="84" spans="1:8" s="544" customFormat="1" x14ac:dyDescent="0.3">
      <c r="A84" s="519"/>
      <c r="B84" s="536"/>
      <c r="C84" s="536"/>
      <c r="D84" s="536"/>
      <c r="E84" s="537"/>
      <c r="F84" s="537"/>
      <c r="G84" s="537"/>
      <c r="H84" s="543"/>
    </row>
    <row r="85" spans="1:8" s="544" customFormat="1" x14ac:dyDescent="0.3">
      <c r="A85" s="519"/>
      <c r="B85" s="536"/>
      <c r="C85" s="536"/>
      <c r="D85" s="536"/>
      <c r="E85" s="537"/>
      <c r="F85" s="537"/>
      <c r="G85" s="537"/>
      <c r="H85" s="543"/>
    </row>
    <row r="86" spans="1:8" s="544" customFormat="1" x14ac:dyDescent="0.3">
      <c r="A86" s="519"/>
      <c r="B86" s="536"/>
      <c r="C86" s="536"/>
      <c r="D86" s="536"/>
      <c r="E86" s="537"/>
      <c r="F86" s="537"/>
      <c r="G86" s="537"/>
      <c r="H86" s="543"/>
    </row>
    <row r="87" spans="1:8" s="544" customFormat="1" x14ac:dyDescent="0.3">
      <c r="A87" s="519"/>
      <c r="B87" s="536"/>
      <c r="C87" s="536"/>
      <c r="D87" s="536"/>
      <c r="E87" s="537"/>
      <c r="F87" s="537"/>
      <c r="G87" s="537"/>
      <c r="H87" s="543"/>
    </row>
    <row r="88" spans="1:8" s="544" customFormat="1" x14ac:dyDescent="0.3">
      <c r="A88" s="519"/>
      <c r="B88" s="536"/>
      <c r="C88" s="536"/>
      <c r="D88" s="536"/>
      <c r="E88" s="537"/>
      <c r="F88" s="537"/>
      <c r="G88" s="537"/>
      <c r="H88" s="543"/>
    </row>
    <row r="89" spans="1:8" s="544" customFormat="1" x14ac:dyDescent="0.3">
      <c r="A89" s="519"/>
      <c r="B89" s="536"/>
      <c r="C89" s="536"/>
      <c r="D89" s="536"/>
      <c r="E89" s="537"/>
      <c r="F89" s="537"/>
      <c r="G89" s="537"/>
      <c r="H89" s="543"/>
    </row>
    <row r="90" spans="1:8" s="544" customFormat="1" x14ac:dyDescent="0.3">
      <c r="A90" s="519"/>
      <c r="B90" s="536"/>
      <c r="C90" s="536"/>
      <c r="D90" s="536"/>
      <c r="E90" s="537"/>
      <c r="F90" s="537"/>
      <c r="G90" s="537"/>
      <c r="H90" s="543"/>
    </row>
    <row r="91" spans="1:8" s="544" customFormat="1" x14ac:dyDescent="0.3">
      <c r="A91" s="519"/>
      <c r="B91" s="536"/>
      <c r="C91" s="536"/>
      <c r="D91" s="536"/>
      <c r="E91" s="537"/>
      <c r="F91" s="537"/>
      <c r="G91" s="537"/>
      <c r="H91" s="543"/>
    </row>
    <row r="92" spans="1:8" s="544" customFormat="1" x14ac:dyDescent="0.3">
      <c r="A92" s="519"/>
      <c r="B92" s="536"/>
      <c r="C92" s="536"/>
      <c r="D92" s="536"/>
      <c r="E92" s="537"/>
      <c r="F92" s="537"/>
      <c r="G92" s="537"/>
      <c r="H92" s="543"/>
    </row>
    <row r="93" spans="1:8" s="544" customFormat="1" x14ac:dyDescent="0.3">
      <c r="A93" s="519"/>
      <c r="B93" s="536"/>
      <c r="C93" s="536"/>
      <c r="D93" s="536"/>
      <c r="E93" s="537"/>
      <c r="F93" s="537"/>
      <c r="G93" s="537"/>
      <c r="H93" s="543"/>
    </row>
    <row r="94" spans="1:8" s="544" customFormat="1" x14ac:dyDescent="0.3">
      <c r="A94" s="519"/>
      <c r="B94" s="536"/>
      <c r="C94" s="536"/>
      <c r="D94" s="536"/>
      <c r="E94" s="537"/>
      <c r="F94" s="537"/>
      <c r="G94" s="537"/>
      <c r="H94" s="543"/>
    </row>
    <row r="95" spans="1:8" s="544" customFormat="1" x14ac:dyDescent="0.3">
      <c r="A95" s="519"/>
      <c r="B95" s="536"/>
      <c r="C95" s="536"/>
      <c r="D95" s="536"/>
      <c r="E95" s="537"/>
      <c r="F95" s="537"/>
      <c r="G95" s="537"/>
      <c r="H95" s="543"/>
    </row>
    <row r="96" spans="1:8" s="544" customFormat="1" x14ac:dyDescent="0.3">
      <c r="A96" s="519"/>
      <c r="B96" s="536"/>
      <c r="C96" s="536"/>
      <c r="D96" s="536"/>
      <c r="E96" s="537"/>
      <c r="F96" s="537"/>
      <c r="G96" s="537"/>
      <c r="H96" s="543"/>
    </row>
    <row r="97" spans="1:8" s="544" customFormat="1" x14ac:dyDescent="0.3">
      <c r="A97" s="519"/>
      <c r="B97" s="536"/>
      <c r="C97" s="536"/>
      <c r="D97" s="536"/>
      <c r="E97" s="537"/>
      <c r="F97" s="537"/>
      <c r="G97" s="537"/>
      <c r="H97" s="543"/>
    </row>
    <row r="98" spans="1:8" s="544" customFormat="1" x14ac:dyDescent="0.3">
      <c r="A98" s="519"/>
      <c r="B98" s="536"/>
      <c r="C98" s="536"/>
      <c r="D98" s="536"/>
      <c r="E98" s="537"/>
      <c r="F98" s="537"/>
      <c r="G98" s="537"/>
      <c r="H98" s="543"/>
    </row>
    <row r="99" spans="1:8" s="544" customFormat="1" x14ac:dyDescent="0.3">
      <c r="A99" s="519"/>
      <c r="B99" s="536"/>
      <c r="C99" s="536"/>
      <c r="D99" s="536"/>
      <c r="E99" s="537"/>
      <c r="F99" s="537"/>
      <c r="G99" s="537"/>
      <c r="H99" s="543"/>
    </row>
    <row r="100" spans="1:8" s="544" customFormat="1" x14ac:dyDescent="0.3">
      <c r="A100" s="519"/>
      <c r="B100" s="536"/>
      <c r="C100" s="536"/>
      <c r="D100" s="536"/>
      <c r="E100" s="537"/>
      <c r="F100" s="537"/>
      <c r="G100" s="537"/>
      <c r="H100" s="543"/>
    </row>
    <row r="101" spans="1:8" s="544" customFormat="1" x14ac:dyDescent="0.3">
      <c r="A101" s="519"/>
      <c r="B101" s="536"/>
      <c r="C101" s="536"/>
      <c r="D101" s="536"/>
      <c r="E101" s="537"/>
      <c r="F101" s="537"/>
      <c r="G101" s="537"/>
      <c r="H101" s="543"/>
    </row>
    <row r="102" spans="1:8" s="544" customFormat="1" x14ac:dyDescent="0.3">
      <c r="A102" s="519"/>
      <c r="B102" s="536"/>
      <c r="C102" s="536"/>
      <c r="D102" s="536"/>
      <c r="E102" s="537"/>
      <c r="F102" s="537"/>
      <c r="G102" s="537"/>
      <c r="H102" s="543"/>
    </row>
    <row r="103" spans="1:8" s="544" customFormat="1" x14ac:dyDescent="0.3">
      <c r="A103" s="519"/>
      <c r="B103" s="536"/>
      <c r="C103" s="536"/>
      <c r="D103" s="536"/>
      <c r="E103" s="537"/>
      <c r="F103" s="537"/>
      <c r="G103" s="537"/>
      <c r="H103" s="543"/>
    </row>
    <row r="104" spans="1:8" s="544" customFormat="1" x14ac:dyDescent="0.3">
      <c r="A104" s="519"/>
      <c r="B104" s="536"/>
      <c r="C104" s="536"/>
      <c r="D104" s="536"/>
      <c r="E104" s="537"/>
      <c r="F104" s="537"/>
      <c r="G104" s="537"/>
      <c r="H104" s="543"/>
    </row>
    <row r="105" spans="1:8" s="544" customFormat="1" x14ac:dyDescent="0.3">
      <c r="A105" s="519"/>
      <c r="B105" s="536"/>
      <c r="C105" s="536"/>
      <c r="D105" s="536"/>
      <c r="E105" s="537"/>
      <c r="F105" s="537"/>
      <c r="G105" s="537"/>
      <c r="H105" s="543"/>
    </row>
    <row r="106" spans="1:8" s="544" customFormat="1" x14ac:dyDescent="0.3">
      <c r="A106" s="519"/>
      <c r="B106" s="536"/>
      <c r="C106" s="536"/>
      <c r="D106" s="536"/>
      <c r="E106" s="537"/>
      <c r="F106" s="537"/>
      <c r="G106" s="537"/>
      <c r="H106" s="543"/>
    </row>
    <row r="107" spans="1:8" s="544" customFormat="1" x14ac:dyDescent="0.3">
      <c r="A107" s="519"/>
      <c r="B107" s="536"/>
      <c r="C107" s="536"/>
      <c r="D107" s="536"/>
      <c r="E107" s="537"/>
      <c r="F107" s="537"/>
      <c r="G107" s="537"/>
      <c r="H107" s="543"/>
    </row>
    <row r="108" spans="1:8" s="544" customFormat="1" x14ac:dyDescent="0.3">
      <c r="A108" s="519"/>
      <c r="B108" s="536"/>
      <c r="C108" s="536"/>
      <c r="D108" s="536"/>
      <c r="E108" s="537"/>
      <c r="F108" s="537"/>
      <c r="G108" s="537"/>
      <c r="H108" s="543"/>
    </row>
    <row r="109" spans="1:8" s="544" customFormat="1" x14ac:dyDescent="0.3">
      <c r="A109" s="519"/>
      <c r="B109" s="536"/>
      <c r="C109" s="536"/>
      <c r="D109" s="536"/>
      <c r="E109" s="537"/>
      <c r="F109" s="537"/>
      <c r="G109" s="537"/>
      <c r="H109" s="543"/>
    </row>
    <row r="110" spans="1:8" s="544" customFormat="1" x14ac:dyDescent="0.3">
      <c r="A110" s="519"/>
      <c r="B110" s="536"/>
      <c r="C110" s="536"/>
      <c r="D110" s="536"/>
      <c r="E110" s="537"/>
      <c r="F110" s="537"/>
      <c r="G110" s="537"/>
      <c r="H110" s="543"/>
    </row>
    <row r="111" spans="1:8" s="544" customFormat="1" x14ac:dyDescent="0.3">
      <c r="A111" s="519"/>
      <c r="B111" s="536"/>
      <c r="C111" s="536"/>
      <c r="D111" s="536"/>
      <c r="E111" s="537"/>
      <c r="F111" s="537"/>
      <c r="G111" s="537"/>
      <c r="H111" s="543"/>
    </row>
    <row r="112" spans="1:8" s="544" customFormat="1" x14ac:dyDescent="0.3">
      <c r="A112" s="519"/>
      <c r="B112" s="536"/>
      <c r="C112" s="536"/>
      <c r="D112" s="536"/>
      <c r="E112" s="537"/>
      <c r="F112" s="537"/>
      <c r="G112" s="537"/>
      <c r="H112" s="543"/>
    </row>
    <row r="113" spans="1:8" s="544" customFormat="1" x14ac:dyDescent="0.3">
      <c r="A113" s="519"/>
      <c r="B113" s="536"/>
      <c r="C113" s="536"/>
      <c r="D113" s="536"/>
      <c r="E113" s="537"/>
      <c r="F113" s="537"/>
      <c r="G113" s="537"/>
      <c r="H113" s="543"/>
    </row>
    <row r="114" spans="1:8" s="544" customFormat="1" x14ac:dyDescent="0.3">
      <c r="A114" s="519"/>
      <c r="B114" s="536"/>
      <c r="C114" s="536"/>
      <c r="D114" s="536"/>
      <c r="E114" s="537"/>
      <c r="F114" s="537"/>
      <c r="G114" s="537"/>
      <c r="H114" s="543"/>
    </row>
    <row r="115" spans="1:8" s="544" customFormat="1" x14ac:dyDescent="0.3">
      <c r="A115" s="519"/>
      <c r="B115" s="536"/>
      <c r="C115" s="536"/>
      <c r="D115" s="536"/>
      <c r="E115" s="537"/>
      <c r="F115" s="537"/>
      <c r="G115" s="537"/>
      <c r="H115" s="543"/>
    </row>
    <row r="116" spans="1:8" s="544" customFormat="1" x14ac:dyDescent="0.3">
      <c r="A116" s="519"/>
      <c r="B116" s="536"/>
      <c r="C116" s="536"/>
      <c r="D116" s="536"/>
      <c r="E116" s="537"/>
      <c r="F116" s="537"/>
      <c r="G116" s="537"/>
      <c r="H116" s="543"/>
    </row>
    <row r="117" spans="1:8" s="544" customFormat="1" x14ac:dyDescent="0.3">
      <c r="A117" s="519"/>
      <c r="B117" s="536"/>
      <c r="C117" s="536"/>
      <c r="D117" s="536"/>
      <c r="E117" s="537"/>
      <c r="F117" s="537"/>
      <c r="G117" s="537"/>
      <c r="H117" s="543"/>
    </row>
    <row r="118" spans="1:8" s="544" customFormat="1" x14ac:dyDescent="0.3">
      <c r="A118" s="519"/>
      <c r="B118" s="536"/>
      <c r="C118" s="536"/>
      <c r="D118" s="536"/>
      <c r="E118" s="537"/>
      <c r="F118" s="537"/>
      <c r="G118" s="537"/>
      <c r="H118" s="543"/>
    </row>
    <row r="119" spans="1:8" s="544" customFormat="1" x14ac:dyDescent="0.3">
      <c r="A119" s="519"/>
      <c r="B119" s="536"/>
      <c r="C119" s="536"/>
      <c r="D119" s="536"/>
      <c r="E119" s="537"/>
      <c r="F119" s="537"/>
      <c r="G119" s="537"/>
      <c r="H119" s="543"/>
    </row>
    <row r="120" spans="1:8" s="544" customFormat="1" x14ac:dyDescent="0.3">
      <c r="A120" s="519"/>
      <c r="B120" s="536"/>
      <c r="C120" s="536"/>
      <c r="D120" s="536"/>
      <c r="E120" s="537"/>
      <c r="F120" s="537"/>
      <c r="G120" s="537"/>
      <c r="H120" s="543"/>
    </row>
    <row r="121" spans="1:8" s="544" customFormat="1" x14ac:dyDescent="0.3">
      <c r="A121" s="519"/>
      <c r="B121" s="536"/>
      <c r="C121" s="536"/>
      <c r="D121" s="536"/>
      <c r="E121" s="537"/>
      <c r="F121" s="537"/>
      <c r="G121" s="537"/>
      <c r="H121" s="543"/>
    </row>
    <row r="122" spans="1:8" s="544" customFormat="1" x14ac:dyDescent="0.3">
      <c r="A122" s="519"/>
      <c r="B122" s="536"/>
      <c r="C122" s="536"/>
      <c r="D122" s="536"/>
      <c r="E122" s="537"/>
      <c r="F122" s="537"/>
      <c r="G122" s="537"/>
      <c r="H122" s="543"/>
    </row>
    <row r="123" spans="1:8" s="544" customFormat="1" x14ac:dyDescent="0.3">
      <c r="A123" s="519"/>
      <c r="B123" s="536"/>
      <c r="C123" s="536"/>
      <c r="D123" s="536"/>
      <c r="E123" s="537"/>
      <c r="F123" s="537"/>
      <c r="G123" s="537"/>
      <c r="H123" s="543"/>
    </row>
    <row r="124" spans="1:8" s="544" customFormat="1" x14ac:dyDescent="0.3">
      <c r="A124" s="519"/>
      <c r="B124" s="536"/>
      <c r="C124" s="536"/>
      <c r="D124" s="536"/>
      <c r="E124" s="537"/>
      <c r="F124" s="537"/>
      <c r="G124" s="537"/>
      <c r="H124" s="543"/>
    </row>
    <row r="125" spans="1:8" s="544" customFormat="1" x14ac:dyDescent="0.3">
      <c r="A125" s="519"/>
      <c r="B125" s="536"/>
      <c r="C125" s="536"/>
      <c r="D125" s="536"/>
      <c r="E125" s="537"/>
      <c r="F125" s="537"/>
      <c r="G125" s="537"/>
      <c r="H125" s="543"/>
    </row>
    <row r="126" spans="1:8" s="544" customFormat="1" x14ac:dyDescent="0.3">
      <c r="A126" s="519"/>
      <c r="B126" s="536"/>
      <c r="C126" s="536"/>
      <c r="D126" s="536"/>
      <c r="E126" s="537"/>
      <c r="F126" s="537"/>
      <c r="G126" s="537"/>
      <c r="H126" s="543"/>
    </row>
    <row r="127" spans="1:8" s="544" customFormat="1" x14ac:dyDescent="0.3">
      <c r="A127" s="519"/>
      <c r="B127" s="536"/>
      <c r="C127" s="536"/>
      <c r="D127" s="536"/>
      <c r="E127" s="537"/>
      <c r="F127" s="537"/>
      <c r="G127" s="537"/>
      <c r="H127" s="543"/>
    </row>
    <row r="128" spans="1:8" s="544" customFormat="1" x14ac:dyDescent="0.3">
      <c r="A128" s="519"/>
      <c r="B128" s="536"/>
      <c r="C128" s="536"/>
      <c r="D128" s="536"/>
      <c r="E128" s="537"/>
      <c r="F128" s="537"/>
      <c r="G128" s="537"/>
      <c r="H128" s="543"/>
    </row>
    <row r="129" spans="1:8" s="544" customFormat="1" x14ac:dyDescent="0.3">
      <c r="A129" s="519"/>
      <c r="B129" s="536"/>
      <c r="C129" s="536"/>
      <c r="D129" s="536"/>
      <c r="E129" s="537"/>
      <c r="F129" s="537"/>
      <c r="G129" s="537"/>
      <c r="H129" s="543"/>
    </row>
    <row r="130" spans="1:8" s="544" customFormat="1" x14ac:dyDescent="0.3">
      <c r="A130" s="519"/>
      <c r="B130" s="536"/>
      <c r="C130" s="536"/>
      <c r="D130" s="536"/>
      <c r="E130" s="537"/>
      <c r="F130" s="537"/>
      <c r="G130" s="537"/>
      <c r="H130" s="543"/>
    </row>
    <row r="131" spans="1:8" s="544" customFormat="1" x14ac:dyDescent="0.3">
      <c r="A131" s="519"/>
      <c r="B131" s="536"/>
      <c r="C131" s="536"/>
      <c r="D131" s="536"/>
      <c r="E131" s="537"/>
      <c r="F131" s="537"/>
      <c r="G131" s="537"/>
      <c r="H131" s="543"/>
    </row>
    <row r="132" spans="1:8" s="544" customFormat="1" x14ac:dyDescent="0.3">
      <c r="A132" s="519"/>
      <c r="B132" s="536"/>
      <c r="C132" s="536"/>
      <c r="D132" s="536"/>
      <c r="E132" s="537"/>
      <c r="F132" s="537"/>
      <c r="G132" s="537"/>
      <c r="H132" s="543"/>
    </row>
    <row r="133" spans="1:8" s="544" customFormat="1" x14ac:dyDescent="0.3">
      <c r="A133" s="519"/>
      <c r="B133" s="536"/>
      <c r="C133" s="536"/>
      <c r="D133" s="536"/>
      <c r="E133" s="537"/>
      <c r="F133" s="537"/>
      <c r="G133" s="537"/>
      <c r="H133" s="543"/>
    </row>
    <row r="134" spans="1:8" s="544" customFormat="1" x14ac:dyDescent="0.3">
      <c r="A134" s="519"/>
      <c r="B134" s="536"/>
      <c r="C134" s="536"/>
      <c r="D134" s="536"/>
      <c r="E134" s="537"/>
      <c r="F134" s="537"/>
      <c r="G134" s="537"/>
      <c r="H134" s="543"/>
    </row>
    <row r="135" spans="1:8" s="544" customFormat="1" x14ac:dyDescent="0.3">
      <c r="A135" s="519"/>
      <c r="B135" s="536"/>
      <c r="C135" s="536"/>
      <c r="D135" s="536"/>
      <c r="E135" s="537"/>
      <c r="F135" s="537"/>
      <c r="G135" s="537"/>
      <c r="H135" s="543"/>
    </row>
    <row r="136" spans="1:8" s="544" customFormat="1" x14ac:dyDescent="0.3">
      <c r="A136" s="519"/>
      <c r="B136" s="536"/>
      <c r="C136" s="536"/>
      <c r="D136" s="536"/>
      <c r="E136" s="537"/>
      <c r="F136" s="537"/>
      <c r="G136" s="537"/>
      <c r="H136" s="543"/>
    </row>
    <row r="137" spans="1:8" s="544" customFormat="1" x14ac:dyDescent="0.3">
      <c r="A137" s="519"/>
      <c r="B137" s="536"/>
      <c r="C137" s="536"/>
      <c r="D137" s="536"/>
      <c r="E137" s="537"/>
      <c r="F137" s="537"/>
      <c r="G137" s="537"/>
      <c r="H137" s="543"/>
    </row>
    <row r="138" spans="1:8" s="544" customFormat="1" x14ac:dyDescent="0.3">
      <c r="A138" s="519"/>
      <c r="B138" s="536"/>
      <c r="C138" s="536"/>
      <c r="D138" s="536"/>
      <c r="E138" s="537"/>
      <c r="F138" s="537"/>
      <c r="G138" s="537"/>
      <c r="H138" s="543"/>
    </row>
    <row r="139" spans="1:8" s="544" customFormat="1" x14ac:dyDescent="0.3">
      <c r="A139" s="519"/>
      <c r="B139" s="536"/>
      <c r="C139" s="536"/>
      <c r="D139" s="536"/>
      <c r="E139" s="537"/>
      <c r="F139" s="537"/>
      <c r="G139" s="537"/>
      <c r="H139" s="543"/>
    </row>
    <row r="140" spans="1:8" s="544" customFormat="1" x14ac:dyDescent="0.3">
      <c r="A140" s="519"/>
      <c r="B140" s="536"/>
      <c r="C140" s="536"/>
      <c r="D140" s="536"/>
      <c r="E140" s="537"/>
      <c r="F140" s="537"/>
      <c r="G140" s="537"/>
      <c r="H140" s="543"/>
    </row>
    <row r="141" spans="1:8" s="544" customFormat="1" x14ac:dyDescent="0.3">
      <c r="A141" s="519"/>
      <c r="B141" s="536"/>
      <c r="C141" s="536"/>
      <c r="D141" s="536"/>
      <c r="E141" s="537"/>
      <c r="F141" s="537"/>
      <c r="G141" s="537"/>
      <c r="H141" s="543"/>
    </row>
    <row r="142" spans="1:8" s="544" customFormat="1" x14ac:dyDescent="0.3">
      <c r="A142" s="519"/>
      <c r="B142" s="536"/>
      <c r="C142" s="536"/>
      <c r="D142" s="536"/>
      <c r="E142" s="537"/>
      <c r="F142" s="537"/>
      <c r="G142" s="537"/>
      <c r="H142" s="543"/>
    </row>
    <row r="143" spans="1:8" s="544" customFormat="1" x14ac:dyDescent="0.3">
      <c r="A143" s="519"/>
      <c r="B143" s="536"/>
      <c r="C143" s="536"/>
      <c r="D143" s="536"/>
      <c r="E143" s="537"/>
      <c r="F143" s="537"/>
      <c r="G143" s="537"/>
      <c r="H143" s="543"/>
    </row>
    <row r="144" spans="1:8" s="544" customFormat="1" x14ac:dyDescent="0.3">
      <c r="A144" s="519"/>
      <c r="B144" s="536"/>
      <c r="C144" s="536"/>
      <c r="D144" s="536"/>
      <c r="E144" s="537"/>
      <c r="F144" s="537"/>
      <c r="G144" s="537"/>
      <c r="H144" s="543"/>
    </row>
    <row r="145" spans="1:8" s="544" customFormat="1" x14ac:dyDescent="0.3">
      <c r="A145" s="519"/>
      <c r="B145" s="536"/>
      <c r="C145" s="536"/>
      <c r="D145" s="536"/>
      <c r="E145" s="537"/>
      <c r="F145" s="537"/>
      <c r="G145" s="537"/>
      <c r="H145" s="543"/>
    </row>
    <row r="146" spans="1:8" s="544" customFormat="1" x14ac:dyDescent="0.3">
      <c r="A146" s="519"/>
      <c r="B146" s="536"/>
      <c r="C146" s="536"/>
      <c r="D146" s="536"/>
      <c r="E146" s="537"/>
      <c r="F146" s="537"/>
      <c r="G146" s="537"/>
      <c r="H146" s="543"/>
    </row>
    <row r="147" spans="1:8" s="544" customFormat="1" x14ac:dyDescent="0.3">
      <c r="A147" s="519"/>
      <c r="B147" s="536"/>
      <c r="C147" s="536"/>
      <c r="D147" s="536"/>
      <c r="E147" s="537"/>
      <c r="F147" s="537"/>
      <c r="G147" s="537"/>
      <c r="H147" s="543"/>
    </row>
    <row r="148" spans="1:8" s="544" customFormat="1" x14ac:dyDescent="0.3">
      <c r="A148" s="519"/>
      <c r="B148" s="536"/>
      <c r="C148" s="536"/>
      <c r="D148" s="536"/>
      <c r="E148" s="537"/>
      <c r="F148" s="537"/>
      <c r="G148" s="537"/>
      <c r="H148" s="543"/>
    </row>
    <row r="149" spans="1:8" s="544" customFormat="1" x14ac:dyDescent="0.3">
      <c r="A149" s="519"/>
      <c r="B149" s="536"/>
      <c r="C149" s="536"/>
      <c r="D149" s="536"/>
      <c r="E149" s="537"/>
      <c r="F149" s="537"/>
      <c r="G149" s="537"/>
      <c r="H149" s="543"/>
    </row>
    <row r="150" spans="1:8" s="544" customFormat="1" x14ac:dyDescent="0.3">
      <c r="A150" s="519"/>
      <c r="B150" s="536"/>
      <c r="C150" s="536"/>
      <c r="D150" s="536"/>
      <c r="E150" s="537"/>
      <c r="F150" s="537"/>
      <c r="G150" s="537"/>
      <c r="H150" s="543"/>
    </row>
    <row r="151" spans="1:8" s="544" customFormat="1" x14ac:dyDescent="0.3">
      <c r="A151" s="519"/>
      <c r="B151" s="536"/>
      <c r="C151" s="536"/>
      <c r="D151" s="536"/>
      <c r="E151" s="537"/>
      <c r="F151" s="537"/>
      <c r="G151" s="537"/>
      <c r="H151" s="543"/>
    </row>
    <row r="152" spans="1:8" s="544" customFormat="1" x14ac:dyDescent="0.3">
      <c r="A152" s="519"/>
      <c r="B152" s="536"/>
      <c r="C152" s="536"/>
      <c r="D152" s="536"/>
      <c r="E152" s="537"/>
      <c r="F152" s="537"/>
      <c r="G152" s="537"/>
      <c r="H152" s="543"/>
    </row>
    <row r="153" spans="1:8" s="544" customFormat="1" x14ac:dyDescent="0.3">
      <c r="A153" s="519"/>
      <c r="B153" s="536"/>
      <c r="C153" s="536"/>
      <c r="D153" s="536"/>
      <c r="E153" s="537"/>
      <c r="F153" s="537"/>
      <c r="G153" s="537"/>
      <c r="H153" s="543"/>
    </row>
    <row r="154" spans="1:8" s="544" customFormat="1" x14ac:dyDescent="0.3">
      <c r="A154" s="519"/>
      <c r="B154" s="536"/>
      <c r="C154" s="536"/>
      <c r="D154" s="536"/>
      <c r="E154" s="537"/>
      <c r="F154" s="537"/>
      <c r="G154" s="537"/>
      <c r="H154" s="543"/>
    </row>
    <row r="155" spans="1:8" s="544" customFormat="1" x14ac:dyDescent="0.3">
      <c r="A155" s="519"/>
      <c r="B155" s="536"/>
      <c r="C155" s="536"/>
      <c r="D155" s="536"/>
      <c r="E155" s="537"/>
      <c r="F155" s="537"/>
      <c r="G155" s="537"/>
      <c r="H155" s="543"/>
    </row>
    <row r="156" spans="1:8" s="544" customFormat="1" x14ac:dyDescent="0.3">
      <c r="A156" s="519"/>
      <c r="B156" s="536"/>
      <c r="C156" s="536"/>
      <c r="D156" s="536"/>
      <c r="E156" s="537"/>
      <c r="F156" s="537"/>
      <c r="G156" s="537"/>
      <c r="H156" s="543"/>
    </row>
    <row r="157" spans="1:8" s="544" customFormat="1" x14ac:dyDescent="0.3">
      <c r="A157" s="519"/>
      <c r="B157" s="536"/>
      <c r="C157" s="536"/>
      <c r="D157" s="536"/>
      <c r="E157" s="537"/>
      <c r="F157" s="537"/>
      <c r="G157" s="537"/>
      <c r="H157" s="543"/>
    </row>
    <row r="158" spans="1:8" s="544" customFormat="1" x14ac:dyDescent="0.3">
      <c r="A158" s="519"/>
      <c r="B158" s="536"/>
      <c r="C158" s="536"/>
      <c r="D158" s="536"/>
      <c r="E158" s="537"/>
      <c r="F158" s="537"/>
      <c r="G158" s="537"/>
      <c r="H158" s="543"/>
    </row>
    <row r="159" spans="1:8" s="544" customFormat="1" x14ac:dyDescent="0.3">
      <c r="A159" s="519"/>
      <c r="B159" s="536"/>
      <c r="C159" s="536"/>
      <c r="D159" s="536"/>
      <c r="E159" s="537"/>
      <c r="F159" s="537"/>
      <c r="G159" s="537"/>
      <c r="H159" s="543"/>
    </row>
    <row r="160" spans="1:8" s="544" customFormat="1" x14ac:dyDescent="0.3">
      <c r="A160" s="519"/>
      <c r="B160" s="536"/>
      <c r="C160" s="536"/>
      <c r="D160" s="536"/>
      <c r="E160" s="537"/>
      <c r="F160" s="537"/>
      <c r="G160" s="537"/>
      <c r="H160" s="543"/>
    </row>
    <row r="161" spans="1:8" s="544" customFormat="1" x14ac:dyDescent="0.3">
      <c r="A161" s="519"/>
      <c r="B161" s="536"/>
      <c r="C161" s="536"/>
      <c r="D161" s="536"/>
      <c r="E161" s="537"/>
      <c r="F161" s="537"/>
      <c r="G161" s="537"/>
      <c r="H161" s="543"/>
    </row>
    <row r="162" spans="1:8" s="544" customFormat="1" x14ac:dyDescent="0.3">
      <c r="A162" s="519"/>
      <c r="B162" s="536"/>
      <c r="C162" s="536"/>
      <c r="D162" s="536"/>
      <c r="E162" s="537"/>
      <c r="F162" s="537"/>
      <c r="G162" s="537"/>
      <c r="H162" s="543"/>
    </row>
    <row r="163" spans="1:8" s="544" customFormat="1" x14ac:dyDescent="0.3">
      <c r="A163" s="519"/>
      <c r="B163" s="536"/>
      <c r="C163" s="536"/>
      <c r="D163" s="536"/>
      <c r="E163" s="537"/>
      <c r="F163" s="537"/>
      <c r="G163" s="537"/>
      <c r="H163" s="543"/>
    </row>
    <row r="164" spans="1:8" s="544" customFormat="1" x14ac:dyDescent="0.3">
      <c r="A164" s="519"/>
      <c r="B164" s="536"/>
      <c r="C164" s="536"/>
      <c r="D164" s="536"/>
      <c r="E164" s="537"/>
      <c r="F164" s="537"/>
      <c r="G164" s="537"/>
      <c r="H164" s="543"/>
    </row>
    <row r="165" spans="1:8" s="544" customFormat="1" x14ac:dyDescent="0.3">
      <c r="A165" s="519"/>
      <c r="B165" s="536"/>
      <c r="C165" s="536"/>
      <c r="D165" s="536"/>
      <c r="E165" s="537"/>
      <c r="F165" s="537"/>
      <c r="G165" s="537"/>
      <c r="H165" s="543"/>
    </row>
    <row r="166" spans="1:8" s="544" customFormat="1" x14ac:dyDescent="0.3">
      <c r="A166" s="519"/>
      <c r="B166" s="536"/>
      <c r="C166" s="536"/>
      <c r="D166" s="536"/>
      <c r="E166" s="537"/>
      <c r="F166" s="537"/>
      <c r="G166" s="537"/>
      <c r="H166" s="543"/>
    </row>
    <row r="167" spans="1:8" s="544" customFormat="1" x14ac:dyDescent="0.3">
      <c r="A167" s="519"/>
      <c r="B167" s="536"/>
      <c r="C167" s="536"/>
      <c r="D167" s="536"/>
      <c r="E167" s="537"/>
      <c r="F167" s="537"/>
      <c r="G167" s="537"/>
      <c r="H167" s="543"/>
    </row>
    <row r="168" spans="1:8" s="544" customFormat="1" x14ac:dyDescent="0.3">
      <c r="A168" s="519"/>
      <c r="B168" s="536"/>
      <c r="C168" s="536"/>
      <c r="D168" s="536"/>
      <c r="E168" s="537"/>
      <c r="F168" s="537"/>
      <c r="G168" s="537"/>
      <c r="H168" s="543"/>
    </row>
    <row r="169" spans="1:8" s="544" customFormat="1" x14ac:dyDescent="0.3">
      <c r="A169" s="519"/>
      <c r="B169" s="536"/>
      <c r="C169" s="536"/>
      <c r="D169" s="536"/>
      <c r="E169" s="537"/>
      <c r="F169" s="537"/>
      <c r="G169" s="537"/>
      <c r="H169" s="543"/>
    </row>
    <row r="170" spans="1:8" s="544" customFormat="1" x14ac:dyDescent="0.3">
      <c r="A170" s="519"/>
      <c r="B170" s="536"/>
      <c r="C170" s="536"/>
      <c r="D170" s="536"/>
      <c r="E170" s="537"/>
      <c r="F170" s="537"/>
      <c r="G170" s="537"/>
      <c r="H170" s="543"/>
    </row>
    <row r="171" spans="1:8" s="544" customFormat="1" x14ac:dyDescent="0.3">
      <c r="A171" s="519"/>
      <c r="B171" s="536"/>
      <c r="C171" s="536"/>
      <c r="D171" s="536"/>
      <c r="E171" s="537"/>
      <c r="F171" s="537"/>
      <c r="G171" s="537"/>
      <c r="H171" s="543"/>
    </row>
    <row r="172" spans="1:8" s="544" customFormat="1" x14ac:dyDescent="0.3">
      <c r="A172" s="519"/>
      <c r="B172" s="536"/>
      <c r="C172" s="536"/>
      <c r="D172" s="536"/>
      <c r="E172" s="537"/>
      <c r="F172" s="537"/>
      <c r="G172" s="537"/>
      <c r="H172" s="543"/>
    </row>
    <row r="173" spans="1:8" s="544" customFormat="1" x14ac:dyDescent="0.3">
      <c r="A173" s="519"/>
      <c r="B173" s="536"/>
      <c r="C173" s="536"/>
      <c r="D173" s="536"/>
      <c r="E173" s="537"/>
      <c r="F173" s="537"/>
      <c r="G173" s="537"/>
      <c r="H173" s="543"/>
    </row>
    <row r="174" spans="1:8" s="544" customFormat="1" x14ac:dyDescent="0.3">
      <c r="A174" s="519"/>
      <c r="B174" s="536"/>
      <c r="C174" s="536"/>
      <c r="D174" s="536"/>
      <c r="E174" s="537"/>
      <c r="F174" s="537"/>
      <c r="G174" s="537"/>
      <c r="H174" s="543"/>
    </row>
    <row r="175" spans="1:8" s="544" customFormat="1" x14ac:dyDescent="0.3">
      <c r="A175" s="519"/>
      <c r="B175" s="536"/>
      <c r="C175" s="536"/>
      <c r="D175" s="536"/>
      <c r="E175" s="537"/>
      <c r="F175" s="537"/>
      <c r="G175" s="537"/>
      <c r="H175" s="543"/>
    </row>
    <row r="176" spans="1:8" s="544" customFormat="1" x14ac:dyDescent="0.3">
      <c r="A176" s="519"/>
      <c r="B176" s="536"/>
      <c r="C176" s="536"/>
      <c r="D176" s="536"/>
      <c r="E176" s="537"/>
      <c r="F176" s="537"/>
      <c r="G176" s="537"/>
      <c r="H176" s="543"/>
    </row>
    <row r="177" spans="1:8" s="544" customFormat="1" x14ac:dyDescent="0.3">
      <c r="A177" s="519"/>
      <c r="B177" s="536"/>
      <c r="C177" s="536"/>
      <c r="D177" s="536"/>
      <c r="E177" s="537"/>
      <c r="F177" s="537"/>
      <c r="G177" s="537"/>
      <c r="H177" s="543"/>
    </row>
    <row r="178" spans="1:8" s="544" customFormat="1" x14ac:dyDescent="0.3">
      <c r="A178" s="519"/>
      <c r="B178" s="536"/>
      <c r="C178" s="536"/>
      <c r="D178" s="536"/>
      <c r="E178" s="537"/>
      <c r="F178" s="537"/>
      <c r="G178" s="537"/>
      <c r="H178" s="543"/>
    </row>
    <row r="179" spans="1:8" s="544" customFormat="1" x14ac:dyDescent="0.3">
      <c r="A179" s="519"/>
      <c r="B179" s="536"/>
      <c r="C179" s="536"/>
      <c r="D179" s="536"/>
      <c r="E179" s="537"/>
      <c r="F179" s="537"/>
      <c r="G179" s="537"/>
      <c r="H179" s="543"/>
    </row>
    <row r="180" spans="1:8" s="544" customFormat="1" x14ac:dyDescent="0.3">
      <c r="A180" s="519"/>
      <c r="B180" s="536"/>
      <c r="C180" s="536"/>
      <c r="D180" s="536"/>
      <c r="E180" s="537"/>
      <c r="F180" s="537"/>
      <c r="G180" s="537"/>
      <c r="H180" s="543"/>
    </row>
    <row r="181" spans="1:8" s="544" customFormat="1" x14ac:dyDescent="0.3">
      <c r="A181" s="519"/>
      <c r="B181" s="536"/>
      <c r="C181" s="536"/>
      <c r="D181" s="536"/>
      <c r="E181" s="537"/>
      <c r="F181" s="537"/>
      <c r="G181" s="537"/>
      <c r="H181" s="543"/>
    </row>
    <row r="182" spans="1:8" s="544" customFormat="1" x14ac:dyDescent="0.3">
      <c r="A182" s="519"/>
      <c r="B182" s="536"/>
      <c r="C182" s="536"/>
      <c r="D182" s="536"/>
      <c r="E182" s="537"/>
      <c r="F182" s="537"/>
      <c r="G182" s="537"/>
      <c r="H182" s="543"/>
    </row>
    <row r="183" spans="1:8" s="544" customFormat="1" x14ac:dyDescent="0.3">
      <c r="A183" s="519"/>
      <c r="B183" s="536"/>
      <c r="C183" s="536"/>
      <c r="D183" s="536"/>
      <c r="E183" s="537"/>
      <c r="F183" s="537"/>
      <c r="G183" s="537"/>
      <c r="H183" s="543"/>
    </row>
    <row r="184" spans="1:8" s="544" customFormat="1" x14ac:dyDescent="0.3">
      <c r="A184" s="519"/>
      <c r="B184" s="536"/>
      <c r="C184" s="536"/>
      <c r="D184" s="536"/>
      <c r="E184" s="537"/>
      <c r="F184" s="537"/>
      <c r="G184" s="537"/>
      <c r="H184" s="543"/>
    </row>
    <row r="185" spans="1:8" s="544" customFormat="1" x14ac:dyDescent="0.3">
      <c r="A185" s="519"/>
      <c r="B185" s="536"/>
      <c r="C185" s="536"/>
      <c r="D185" s="536"/>
      <c r="E185" s="537"/>
      <c r="F185" s="537"/>
      <c r="G185" s="537"/>
      <c r="H185" s="543"/>
    </row>
    <row r="186" spans="1:8" s="544" customFormat="1" x14ac:dyDescent="0.3">
      <c r="A186" s="519"/>
      <c r="B186" s="536"/>
      <c r="C186" s="536"/>
      <c r="D186" s="536"/>
      <c r="E186" s="537"/>
      <c r="F186" s="537"/>
      <c r="G186" s="537"/>
      <c r="H186" s="543"/>
    </row>
    <row r="187" spans="1:8" s="544" customFormat="1" x14ac:dyDescent="0.3">
      <c r="A187" s="519"/>
      <c r="B187" s="536"/>
      <c r="C187" s="536"/>
      <c r="D187" s="536"/>
      <c r="E187" s="537"/>
      <c r="F187" s="537"/>
      <c r="G187" s="537"/>
      <c r="H187" s="543"/>
    </row>
    <row r="188" spans="1:8" s="544" customFormat="1" x14ac:dyDescent="0.3">
      <c r="A188" s="519"/>
      <c r="B188" s="536"/>
      <c r="C188" s="536"/>
      <c r="D188" s="536"/>
      <c r="E188" s="537"/>
      <c r="F188" s="537"/>
      <c r="G188" s="537"/>
      <c r="H188" s="543"/>
    </row>
    <row r="189" spans="1:8" s="544" customFormat="1" x14ac:dyDescent="0.3">
      <c r="A189" s="519"/>
      <c r="B189" s="536"/>
      <c r="C189" s="536"/>
      <c r="D189" s="536"/>
      <c r="E189" s="537"/>
      <c r="F189" s="537"/>
      <c r="G189" s="537"/>
      <c r="H189" s="543"/>
    </row>
    <row r="190" spans="1:8" s="544" customFormat="1" x14ac:dyDescent="0.3">
      <c r="A190" s="519"/>
      <c r="B190" s="536"/>
      <c r="C190" s="536"/>
      <c r="D190" s="536"/>
      <c r="E190" s="537"/>
      <c r="F190" s="537"/>
      <c r="G190" s="537"/>
      <c r="H190" s="543"/>
    </row>
    <row r="191" spans="1:8" s="544" customFormat="1" x14ac:dyDescent="0.3">
      <c r="A191" s="519"/>
      <c r="B191" s="536"/>
      <c r="C191" s="536"/>
      <c r="D191" s="536"/>
      <c r="E191" s="537"/>
      <c r="F191" s="537"/>
      <c r="G191" s="537"/>
      <c r="H191" s="543"/>
    </row>
    <row r="192" spans="1:8" s="544" customFormat="1" x14ac:dyDescent="0.3">
      <c r="A192" s="519"/>
      <c r="B192" s="536"/>
      <c r="C192" s="536"/>
      <c r="D192" s="536"/>
      <c r="E192" s="537"/>
      <c r="F192" s="537"/>
      <c r="G192" s="537"/>
      <c r="H192" s="543"/>
    </row>
    <row r="193" spans="1:8" s="544" customFormat="1" x14ac:dyDescent="0.3">
      <c r="A193" s="519"/>
      <c r="B193" s="536"/>
      <c r="C193" s="536"/>
      <c r="D193" s="536"/>
      <c r="E193" s="537"/>
      <c r="F193" s="537"/>
      <c r="G193" s="537"/>
      <c r="H193" s="543"/>
    </row>
    <row r="194" spans="1:8" s="544" customFormat="1" x14ac:dyDescent="0.3">
      <c r="A194" s="519"/>
      <c r="B194" s="536"/>
      <c r="C194" s="536"/>
      <c r="D194" s="536"/>
      <c r="E194" s="537"/>
      <c r="F194" s="537"/>
      <c r="G194" s="537"/>
      <c r="H194" s="543"/>
    </row>
    <row r="195" spans="1:8" s="544" customFormat="1" x14ac:dyDescent="0.3">
      <c r="A195" s="519"/>
      <c r="B195" s="536"/>
      <c r="C195" s="536"/>
      <c r="D195" s="536"/>
      <c r="E195" s="537"/>
      <c r="F195" s="537"/>
      <c r="G195" s="537"/>
      <c r="H195" s="543"/>
    </row>
    <row r="196" spans="1:8" s="544" customFormat="1" x14ac:dyDescent="0.3">
      <c r="A196" s="519"/>
      <c r="B196" s="536"/>
      <c r="C196" s="536"/>
      <c r="D196" s="536"/>
      <c r="E196" s="537"/>
      <c r="F196" s="537"/>
      <c r="G196" s="537"/>
      <c r="H196" s="543"/>
    </row>
    <row r="197" spans="1:8" s="544" customFormat="1" x14ac:dyDescent="0.3">
      <c r="A197" s="519"/>
      <c r="B197" s="536"/>
      <c r="C197" s="536"/>
      <c r="D197" s="536"/>
      <c r="E197" s="537"/>
      <c r="F197" s="537"/>
      <c r="G197" s="537"/>
      <c r="H197" s="543"/>
    </row>
    <row r="198" spans="1:8" s="544" customFormat="1" x14ac:dyDescent="0.3">
      <c r="A198" s="519"/>
      <c r="B198" s="536"/>
      <c r="C198" s="536"/>
      <c r="D198" s="536"/>
      <c r="E198" s="537"/>
      <c r="F198" s="537"/>
      <c r="G198" s="537"/>
      <c r="H198" s="543"/>
    </row>
    <row r="199" spans="1:8" s="544" customFormat="1" x14ac:dyDescent="0.3">
      <c r="A199" s="519"/>
      <c r="B199" s="536"/>
      <c r="C199" s="536"/>
      <c r="D199" s="536"/>
      <c r="E199" s="537"/>
      <c r="F199" s="537"/>
      <c r="G199" s="537"/>
      <c r="H199" s="543"/>
    </row>
    <row r="200" spans="1:8" s="544" customFormat="1" x14ac:dyDescent="0.3">
      <c r="A200" s="519"/>
      <c r="B200" s="536"/>
      <c r="C200" s="536"/>
      <c r="D200" s="536"/>
      <c r="E200" s="537"/>
      <c r="F200" s="537"/>
      <c r="G200" s="537"/>
      <c r="H200" s="543"/>
    </row>
    <row r="201" spans="1:8" s="544" customFormat="1" x14ac:dyDescent="0.3">
      <c r="A201" s="519"/>
      <c r="B201" s="536"/>
      <c r="C201" s="536"/>
      <c r="D201" s="536"/>
      <c r="E201" s="537"/>
      <c r="F201" s="537"/>
      <c r="G201" s="537"/>
      <c r="H201" s="543"/>
    </row>
    <row r="202" spans="1:8" s="544" customFormat="1" x14ac:dyDescent="0.3">
      <c r="A202" s="519"/>
      <c r="B202" s="536"/>
      <c r="C202" s="536"/>
      <c r="D202" s="536"/>
      <c r="E202" s="537"/>
      <c r="F202" s="537"/>
      <c r="G202" s="537"/>
      <c r="H202" s="543"/>
    </row>
    <row r="203" spans="1:8" s="544" customFormat="1" x14ac:dyDescent="0.3">
      <c r="A203" s="519"/>
      <c r="B203" s="536"/>
      <c r="C203" s="536"/>
      <c r="D203" s="536"/>
      <c r="E203" s="537"/>
      <c r="F203" s="537"/>
      <c r="G203" s="537"/>
      <c r="H203" s="543"/>
    </row>
    <row r="204" spans="1:8" s="544" customFormat="1" x14ac:dyDescent="0.3">
      <c r="A204" s="519"/>
      <c r="B204" s="536"/>
      <c r="C204" s="536"/>
      <c r="D204" s="536"/>
      <c r="E204" s="537"/>
      <c r="F204" s="537"/>
      <c r="G204" s="537"/>
      <c r="H204" s="543"/>
    </row>
    <row r="205" spans="1:8" s="544" customFormat="1" x14ac:dyDescent="0.3">
      <c r="A205" s="519"/>
      <c r="B205" s="536"/>
      <c r="C205" s="536"/>
      <c r="D205" s="536"/>
      <c r="E205" s="537"/>
      <c r="F205" s="537"/>
      <c r="G205" s="537"/>
      <c r="H205" s="543"/>
    </row>
    <row r="206" spans="1:8" s="544" customFormat="1" x14ac:dyDescent="0.3">
      <c r="A206" s="519"/>
      <c r="B206" s="536"/>
      <c r="C206" s="536"/>
      <c r="D206" s="536"/>
      <c r="E206" s="537"/>
      <c r="F206" s="537"/>
      <c r="G206" s="537"/>
      <c r="H206" s="543"/>
    </row>
    <row r="207" spans="1:8" s="544" customFormat="1" x14ac:dyDescent="0.3">
      <c r="A207" s="519"/>
      <c r="B207" s="536"/>
      <c r="C207" s="536"/>
      <c r="D207" s="536"/>
      <c r="E207" s="537"/>
      <c r="F207" s="537"/>
      <c r="G207" s="537"/>
      <c r="H207" s="543"/>
    </row>
    <row r="208" spans="1:8" s="544" customFormat="1" x14ac:dyDescent="0.3">
      <c r="A208" s="519"/>
      <c r="B208" s="536"/>
      <c r="C208" s="536"/>
      <c r="D208" s="536"/>
      <c r="E208" s="537"/>
      <c r="F208" s="537"/>
      <c r="G208" s="537"/>
      <c r="H208" s="543"/>
    </row>
    <row r="209" spans="1:8" s="544" customFormat="1" x14ac:dyDescent="0.3">
      <c r="A209" s="519"/>
      <c r="B209" s="536"/>
      <c r="C209" s="536"/>
      <c r="D209" s="536"/>
      <c r="E209" s="537"/>
      <c r="F209" s="537"/>
      <c r="G209" s="537"/>
      <c r="H209" s="543"/>
    </row>
    <row r="210" spans="1:8" s="544" customFormat="1" x14ac:dyDescent="0.3">
      <c r="A210" s="519"/>
      <c r="B210" s="536"/>
      <c r="C210" s="536"/>
      <c r="D210" s="536"/>
      <c r="E210" s="537"/>
      <c r="F210" s="537"/>
      <c r="G210" s="537"/>
      <c r="H210" s="543"/>
    </row>
    <row r="211" spans="1:8" s="544" customFormat="1" x14ac:dyDescent="0.3">
      <c r="A211" s="519"/>
      <c r="B211" s="536"/>
      <c r="C211" s="536"/>
      <c r="D211" s="536"/>
      <c r="E211" s="537"/>
      <c r="F211" s="537"/>
      <c r="G211" s="537"/>
      <c r="H211" s="543"/>
    </row>
    <row r="212" spans="1:8" s="544" customFormat="1" x14ac:dyDescent="0.3">
      <c r="A212" s="519"/>
      <c r="B212" s="536"/>
      <c r="C212" s="536"/>
      <c r="D212" s="536"/>
      <c r="E212" s="537"/>
      <c r="F212" s="537"/>
      <c r="G212" s="537"/>
      <c r="H212" s="543"/>
    </row>
    <row r="213" spans="1:8" s="544" customFormat="1" x14ac:dyDescent="0.3">
      <c r="A213" s="519"/>
      <c r="B213" s="536"/>
      <c r="C213" s="536"/>
      <c r="D213" s="536"/>
      <c r="E213" s="537"/>
      <c r="F213" s="537"/>
      <c r="G213" s="537"/>
      <c r="H213" s="543"/>
    </row>
    <row r="214" spans="1:8" s="544" customFormat="1" x14ac:dyDescent="0.3">
      <c r="A214" s="519"/>
      <c r="B214" s="536"/>
      <c r="C214" s="536"/>
      <c r="D214" s="536"/>
      <c r="E214" s="537"/>
      <c r="F214" s="537"/>
      <c r="G214" s="537"/>
      <c r="H214" s="543"/>
    </row>
    <row r="215" spans="1:8" s="544" customFormat="1" x14ac:dyDescent="0.3">
      <c r="A215" s="519"/>
      <c r="B215" s="536"/>
      <c r="C215" s="536"/>
      <c r="D215" s="536"/>
      <c r="E215" s="537"/>
      <c r="F215" s="537"/>
      <c r="G215" s="537"/>
      <c r="H215" s="543"/>
    </row>
    <row r="216" spans="1:8" s="544" customFormat="1" x14ac:dyDescent="0.3">
      <c r="A216" s="519"/>
      <c r="B216" s="536"/>
      <c r="C216" s="536"/>
      <c r="D216" s="536"/>
      <c r="E216" s="537"/>
      <c r="F216" s="537"/>
      <c r="G216" s="537"/>
      <c r="H216" s="543"/>
    </row>
    <row r="217" spans="1:8" s="544" customFormat="1" x14ac:dyDescent="0.3">
      <c r="A217" s="519"/>
      <c r="B217" s="536"/>
      <c r="C217" s="536"/>
      <c r="D217" s="536"/>
      <c r="E217" s="537"/>
      <c r="F217" s="537"/>
      <c r="G217" s="537"/>
      <c r="H217" s="543"/>
    </row>
    <row r="218" spans="1:8" s="544" customFormat="1" x14ac:dyDescent="0.3">
      <c r="A218" s="519"/>
      <c r="B218" s="536"/>
      <c r="C218" s="536"/>
      <c r="D218" s="536"/>
      <c r="E218" s="537"/>
      <c r="F218" s="537"/>
      <c r="G218" s="537"/>
      <c r="H218" s="543"/>
    </row>
    <row r="219" spans="1:8" s="544" customFormat="1" x14ac:dyDescent="0.3">
      <c r="A219" s="519"/>
      <c r="B219" s="536"/>
      <c r="C219" s="536"/>
      <c r="D219" s="536"/>
      <c r="E219" s="537"/>
      <c r="F219" s="537"/>
      <c r="G219" s="537"/>
      <c r="H219" s="543"/>
    </row>
    <row r="220" spans="1:8" s="544" customFormat="1" x14ac:dyDescent="0.3">
      <c r="A220" s="519"/>
      <c r="B220" s="536"/>
      <c r="C220" s="536"/>
      <c r="D220" s="536"/>
      <c r="E220" s="537"/>
      <c r="F220" s="537"/>
      <c r="G220" s="537"/>
      <c r="H220" s="543"/>
    </row>
    <row r="221" spans="1:8" s="544" customFormat="1" x14ac:dyDescent="0.3">
      <c r="A221" s="519"/>
      <c r="B221" s="536"/>
      <c r="C221" s="536"/>
      <c r="D221" s="536"/>
      <c r="E221" s="537"/>
      <c r="F221" s="537"/>
      <c r="G221" s="537"/>
      <c r="H221" s="543"/>
    </row>
    <row r="222" spans="1:8" s="544" customFormat="1" x14ac:dyDescent="0.3">
      <c r="A222" s="519"/>
      <c r="B222" s="536"/>
      <c r="C222" s="536"/>
      <c r="D222" s="536"/>
      <c r="E222" s="537"/>
      <c r="F222" s="537"/>
      <c r="G222" s="537"/>
      <c r="H222" s="543"/>
    </row>
    <row r="223" spans="1:8" s="544" customFormat="1" x14ac:dyDescent="0.3">
      <c r="A223" s="519"/>
      <c r="B223" s="536"/>
      <c r="C223" s="536"/>
      <c r="D223" s="536"/>
      <c r="E223" s="537"/>
      <c r="F223" s="537"/>
      <c r="G223" s="537"/>
      <c r="H223" s="543"/>
    </row>
    <row r="224" spans="1:8" s="544" customFormat="1" x14ac:dyDescent="0.3">
      <c r="A224" s="519"/>
      <c r="B224" s="536"/>
      <c r="C224" s="536"/>
      <c r="D224" s="536"/>
      <c r="E224" s="537"/>
      <c r="F224" s="537"/>
      <c r="G224" s="537"/>
      <c r="H224" s="543"/>
    </row>
    <row r="225" spans="1:8" s="544" customFormat="1" x14ac:dyDescent="0.3">
      <c r="A225" s="519"/>
      <c r="B225" s="536"/>
      <c r="C225" s="536"/>
      <c r="D225" s="536"/>
      <c r="E225" s="537"/>
      <c r="F225" s="537"/>
      <c r="G225" s="537"/>
      <c r="H225" s="543"/>
    </row>
    <row r="226" spans="1:8" s="544" customFormat="1" x14ac:dyDescent="0.3">
      <c r="A226" s="519"/>
      <c r="B226" s="536"/>
      <c r="C226" s="536"/>
      <c r="D226" s="536"/>
      <c r="E226" s="537"/>
      <c r="F226" s="537"/>
      <c r="G226" s="537"/>
      <c r="H226" s="543"/>
    </row>
    <row r="227" spans="1:8" s="544" customFormat="1" x14ac:dyDescent="0.3">
      <c r="A227" s="519"/>
      <c r="B227" s="536"/>
      <c r="C227" s="536"/>
      <c r="D227" s="536"/>
      <c r="E227" s="537"/>
      <c r="F227" s="537"/>
      <c r="G227" s="537"/>
      <c r="H227" s="543"/>
    </row>
    <row r="228" spans="1:8" s="544" customFormat="1" x14ac:dyDescent="0.3">
      <c r="A228" s="519"/>
      <c r="B228" s="536"/>
      <c r="C228" s="536"/>
      <c r="D228" s="536"/>
      <c r="E228" s="537"/>
      <c r="F228" s="537"/>
      <c r="G228" s="537"/>
      <c r="H228" s="543"/>
    </row>
    <row r="229" spans="1:8" s="544" customFormat="1" x14ac:dyDescent="0.3">
      <c r="A229" s="519"/>
      <c r="B229" s="536"/>
      <c r="C229" s="536"/>
      <c r="D229" s="536"/>
      <c r="E229" s="537"/>
      <c r="F229" s="537"/>
      <c r="G229" s="537"/>
      <c r="H229" s="543"/>
    </row>
    <row r="230" spans="1:8" s="544" customFormat="1" x14ac:dyDescent="0.3">
      <c r="A230" s="519"/>
      <c r="B230" s="536"/>
      <c r="C230" s="536"/>
      <c r="D230" s="536"/>
      <c r="E230" s="537"/>
      <c r="F230" s="537"/>
      <c r="G230" s="537"/>
      <c r="H230" s="543"/>
    </row>
    <row r="231" spans="1:8" s="544" customFormat="1" x14ac:dyDescent="0.3">
      <c r="A231" s="519"/>
      <c r="B231" s="536"/>
      <c r="C231" s="536"/>
      <c r="D231" s="536"/>
      <c r="E231" s="537"/>
      <c r="F231" s="537"/>
      <c r="G231" s="537"/>
      <c r="H231" s="543"/>
    </row>
    <row r="232" spans="1:8" s="544" customFormat="1" x14ac:dyDescent="0.3">
      <c r="A232" s="519"/>
      <c r="B232" s="536"/>
      <c r="C232" s="536"/>
      <c r="D232" s="536"/>
      <c r="E232" s="537"/>
      <c r="F232" s="537"/>
      <c r="G232" s="537"/>
      <c r="H232" s="543"/>
    </row>
    <row r="233" spans="1:8" s="544" customFormat="1" x14ac:dyDescent="0.3">
      <c r="A233" s="519"/>
      <c r="B233" s="536"/>
      <c r="C233" s="536"/>
      <c r="D233" s="536"/>
      <c r="E233" s="537"/>
      <c r="F233" s="537"/>
      <c r="G233" s="537"/>
      <c r="H233" s="543"/>
    </row>
    <row r="234" spans="1:8" s="544" customFormat="1" x14ac:dyDescent="0.3">
      <c r="A234" s="519"/>
      <c r="B234" s="536"/>
      <c r="C234" s="536"/>
      <c r="D234" s="536"/>
      <c r="E234" s="537"/>
      <c r="F234" s="537"/>
      <c r="G234" s="537"/>
      <c r="H234" s="543"/>
    </row>
    <row r="235" spans="1:8" s="544" customFormat="1" x14ac:dyDescent="0.3">
      <c r="A235" s="519"/>
      <c r="B235" s="536"/>
      <c r="C235" s="536"/>
      <c r="D235" s="536"/>
      <c r="E235" s="537"/>
      <c r="F235" s="537"/>
      <c r="G235" s="537"/>
      <c r="H235" s="543"/>
    </row>
    <row r="236" spans="1:8" s="544" customFormat="1" x14ac:dyDescent="0.3">
      <c r="A236" s="519"/>
      <c r="B236" s="536"/>
      <c r="C236" s="536"/>
      <c r="D236" s="536"/>
      <c r="E236" s="537"/>
      <c r="F236" s="537"/>
      <c r="G236" s="537"/>
      <c r="H236" s="543"/>
    </row>
    <row r="237" spans="1:8" s="544" customFormat="1" x14ac:dyDescent="0.3">
      <c r="A237" s="519"/>
      <c r="B237" s="536"/>
      <c r="C237" s="536"/>
      <c r="D237" s="536"/>
      <c r="E237" s="537"/>
      <c r="F237" s="537"/>
      <c r="G237" s="537"/>
      <c r="H237" s="543"/>
    </row>
    <row r="238" spans="1:8" s="544" customFormat="1" x14ac:dyDescent="0.3">
      <c r="A238" s="519"/>
      <c r="B238" s="536"/>
      <c r="C238" s="536"/>
      <c r="D238" s="536"/>
      <c r="E238" s="537"/>
      <c r="F238" s="537"/>
      <c r="G238" s="537"/>
      <c r="H238" s="543"/>
    </row>
    <row r="239" spans="1:8" s="544" customFormat="1" x14ac:dyDescent="0.3">
      <c r="A239" s="519"/>
      <c r="B239" s="536"/>
      <c r="C239" s="536"/>
      <c r="D239" s="536"/>
      <c r="E239" s="537"/>
      <c r="F239" s="537"/>
      <c r="G239" s="537"/>
      <c r="H239" s="543"/>
    </row>
    <row r="240" spans="1:8" s="544" customFormat="1" x14ac:dyDescent="0.3">
      <c r="A240" s="519"/>
      <c r="B240" s="536"/>
      <c r="C240" s="536"/>
      <c r="D240" s="536"/>
      <c r="E240" s="537"/>
      <c r="F240" s="537"/>
      <c r="G240" s="537"/>
      <c r="H240" s="543"/>
    </row>
    <row r="241" spans="1:8" s="544" customFormat="1" x14ac:dyDescent="0.3">
      <c r="A241" s="519"/>
      <c r="B241" s="536"/>
      <c r="C241" s="536"/>
      <c r="D241" s="536"/>
      <c r="E241" s="537"/>
      <c r="F241" s="537"/>
      <c r="G241" s="537"/>
      <c r="H241" s="543"/>
    </row>
    <row r="242" spans="1:8" s="544" customFormat="1" x14ac:dyDescent="0.3">
      <c r="A242" s="519"/>
      <c r="B242" s="536"/>
      <c r="C242" s="536"/>
      <c r="D242" s="536"/>
      <c r="E242" s="537"/>
      <c r="F242" s="537"/>
      <c r="G242" s="537"/>
      <c r="H242" s="543"/>
    </row>
    <row r="243" spans="1:8" s="544" customFormat="1" x14ac:dyDescent="0.3">
      <c r="A243" s="519"/>
      <c r="B243" s="536"/>
      <c r="C243" s="536"/>
      <c r="D243" s="536"/>
      <c r="E243" s="537"/>
      <c r="F243" s="537"/>
      <c r="G243" s="537"/>
      <c r="H243" s="543"/>
    </row>
    <row r="244" spans="1:8" s="544" customFormat="1" x14ac:dyDescent="0.3">
      <c r="A244" s="519"/>
      <c r="B244" s="536"/>
      <c r="C244" s="536"/>
      <c r="D244" s="536"/>
      <c r="E244" s="537"/>
      <c r="F244" s="537"/>
      <c r="G244" s="537"/>
      <c r="H244" s="543"/>
    </row>
    <row r="245" spans="1:8" s="544" customFormat="1" x14ac:dyDescent="0.3">
      <c r="A245" s="519"/>
      <c r="B245" s="536"/>
      <c r="C245" s="536"/>
      <c r="D245" s="536"/>
      <c r="E245" s="537"/>
      <c r="F245" s="537"/>
      <c r="G245" s="537"/>
      <c r="H245" s="543"/>
    </row>
    <row r="246" spans="1:8" s="544" customFormat="1" x14ac:dyDescent="0.3">
      <c r="A246" s="519"/>
      <c r="B246" s="536"/>
      <c r="C246" s="536"/>
      <c r="D246" s="536"/>
      <c r="E246" s="537"/>
      <c r="F246" s="537"/>
      <c r="G246" s="537"/>
      <c r="H246" s="543"/>
    </row>
    <row r="247" spans="1:8" s="544" customFormat="1" x14ac:dyDescent="0.3">
      <c r="A247" s="519"/>
      <c r="B247" s="536"/>
      <c r="C247" s="536"/>
      <c r="D247" s="536"/>
      <c r="E247" s="537"/>
      <c r="F247" s="537"/>
      <c r="G247" s="537"/>
      <c r="H247" s="543"/>
    </row>
    <row r="248" spans="1:8" s="544" customFormat="1" x14ac:dyDescent="0.3">
      <c r="A248" s="519"/>
      <c r="B248" s="536"/>
      <c r="C248" s="536"/>
      <c r="D248" s="536"/>
      <c r="E248" s="537"/>
      <c r="F248" s="537"/>
      <c r="G248" s="537"/>
      <c r="H248" s="543"/>
    </row>
    <row r="249" spans="1:8" s="544" customFormat="1" x14ac:dyDescent="0.3">
      <c r="A249" s="519"/>
      <c r="B249" s="536"/>
      <c r="C249" s="536"/>
      <c r="D249" s="536"/>
      <c r="E249" s="537"/>
      <c r="F249" s="537"/>
      <c r="G249" s="537"/>
      <c r="H249" s="543"/>
    </row>
    <row r="250" spans="1:8" s="544" customFormat="1" x14ac:dyDescent="0.3">
      <c r="A250" s="519"/>
      <c r="B250" s="536"/>
      <c r="C250" s="536"/>
      <c r="D250" s="536"/>
      <c r="E250" s="537"/>
      <c r="F250" s="537"/>
      <c r="G250" s="537"/>
      <c r="H250" s="543"/>
    </row>
    <row r="251" spans="1:8" s="544" customFormat="1" x14ac:dyDescent="0.3">
      <c r="A251" s="519"/>
      <c r="B251" s="536"/>
      <c r="C251" s="536"/>
      <c r="D251" s="536"/>
      <c r="E251" s="537"/>
      <c r="F251" s="537"/>
      <c r="G251" s="537"/>
      <c r="H251" s="543"/>
    </row>
    <row r="252" spans="1:8" s="544" customFormat="1" x14ac:dyDescent="0.3">
      <c r="A252" s="519"/>
      <c r="B252" s="536"/>
      <c r="C252" s="536"/>
      <c r="D252" s="536"/>
      <c r="E252" s="537"/>
      <c r="F252" s="537"/>
      <c r="G252" s="537"/>
      <c r="H252" s="543"/>
    </row>
    <row r="253" spans="1:8" s="544" customFormat="1" x14ac:dyDescent="0.3">
      <c r="A253" s="519"/>
      <c r="B253" s="536"/>
      <c r="C253" s="536"/>
      <c r="D253" s="536"/>
      <c r="E253" s="537"/>
      <c r="F253" s="537"/>
      <c r="G253" s="537"/>
      <c r="H253" s="543"/>
    </row>
    <row r="254" spans="1:8" s="544" customFormat="1" x14ac:dyDescent="0.3">
      <c r="A254" s="519"/>
      <c r="B254" s="536"/>
      <c r="C254" s="536"/>
      <c r="D254" s="536"/>
      <c r="E254" s="537"/>
      <c r="F254" s="537"/>
      <c r="G254" s="537"/>
      <c r="H254" s="543"/>
    </row>
    <row r="255" spans="1:8" s="544" customFormat="1" x14ac:dyDescent="0.3">
      <c r="A255" s="519"/>
      <c r="B255" s="536"/>
      <c r="C255" s="536"/>
      <c r="D255" s="536"/>
      <c r="E255" s="537"/>
      <c r="F255" s="537"/>
      <c r="G255" s="537"/>
      <c r="H255" s="543"/>
    </row>
    <row r="256" spans="1:8" s="544" customFormat="1" x14ac:dyDescent="0.3">
      <c r="A256" s="519"/>
      <c r="B256" s="536"/>
      <c r="C256" s="536"/>
      <c r="D256" s="536"/>
      <c r="E256" s="537"/>
      <c r="F256" s="537"/>
      <c r="G256" s="537"/>
      <c r="H256" s="543"/>
    </row>
    <row r="257" spans="1:8" s="544" customFormat="1" x14ac:dyDescent="0.3">
      <c r="A257" s="519"/>
      <c r="B257" s="536"/>
      <c r="C257" s="536"/>
      <c r="D257" s="536"/>
      <c r="E257" s="537"/>
      <c r="F257" s="537"/>
      <c r="G257" s="537"/>
      <c r="H257" s="543"/>
    </row>
    <row r="258" spans="1:8" s="544" customFormat="1" x14ac:dyDescent="0.3">
      <c r="A258" s="519"/>
      <c r="B258" s="536"/>
      <c r="C258" s="536"/>
      <c r="D258" s="536"/>
      <c r="E258" s="537"/>
      <c r="F258" s="537"/>
      <c r="G258" s="537"/>
      <c r="H258" s="543"/>
    </row>
    <row r="259" spans="1:8" s="544" customFormat="1" x14ac:dyDescent="0.3">
      <c r="A259" s="519"/>
      <c r="B259" s="536"/>
      <c r="C259" s="536"/>
      <c r="D259" s="536"/>
      <c r="E259" s="537"/>
      <c r="F259" s="537"/>
      <c r="G259" s="537"/>
      <c r="H259" s="543"/>
    </row>
    <row r="260" spans="1:8" s="544" customFormat="1" x14ac:dyDescent="0.3">
      <c r="A260" s="519"/>
      <c r="B260" s="536"/>
      <c r="C260" s="536"/>
      <c r="D260" s="536"/>
      <c r="E260" s="537"/>
      <c r="F260" s="537"/>
      <c r="G260" s="537"/>
      <c r="H260" s="543"/>
    </row>
    <row r="261" spans="1:8" s="544" customFormat="1" x14ac:dyDescent="0.3">
      <c r="A261" s="519"/>
      <c r="B261" s="536"/>
      <c r="C261" s="536"/>
      <c r="D261" s="536"/>
      <c r="E261" s="537"/>
      <c r="F261" s="537"/>
      <c r="G261" s="537"/>
      <c r="H261" s="543"/>
    </row>
    <row r="262" spans="1:8" s="544" customFormat="1" x14ac:dyDescent="0.3">
      <c r="A262" s="519"/>
      <c r="B262" s="536"/>
      <c r="C262" s="536"/>
      <c r="D262" s="536"/>
      <c r="E262" s="537"/>
      <c r="F262" s="537"/>
      <c r="G262" s="537"/>
      <c r="H262" s="543"/>
    </row>
    <row r="263" spans="1:8" s="544" customFormat="1" x14ac:dyDescent="0.3">
      <c r="A263" s="519"/>
      <c r="B263" s="536"/>
      <c r="C263" s="536"/>
      <c r="D263" s="536"/>
      <c r="E263" s="537"/>
      <c r="F263" s="537"/>
      <c r="G263" s="537"/>
      <c r="H263" s="543"/>
    </row>
    <row r="264" spans="1:8" s="544" customFormat="1" x14ac:dyDescent="0.3">
      <c r="A264" s="519"/>
      <c r="B264" s="536"/>
      <c r="C264" s="536"/>
      <c r="D264" s="536"/>
      <c r="E264" s="537"/>
      <c r="F264" s="537"/>
      <c r="G264" s="537"/>
      <c r="H264" s="543"/>
    </row>
    <row r="265" spans="1:8" s="544" customFormat="1" x14ac:dyDescent="0.3">
      <c r="A265" s="519"/>
      <c r="B265" s="536"/>
      <c r="C265" s="536"/>
      <c r="D265" s="536"/>
      <c r="E265" s="537"/>
      <c r="F265" s="537"/>
      <c r="G265" s="537"/>
      <c r="H265" s="543"/>
    </row>
    <row r="266" spans="1:8" s="544" customFormat="1" x14ac:dyDescent="0.3">
      <c r="A266" s="519"/>
      <c r="B266" s="536"/>
      <c r="C266" s="536"/>
      <c r="D266" s="536"/>
      <c r="E266" s="537"/>
      <c r="F266" s="537"/>
      <c r="G266" s="537"/>
      <c r="H266" s="543"/>
    </row>
    <row r="267" spans="1:8" s="544" customFormat="1" x14ac:dyDescent="0.3">
      <c r="A267" s="519"/>
      <c r="B267" s="536"/>
      <c r="C267" s="536"/>
      <c r="D267" s="536"/>
      <c r="E267" s="537"/>
      <c r="F267" s="537"/>
      <c r="G267" s="537"/>
      <c r="H267" s="543"/>
    </row>
    <row r="268" spans="1:8" s="544" customFormat="1" x14ac:dyDescent="0.3">
      <c r="A268" s="519"/>
      <c r="B268" s="536"/>
      <c r="C268" s="536"/>
      <c r="D268" s="536"/>
      <c r="E268" s="537"/>
      <c r="F268" s="537"/>
      <c r="G268" s="537"/>
      <c r="H268" s="543"/>
    </row>
    <row r="269" spans="1:8" s="544" customFormat="1" x14ac:dyDescent="0.3">
      <c r="A269" s="519"/>
      <c r="B269" s="536"/>
      <c r="C269" s="536"/>
      <c r="D269" s="536"/>
      <c r="E269" s="537"/>
      <c r="F269" s="537"/>
      <c r="G269" s="537"/>
      <c r="H269" s="543"/>
    </row>
    <row r="270" spans="1:8" s="544" customFormat="1" x14ac:dyDescent="0.3">
      <c r="A270" s="519"/>
      <c r="B270" s="536"/>
      <c r="C270" s="536"/>
      <c r="D270" s="536"/>
      <c r="E270" s="537"/>
      <c r="F270" s="537"/>
      <c r="G270" s="537"/>
      <c r="H270" s="543"/>
    </row>
    <row r="271" spans="1:8" s="544" customFormat="1" x14ac:dyDescent="0.3">
      <c r="A271" s="519"/>
      <c r="B271" s="536"/>
      <c r="C271" s="536"/>
      <c r="D271" s="536"/>
      <c r="E271" s="537"/>
      <c r="F271" s="537"/>
      <c r="G271" s="537"/>
      <c r="H271" s="543"/>
    </row>
  </sheetData>
  <mergeCells count="1">
    <mergeCell ref="F1:G1"/>
  </mergeCells>
  <hyperlinks>
    <hyperlink ref="F1" location="Tartalom_Index!A1" display="Vissza a Tartalomra / Return to the Index"/>
    <hyperlink ref="F1:G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3"/>
  <dimension ref="A1:AP284"/>
  <sheetViews>
    <sheetView showGridLines="0" zoomScale="120" zoomScaleNormal="120" workbookViewId="0">
      <selection activeCell="B7" sqref="B7"/>
    </sheetView>
  </sheetViews>
  <sheetFormatPr defaultColWidth="8.6640625" defaultRowHeight="13.8" x14ac:dyDescent="0.25"/>
  <cols>
    <col min="1" max="7" width="8.6640625" style="554"/>
    <col min="8" max="8" width="13.88671875" style="554" customWidth="1"/>
    <col min="9" max="9" width="25.33203125" style="554" customWidth="1"/>
    <col min="10" max="16384" width="8.6640625" style="554"/>
  </cols>
  <sheetData>
    <row r="1" spans="1:19" s="548" customFormat="1" ht="10.5" customHeight="1" x14ac:dyDescent="0.2">
      <c r="A1" s="545" t="s">
        <v>48</v>
      </c>
      <c r="B1" s="546" t="s">
        <v>606</v>
      </c>
      <c r="C1" s="547"/>
      <c r="D1" s="547"/>
      <c r="E1" s="547"/>
      <c r="F1" s="400"/>
      <c r="G1" s="400"/>
      <c r="H1" s="400"/>
      <c r="K1" s="549"/>
    </row>
    <row r="2" spans="1:19" s="548" customFormat="1" ht="10.5" customHeight="1" x14ac:dyDescent="0.2">
      <c r="A2" s="545" t="s">
        <v>51</v>
      </c>
      <c r="B2" s="546" t="s">
        <v>607</v>
      </c>
      <c r="C2" s="550"/>
      <c r="D2" s="550"/>
      <c r="E2" s="550"/>
      <c r="K2" s="549"/>
    </row>
    <row r="3" spans="1:19" s="551" customFormat="1" ht="10.5" customHeight="1" x14ac:dyDescent="0.2">
      <c r="A3" s="501" t="s">
        <v>52</v>
      </c>
      <c r="B3" s="551" t="s">
        <v>53</v>
      </c>
      <c r="C3" s="552"/>
      <c r="D3" s="552"/>
      <c r="E3" s="552"/>
      <c r="F3" s="552"/>
    </row>
    <row r="4" spans="1:19" s="551" customFormat="1" ht="10.5" customHeight="1" x14ac:dyDescent="0.2">
      <c r="A4" s="501" t="s">
        <v>54</v>
      </c>
      <c r="B4" s="551" t="s">
        <v>55</v>
      </c>
      <c r="C4" s="553"/>
      <c r="D4" s="553"/>
      <c r="E4" s="553"/>
      <c r="F4" s="553"/>
    </row>
    <row r="5" spans="1:19" s="551" customFormat="1" ht="10.5" customHeight="1" x14ac:dyDescent="0.2">
      <c r="A5" s="507" t="s">
        <v>56</v>
      </c>
      <c r="B5" s="551" t="s">
        <v>586</v>
      </c>
      <c r="C5" s="553"/>
      <c r="D5" s="553"/>
      <c r="E5" s="553"/>
      <c r="F5" s="553"/>
    </row>
    <row r="6" spans="1:19" s="551" customFormat="1" ht="10.5" customHeight="1" x14ac:dyDescent="0.2">
      <c r="A6" s="507" t="s">
        <v>57</v>
      </c>
      <c r="B6" s="551" t="s">
        <v>610</v>
      </c>
      <c r="C6" s="553"/>
      <c r="D6" s="553"/>
      <c r="E6" s="553"/>
      <c r="F6" s="553"/>
    </row>
    <row r="7" spans="1:19" ht="10.5" customHeight="1" x14ac:dyDescent="0.25"/>
    <row r="8" spans="1:19" ht="10.5" customHeight="1" x14ac:dyDescent="0.25"/>
    <row r="9" spans="1:19" ht="10.5" customHeight="1" x14ac:dyDescent="0.25"/>
    <row r="10" spans="1:19" ht="10.5" customHeight="1" x14ac:dyDescent="0.25"/>
    <row r="11" spans="1:19" ht="10.5" customHeight="1" x14ac:dyDescent="0.25">
      <c r="I11" s="555"/>
    </row>
    <row r="12" spans="1:19" ht="10.5" customHeight="1" x14ac:dyDescent="0.25">
      <c r="I12" s="556"/>
      <c r="J12" s="586" t="s">
        <v>567</v>
      </c>
      <c r="K12" s="586"/>
      <c r="L12" s="586" t="s">
        <v>587</v>
      </c>
      <c r="M12" s="586"/>
      <c r="N12" s="586" t="s">
        <v>588</v>
      </c>
      <c r="O12" s="586"/>
      <c r="P12" s="586" t="s">
        <v>589</v>
      </c>
      <c r="Q12" s="586"/>
      <c r="R12" s="586" t="s">
        <v>571</v>
      </c>
      <c r="S12" s="586"/>
    </row>
    <row r="13" spans="1:19" s="557" customFormat="1" ht="10.5" customHeight="1" x14ac:dyDescent="0.2">
      <c r="I13" s="556"/>
      <c r="J13" s="556" t="s">
        <v>308</v>
      </c>
      <c r="K13" s="398" t="s">
        <v>310</v>
      </c>
      <c r="L13" s="556" t="s">
        <v>308</v>
      </c>
      <c r="M13" s="398" t="s">
        <v>310</v>
      </c>
      <c r="N13" s="556" t="s">
        <v>308</v>
      </c>
      <c r="O13" s="398" t="s">
        <v>310</v>
      </c>
      <c r="P13" s="556" t="s">
        <v>308</v>
      </c>
      <c r="Q13" s="398" t="s">
        <v>310</v>
      </c>
      <c r="R13" s="556" t="s">
        <v>308</v>
      </c>
      <c r="S13" s="398" t="s">
        <v>310</v>
      </c>
    </row>
    <row r="14" spans="1:19" ht="10.5" customHeight="1" x14ac:dyDescent="0.25">
      <c r="H14" s="558" t="s">
        <v>590</v>
      </c>
      <c r="I14" s="558" t="s">
        <v>591</v>
      </c>
      <c r="J14" s="559">
        <v>3</v>
      </c>
      <c r="K14" s="560">
        <v>2</v>
      </c>
      <c r="L14" s="560">
        <v>14</v>
      </c>
      <c r="M14" s="559">
        <v>13</v>
      </c>
      <c r="N14" s="559">
        <v>20</v>
      </c>
      <c r="O14" s="560">
        <v>18</v>
      </c>
      <c r="P14" s="560">
        <v>19</v>
      </c>
      <c r="Q14" s="559">
        <v>10</v>
      </c>
      <c r="R14" s="559">
        <v>21</v>
      </c>
      <c r="S14" s="560">
        <v>23</v>
      </c>
    </row>
    <row r="15" spans="1:19" ht="10.5" customHeight="1" x14ac:dyDescent="0.25">
      <c r="H15" s="558" t="s">
        <v>608</v>
      </c>
      <c r="I15" s="558" t="s">
        <v>592</v>
      </c>
      <c r="J15" s="476">
        <v>6.5891423009129674E-3</v>
      </c>
      <c r="K15" s="476">
        <v>2.5746214931500751E-3</v>
      </c>
      <c r="L15" s="476">
        <v>0.15331573474404767</v>
      </c>
      <c r="M15" s="476">
        <v>0.15553450148043763</v>
      </c>
      <c r="N15" s="476">
        <v>0.22157457017726315</v>
      </c>
      <c r="O15" s="476">
        <v>0.20613221963808975</v>
      </c>
      <c r="P15" s="476">
        <v>0.27983778752366656</v>
      </c>
      <c r="Q15" s="476">
        <v>0.19800245899567995</v>
      </c>
      <c r="R15" s="476">
        <v>0.17845590088592686</v>
      </c>
      <c r="S15" s="476">
        <v>0.29373102485707708</v>
      </c>
    </row>
    <row r="16" spans="1:19" ht="10.5" customHeight="1" x14ac:dyDescent="0.25">
      <c r="H16" s="558" t="s">
        <v>609</v>
      </c>
      <c r="I16" s="558" t="s">
        <v>593</v>
      </c>
      <c r="J16" s="476">
        <v>0</v>
      </c>
      <c r="K16" s="476">
        <v>4.7820804577220844E-4</v>
      </c>
      <c r="L16" s="476">
        <v>0</v>
      </c>
      <c r="M16" s="476">
        <v>0</v>
      </c>
      <c r="N16" s="476">
        <v>4.3887556164331785E-2</v>
      </c>
      <c r="O16" s="476">
        <v>4.4238443466258166E-2</v>
      </c>
      <c r="P16" s="476">
        <v>9.26187570065907E-3</v>
      </c>
      <c r="Q16" s="476">
        <v>1.7085223908362656E-3</v>
      </c>
      <c r="R16" s="476">
        <v>0.10707743250319185</v>
      </c>
      <c r="S16" s="476">
        <v>9.7599999632698997E-2</v>
      </c>
    </row>
    <row r="17" spans="9:18" ht="10.5" customHeight="1" x14ac:dyDescent="0.25"/>
    <row r="18" spans="9:18" ht="10.5" customHeight="1" x14ac:dyDescent="0.25">
      <c r="I18" s="561"/>
      <c r="J18" s="561"/>
      <c r="K18" s="561"/>
      <c r="L18" s="561"/>
      <c r="M18" s="561"/>
      <c r="N18" s="561"/>
      <c r="O18" s="561"/>
      <c r="P18" s="561"/>
      <c r="Q18" s="561"/>
      <c r="R18" s="561"/>
    </row>
    <row r="19" spans="9:18" ht="10.5" customHeight="1" x14ac:dyDescent="0.25">
      <c r="I19" s="561"/>
      <c r="J19" s="561"/>
      <c r="K19" s="561"/>
      <c r="L19" s="561"/>
      <c r="M19" s="561"/>
      <c r="N19" s="561"/>
      <c r="O19" s="561"/>
      <c r="P19" s="561"/>
      <c r="Q19" s="561"/>
      <c r="R19" s="561"/>
    </row>
    <row r="20" spans="9:18" ht="10.5" customHeight="1" x14ac:dyDescent="0.25">
      <c r="I20" s="561"/>
      <c r="J20" s="561"/>
      <c r="K20" s="561"/>
      <c r="L20" s="561"/>
      <c r="M20" s="561"/>
      <c r="N20" s="561"/>
      <c r="O20" s="561"/>
      <c r="P20" s="561"/>
      <c r="Q20" s="561"/>
      <c r="R20" s="561"/>
    </row>
    <row r="21" spans="9:18" ht="10.5" customHeight="1" x14ac:dyDescent="0.25">
      <c r="I21" s="561"/>
      <c r="J21" s="561"/>
      <c r="K21" s="561"/>
      <c r="L21" s="561"/>
      <c r="M21" s="561"/>
      <c r="N21" s="561"/>
      <c r="O21" s="561"/>
    </row>
    <row r="22" spans="9:18" ht="10.5" customHeight="1" x14ac:dyDescent="0.25">
      <c r="I22" s="561"/>
      <c r="J22" s="561"/>
      <c r="K22" s="561"/>
      <c r="L22" s="561"/>
      <c r="M22" s="561"/>
      <c r="N22" s="561"/>
      <c r="O22" s="561"/>
    </row>
    <row r="23" spans="9:18" ht="10.5" customHeight="1" x14ac:dyDescent="0.25">
      <c r="I23" s="561"/>
      <c r="J23" s="561"/>
      <c r="K23" s="561"/>
      <c r="L23" s="561"/>
      <c r="M23" s="561"/>
      <c r="N23" s="561"/>
      <c r="O23" s="561"/>
    </row>
    <row r="24" spans="9:18" ht="10.5" customHeight="1" x14ac:dyDescent="0.25">
      <c r="I24" s="561"/>
      <c r="J24" s="561"/>
      <c r="K24" s="561"/>
      <c r="L24" s="561"/>
      <c r="M24" s="561"/>
      <c r="N24" s="561"/>
      <c r="O24" s="561"/>
    </row>
    <row r="25" spans="9:18" ht="10.5" customHeight="1" x14ac:dyDescent="0.25">
      <c r="I25" s="561"/>
      <c r="J25" s="561"/>
      <c r="K25" s="561"/>
      <c r="L25" s="561"/>
      <c r="M25" s="561"/>
      <c r="N25" s="561"/>
      <c r="O25" s="561"/>
    </row>
    <row r="26" spans="9:18" ht="10.5" customHeight="1" x14ac:dyDescent="0.25">
      <c r="I26" s="561"/>
      <c r="J26" s="561"/>
      <c r="K26" s="561"/>
      <c r="L26" s="561"/>
      <c r="M26" s="561"/>
      <c r="N26" s="561"/>
      <c r="O26" s="561"/>
    </row>
    <row r="27" spans="9:18" ht="10.5" customHeight="1" x14ac:dyDescent="0.25">
      <c r="I27" s="561"/>
      <c r="J27" s="561"/>
      <c r="K27" s="561"/>
      <c r="L27" s="561"/>
      <c r="M27" s="561"/>
      <c r="N27" s="561"/>
      <c r="O27" s="561"/>
    </row>
    <row r="28" spans="9:18" ht="10.5" customHeight="1" x14ac:dyDescent="0.25">
      <c r="I28" s="561"/>
      <c r="J28" s="561"/>
      <c r="K28" s="561"/>
      <c r="L28" s="561"/>
      <c r="M28" s="561"/>
      <c r="N28" s="561"/>
      <c r="O28" s="561"/>
    </row>
    <row r="29" spans="9:18" ht="10.5" customHeight="1" x14ac:dyDescent="0.25">
      <c r="I29" s="561"/>
      <c r="J29" s="561"/>
      <c r="K29" s="561"/>
      <c r="L29" s="561"/>
      <c r="M29" s="561"/>
      <c r="N29" s="561"/>
      <c r="O29" s="561"/>
    </row>
    <row r="30" spans="9:18" ht="10.5" customHeight="1" x14ac:dyDescent="0.25">
      <c r="I30" s="561"/>
      <c r="J30" s="561"/>
      <c r="K30" s="561"/>
      <c r="L30" s="561"/>
      <c r="M30" s="561"/>
      <c r="N30" s="561"/>
      <c r="O30" s="561"/>
    </row>
    <row r="31" spans="9:18" ht="10.5" customHeight="1" x14ac:dyDescent="0.25">
      <c r="I31" s="561"/>
      <c r="J31" s="561"/>
      <c r="K31" s="561"/>
      <c r="L31" s="561"/>
      <c r="M31" s="561"/>
      <c r="N31" s="561"/>
      <c r="O31" s="561"/>
    </row>
    <row r="32" spans="9:18" ht="10.5" customHeight="1" x14ac:dyDescent="0.25">
      <c r="I32" s="561"/>
      <c r="J32" s="561"/>
      <c r="K32" s="561"/>
      <c r="L32" s="561"/>
      <c r="M32" s="561"/>
      <c r="N32" s="561"/>
      <c r="O32" s="561"/>
    </row>
    <row r="33" spans="9:42" ht="10.5" customHeight="1" x14ac:dyDescent="0.25">
      <c r="I33" s="561"/>
      <c r="J33" s="561"/>
      <c r="K33" s="561"/>
      <c r="L33" s="561"/>
      <c r="M33" s="561"/>
      <c r="N33" s="561"/>
      <c r="O33" s="561"/>
    </row>
    <row r="34" spans="9:42" ht="10.5" customHeight="1" x14ac:dyDescent="0.25">
      <c r="I34" s="561"/>
      <c r="J34" s="561"/>
      <c r="K34" s="561"/>
      <c r="L34" s="561"/>
      <c r="M34" s="561"/>
      <c r="N34" s="561"/>
      <c r="O34" s="561"/>
    </row>
    <row r="35" spans="9:42" ht="10.5" customHeight="1" x14ac:dyDescent="0.25">
      <c r="I35" s="561"/>
      <c r="J35" s="561"/>
      <c r="K35" s="561"/>
      <c r="L35" s="561"/>
      <c r="M35" s="561"/>
      <c r="N35" s="561"/>
      <c r="O35" s="561"/>
    </row>
    <row r="36" spans="9:42" ht="10.5" customHeight="1" x14ac:dyDescent="0.25">
      <c r="I36" s="561"/>
      <c r="J36" s="561"/>
      <c r="K36" s="561"/>
      <c r="L36" s="561"/>
      <c r="M36" s="561"/>
      <c r="N36" s="561"/>
      <c r="O36" s="561"/>
    </row>
    <row r="37" spans="9:42" ht="10.5" customHeight="1" x14ac:dyDescent="0.25">
      <c r="I37" s="561"/>
      <c r="J37" s="561"/>
      <c r="K37" s="561"/>
      <c r="L37" s="561"/>
      <c r="M37" s="561"/>
      <c r="N37" s="561"/>
      <c r="O37" s="561"/>
    </row>
    <row r="38" spans="9:42" ht="10.5" customHeight="1" x14ac:dyDescent="0.25">
      <c r="I38" s="561"/>
      <c r="J38" s="561"/>
      <c r="K38" s="561"/>
      <c r="L38" s="561"/>
      <c r="M38" s="561"/>
      <c r="N38" s="561"/>
      <c r="O38" s="561"/>
    </row>
    <row r="39" spans="9:42" s="561" customFormat="1" x14ac:dyDescent="0.25"/>
    <row r="40" spans="9:42" s="561" customFormat="1" x14ac:dyDescent="0.25"/>
    <row r="41" spans="9:42" s="561" customFormat="1" x14ac:dyDescent="0.25"/>
    <row r="42" spans="9:42" s="561" customFormat="1" x14ac:dyDescent="0.25"/>
    <row r="43" spans="9:42" s="561" customFormat="1" x14ac:dyDescent="0.25"/>
    <row r="44" spans="9:42" s="561" customFormat="1" x14ac:dyDescent="0.25">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554"/>
      <c r="AH44" s="554"/>
      <c r="AI44" s="554"/>
      <c r="AJ44" s="554"/>
      <c r="AK44" s="554"/>
      <c r="AL44" s="554"/>
      <c r="AM44" s="554"/>
      <c r="AN44" s="554"/>
      <c r="AO44" s="554"/>
      <c r="AP44" s="554"/>
    </row>
    <row r="45" spans="9:42" s="561" customFormat="1" x14ac:dyDescent="0.25"/>
    <row r="46" spans="9:42" s="561" customFormat="1" x14ac:dyDescent="0.25">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c r="AH46" s="554"/>
      <c r="AI46" s="554"/>
      <c r="AJ46" s="554"/>
      <c r="AK46" s="554"/>
      <c r="AL46" s="554"/>
      <c r="AM46" s="554"/>
      <c r="AN46" s="554"/>
      <c r="AO46" s="554"/>
      <c r="AP46" s="554"/>
    </row>
    <row r="47" spans="9:42" s="561" customFormat="1" x14ac:dyDescent="0.25">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554"/>
      <c r="AH47" s="554"/>
      <c r="AI47" s="554"/>
      <c r="AJ47" s="554"/>
      <c r="AK47" s="554"/>
      <c r="AL47" s="554"/>
      <c r="AM47" s="554"/>
      <c r="AN47" s="554"/>
      <c r="AO47" s="554"/>
      <c r="AP47" s="554"/>
    </row>
    <row r="48" spans="9:42" s="561" customFormat="1" x14ac:dyDescent="0.25">
      <c r="I48" s="554"/>
      <c r="J48" s="554"/>
      <c r="K48" s="554"/>
      <c r="L48" s="554"/>
      <c r="M48" s="554"/>
      <c r="N48" s="554"/>
      <c r="O48" s="554"/>
      <c r="P48" s="554"/>
      <c r="Q48" s="554"/>
      <c r="R48" s="554"/>
      <c r="S48" s="554"/>
      <c r="T48" s="554"/>
      <c r="U48" s="554"/>
      <c r="V48" s="554"/>
      <c r="W48" s="554"/>
      <c r="X48" s="554"/>
      <c r="Y48" s="554"/>
      <c r="Z48" s="554"/>
      <c r="AA48" s="554"/>
      <c r="AB48" s="554"/>
      <c r="AC48" s="554"/>
      <c r="AD48" s="554"/>
      <c r="AE48" s="554"/>
      <c r="AF48" s="554"/>
      <c r="AG48" s="554"/>
      <c r="AH48" s="554"/>
      <c r="AI48" s="554"/>
      <c r="AJ48" s="554"/>
      <c r="AK48" s="554"/>
      <c r="AL48" s="554"/>
      <c r="AM48" s="554"/>
      <c r="AN48" s="554"/>
      <c r="AO48" s="554"/>
      <c r="AP48" s="554"/>
    </row>
    <row r="49" spans="9:42" s="561" customFormat="1" x14ac:dyDescent="0.25">
      <c r="I49" s="554"/>
      <c r="J49" s="554"/>
      <c r="K49" s="554"/>
      <c r="L49" s="554"/>
      <c r="M49" s="554"/>
      <c r="N49" s="554"/>
      <c r="O49" s="554"/>
      <c r="P49" s="554"/>
      <c r="Q49" s="554"/>
      <c r="R49" s="554"/>
      <c r="S49" s="554"/>
      <c r="T49" s="554"/>
      <c r="U49" s="554"/>
      <c r="V49" s="554"/>
      <c r="W49" s="554"/>
      <c r="X49" s="554"/>
      <c r="Y49" s="554"/>
      <c r="Z49" s="554"/>
      <c r="AA49" s="554"/>
      <c r="AB49" s="554"/>
      <c r="AC49" s="554"/>
      <c r="AD49" s="554"/>
      <c r="AE49" s="554"/>
      <c r="AF49" s="554"/>
      <c r="AG49" s="554"/>
      <c r="AH49" s="554"/>
      <c r="AI49" s="554"/>
      <c r="AJ49" s="554"/>
      <c r="AK49" s="554"/>
      <c r="AL49" s="554"/>
      <c r="AM49" s="554"/>
      <c r="AN49" s="554"/>
      <c r="AO49" s="554"/>
      <c r="AP49" s="554"/>
    </row>
    <row r="50" spans="9:42" s="561" customFormat="1" x14ac:dyDescent="0.25">
      <c r="I50" s="554"/>
      <c r="J50" s="554"/>
      <c r="K50" s="554"/>
      <c r="L50" s="554"/>
      <c r="M50" s="554"/>
      <c r="N50" s="554"/>
      <c r="O50" s="554"/>
      <c r="P50" s="554"/>
      <c r="Q50" s="554"/>
      <c r="R50" s="554"/>
      <c r="S50" s="554"/>
      <c r="T50" s="554"/>
      <c r="U50" s="554"/>
      <c r="V50" s="554"/>
      <c r="W50" s="554"/>
      <c r="X50" s="554"/>
      <c r="Y50" s="554"/>
      <c r="Z50" s="554"/>
      <c r="AA50" s="554"/>
      <c r="AB50" s="554"/>
      <c r="AC50" s="554"/>
      <c r="AD50" s="554"/>
      <c r="AE50" s="554"/>
      <c r="AF50" s="554"/>
      <c r="AG50" s="554"/>
      <c r="AH50" s="554"/>
      <c r="AI50" s="554"/>
      <c r="AJ50" s="554"/>
      <c r="AK50" s="554"/>
      <c r="AL50" s="554"/>
      <c r="AM50" s="554"/>
      <c r="AN50" s="554"/>
      <c r="AO50" s="554"/>
      <c r="AP50" s="554"/>
    </row>
    <row r="51" spans="9:42" s="561" customFormat="1" x14ac:dyDescent="0.25">
      <c r="I51" s="554"/>
      <c r="J51" s="554"/>
      <c r="K51" s="554"/>
      <c r="L51" s="554"/>
      <c r="M51" s="554"/>
      <c r="N51" s="554"/>
      <c r="O51" s="554"/>
      <c r="P51" s="554"/>
      <c r="Q51" s="554"/>
      <c r="R51" s="554"/>
      <c r="S51" s="554"/>
      <c r="T51" s="554"/>
      <c r="U51" s="554"/>
      <c r="V51" s="554"/>
      <c r="W51" s="554"/>
      <c r="X51" s="554"/>
      <c r="Y51" s="554"/>
      <c r="Z51" s="554"/>
      <c r="AA51" s="554"/>
      <c r="AB51" s="554"/>
      <c r="AC51" s="554"/>
      <c r="AD51" s="554"/>
      <c r="AE51" s="554"/>
      <c r="AF51" s="554"/>
      <c r="AG51" s="554"/>
      <c r="AH51" s="554"/>
      <c r="AI51" s="554"/>
      <c r="AJ51" s="554"/>
      <c r="AK51" s="554"/>
      <c r="AL51" s="554"/>
      <c r="AM51" s="554"/>
      <c r="AN51" s="554"/>
      <c r="AO51" s="554"/>
      <c r="AP51" s="554"/>
    </row>
    <row r="52" spans="9:42" s="561" customFormat="1" x14ac:dyDescent="0.25">
      <c r="I52" s="554"/>
      <c r="J52" s="554"/>
      <c r="K52" s="554"/>
      <c r="L52" s="554"/>
      <c r="M52" s="554"/>
      <c r="N52" s="554"/>
      <c r="O52" s="554"/>
      <c r="P52" s="554"/>
      <c r="Q52" s="554"/>
      <c r="R52" s="554"/>
      <c r="S52" s="554"/>
      <c r="T52" s="554"/>
      <c r="U52" s="554"/>
      <c r="V52" s="554"/>
      <c r="W52" s="554"/>
      <c r="X52" s="554"/>
      <c r="Y52" s="554"/>
      <c r="Z52" s="554"/>
      <c r="AA52" s="554"/>
      <c r="AB52" s="554"/>
      <c r="AC52" s="554"/>
      <c r="AD52" s="554"/>
      <c r="AE52" s="554"/>
      <c r="AF52" s="554"/>
      <c r="AG52" s="554"/>
      <c r="AH52" s="554"/>
      <c r="AI52" s="554"/>
      <c r="AJ52" s="554"/>
      <c r="AK52" s="554"/>
      <c r="AL52" s="554"/>
      <c r="AM52" s="554"/>
      <c r="AN52" s="554"/>
      <c r="AO52" s="554"/>
      <c r="AP52" s="554"/>
    </row>
    <row r="53" spans="9:42" s="561" customFormat="1" x14ac:dyDescent="0.25">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554"/>
      <c r="AI53" s="554"/>
      <c r="AJ53" s="554"/>
      <c r="AK53" s="554"/>
      <c r="AL53" s="554"/>
      <c r="AM53" s="554"/>
      <c r="AN53" s="554"/>
      <c r="AO53" s="554"/>
      <c r="AP53" s="554"/>
    </row>
    <row r="54" spans="9:42" s="561" customFormat="1" x14ac:dyDescent="0.25">
      <c r="I54" s="554"/>
      <c r="J54" s="554"/>
      <c r="K54" s="554"/>
      <c r="L54" s="554"/>
      <c r="M54" s="554"/>
      <c r="N54" s="554"/>
      <c r="O54" s="554"/>
      <c r="P54" s="554"/>
      <c r="Q54" s="554"/>
      <c r="R54" s="554"/>
      <c r="S54" s="554"/>
      <c r="T54" s="554"/>
      <c r="U54" s="554"/>
      <c r="V54" s="554"/>
      <c r="W54" s="554"/>
      <c r="X54" s="554"/>
      <c r="Y54" s="554"/>
      <c r="Z54" s="554"/>
      <c r="AA54" s="554"/>
      <c r="AB54" s="554"/>
      <c r="AC54" s="554"/>
      <c r="AD54" s="554"/>
      <c r="AE54" s="554"/>
      <c r="AF54" s="554"/>
      <c r="AG54" s="554"/>
      <c r="AH54" s="554"/>
      <c r="AI54" s="554"/>
      <c r="AJ54" s="554"/>
      <c r="AK54" s="554"/>
      <c r="AL54" s="554"/>
      <c r="AM54" s="554"/>
      <c r="AN54" s="554"/>
      <c r="AO54" s="554"/>
      <c r="AP54" s="554"/>
    </row>
    <row r="55" spans="9:42" s="561" customFormat="1" x14ac:dyDescent="0.25">
      <c r="I55" s="554"/>
      <c r="J55" s="554"/>
      <c r="K55" s="554"/>
      <c r="L55" s="554"/>
      <c r="M55" s="554"/>
      <c r="N55" s="554"/>
      <c r="O55" s="554"/>
      <c r="P55" s="554"/>
      <c r="Q55" s="554"/>
      <c r="R55" s="554"/>
      <c r="S55" s="554"/>
      <c r="T55" s="554"/>
      <c r="U55" s="554"/>
      <c r="V55" s="554"/>
      <c r="W55" s="554"/>
      <c r="X55" s="554"/>
      <c r="Y55" s="554"/>
      <c r="Z55" s="554"/>
      <c r="AA55" s="554"/>
      <c r="AB55" s="554"/>
      <c r="AC55" s="554"/>
      <c r="AD55" s="554"/>
      <c r="AE55" s="554"/>
      <c r="AF55" s="554"/>
      <c r="AG55" s="554"/>
      <c r="AH55" s="554"/>
      <c r="AI55" s="554"/>
      <c r="AJ55" s="554"/>
      <c r="AK55" s="554"/>
      <c r="AL55" s="554"/>
      <c r="AM55" s="554"/>
      <c r="AN55" s="554"/>
      <c r="AO55" s="554"/>
      <c r="AP55" s="554"/>
    </row>
    <row r="56" spans="9:42" s="561" customFormat="1" x14ac:dyDescent="0.25">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4"/>
      <c r="AJ56" s="554"/>
      <c r="AK56" s="554"/>
      <c r="AL56" s="554"/>
      <c r="AM56" s="554"/>
      <c r="AN56" s="554"/>
      <c r="AO56" s="554"/>
      <c r="AP56" s="554"/>
    </row>
    <row r="57" spans="9:42" s="561" customFormat="1" x14ac:dyDescent="0.25">
      <c r="I57" s="554"/>
      <c r="J57" s="554"/>
      <c r="K57" s="554"/>
      <c r="L57" s="554"/>
      <c r="M57" s="554"/>
      <c r="N57" s="554"/>
      <c r="O57" s="554"/>
      <c r="P57" s="554"/>
      <c r="Q57" s="554"/>
      <c r="R57" s="554"/>
      <c r="S57" s="554"/>
      <c r="T57" s="554"/>
      <c r="U57" s="554"/>
      <c r="V57" s="554"/>
      <c r="W57" s="554"/>
      <c r="X57" s="554"/>
      <c r="Y57" s="554"/>
      <c r="Z57" s="554"/>
      <c r="AA57" s="554"/>
      <c r="AB57" s="554"/>
      <c r="AC57" s="554"/>
      <c r="AD57" s="554"/>
      <c r="AE57" s="554"/>
      <c r="AF57" s="554"/>
      <c r="AG57" s="554"/>
      <c r="AH57" s="554"/>
      <c r="AI57" s="554"/>
      <c r="AJ57" s="554"/>
      <c r="AK57" s="554"/>
      <c r="AL57" s="554"/>
      <c r="AM57" s="554"/>
      <c r="AN57" s="554"/>
      <c r="AO57" s="554"/>
      <c r="AP57" s="554"/>
    </row>
    <row r="90" spans="9:42" s="562" customFormat="1" x14ac:dyDescent="0.25">
      <c r="I90" s="554"/>
      <c r="J90" s="554"/>
      <c r="K90" s="554"/>
      <c r="L90" s="554"/>
      <c r="M90" s="554"/>
      <c r="N90" s="554"/>
      <c r="O90" s="554"/>
      <c r="P90" s="554"/>
      <c r="Q90" s="554"/>
      <c r="R90" s="554"/>
      <c r="S90" s="554"/>
      <c r="T90" s="554"/>
      <c r="U90" s="554"/>
      <c r="V90" s="554"/>
      <c r="W90" s="554"/>
      <c r="X90" s="554"/>
      <c r="Y90" s="554"/>
      <c r="Z90" s="554"/>
      <c r="AA90" s="554"/>
      <c r="AB90" s="554"/>
      <c r="AC90" s="554"/>
      <c r="AD90" s="554"/>
      <c r="AE90" s="554"/>
      <c r="AF90" s="554"/>
      <c r="AG90" s="554"/>
      <c r="AH90" s="554"/>
      <c r="AI90" s="554"/>
      <c r="AJ90" s="554"/>
      <c r="AK90" s="554"/>
      <c r="AL90" s="554"/>
      <c r="AM90" s="554"/>
      <c r="AN90" s="554"/>
      <c r="AO90" s="554"/>
      <c r="AP90" s="554"/>
    </row>
    <row r="91" spans="9:42" s="562" customFormat="1" x14ac:dyDescent="0.25">
      <c r="I91" s="554"/>
      <c r="J91" s="554"/>
      <c r="K91" s="554"/>
      <c r="L91" s="554"/>
      <c r="M91" s="554"/>
      <c r="N91" s="554"/>
      <c r="O91" s="554"/>
      <c r="P91" s="554"/>
      <c r="Q91" s="554"/>
      <c r="R91" s="554"/>
      <c r="S91" s="554"/>
      <c r="T91" s="554"/>
      <c r="U91" s="554"/>
      <c r="V91" s="554"/>
      <c r="W91" s="554"/>
      <c r="X91" s="554"/>
      <c r="Y91" s="554"/>
      <c r="Z91" s="554"/>
      <c r="AA91" s="554"/>
      <c r="AB91" s="554"/>
      <c r="AC91" s="554"/>
      <c r="AD91" s="554"/>
      <c r="AE91" s="554"/>
      <c r="AF91" s="554"/>
      <c r="AG91" s="554"/>
      <c r="AH91" s="554"/>
      <c r="AI91" s="554"/>
      <c r="AJ91" s="554"/>
      <c r="AK91" s="554"/>
      <c r="AL91" s="554"/>
      <c r="AM91" s="554"/>
      <c r="AN91" s="554"/>
      <c r="AO91" s="554"/>
      <c r="AP91" s="554"/>
    </row>
    <row r="92" spans="9:42" s="562" customFormat="1" x14ac:dyDescent="0.25">
      <c r="I92" s="554"/>
      <c r="J92" s="554"/>
      <c r="K92" s="554"/>
      <c r="L92" s="554"/>
      <c r="M92" s="554"/>
      <c r="N92" s="554"/>
      <c r="O92" s="554"/>
      <c r="P92" s="554"/>
      <c r="Q92" s="554"/>
      <c r="R92" s="554"/>
      <c r="S92" s="554"/>
      <c r="T92" s="554"/>
      <c r="U92" s="554"/>
      <c r="V92" s="554"/>
      <c r="W92" s="554"/>
      <c r="X92" s="554"/>
      <c r="Y92" s="554"/>
      <c r="Z92" s="554"/>
      <c r="AA92" s="554"/>
      <c r="AB92" s="554"/>
      <c r="AC92" s="554"/>
      <c r="AD92" s="554"/>
      <c r="AE92" s="554"/>
      <c r="AF92" s="554"/>
      <c r="AG92" s="554"/>
      <c r="AH92" s="554"/>
      <c r="AI92" s="554"/>
      <c r="AJ92" s="554"/>
      <c r="AK92" s="554"/>
      <c r="AL92" s="554"/>
      <c r="AM92" s="554"/>
      <c r="AN92" s="554"/>
      <c r="AO92" s="554"/>
      <c r="AP92" s="554"/>
    </row>
    <row r="93" spans="9:42" s="562" customFormat="1" x14ac:dyDescent="0.25">
      <c r="I93" s="554"/>
      <c r="J93" s="554"/>
      <c r="K93" s="554"/>
      <c r="L93" s="554"/>
      <c r="M93" s="554"/>
      <c r="N93" s="554"/>
      <c r="O93" s="554"/>
      <c r="P93" s="554"/>
      <c r="Q93" s="554"/>
      <c r="R93" s="554"/>
      <c r="S93" s="554"/>
      <c r="T93" s="554"/>
      <c r="U93" s="554"/>
      <c r="V93" s="554"/>
      <c r="W93" s="554"/>
      <c r="X93" s="554"/>
      <c r="Y93" s="554"/>
      <c r="Z93" s="554"/>
      <c r="AA93" s="554"/>
      <c r="AB93" s="554"/>
      <c r="AC93" s="554"/>
      <c r="AD93" s="554"/>
      <c r="AE93" s="554"/>
      <c r="AF93" s="554"/>
      <c r="AG93" s="554"/>
      <c r="AH93" s="554"/>
      <c r="AI93" s="554"/>
      <c r="AJ93" s="554"/>
      <c r="AK93" s="554"/>
      <c r="AL93" s="554"/>
      <c r="AM93" s="554"/>
      <c r="AN93" s="554"/>
      <c r="AO93" s="554"/>
      <c r="AP93" s="554"/>
    </row>
    <row r="94" spans="9:42" s="562" customFormat="1" x14ac:dyDescent="0.25">
      <c r="I94" s="554"/>
      <c r="J94" s="554"/>
      <c r="K94" s="554"/>
      <c r="L94" s="554"/>
      <c r="M94" s="554"/>
      <c r="N94" s="554"/>
      <c r="O94" s="554"/>
      <c r="P94" s="554"/>
      <c r="Q94" s="554"/>
      <c r="R94" s="554"/>
      <c r="S94" s="554"/>
      <c r="T94" s="554"/>
      <c r="U94" s="554"/>
      <c r="V94" s="554"/>
      <c r="W94" s="554"/>
      <c r="X94" s="554"/>
      <c r="Y94" s="554"/>
      <c r="Z94" s="554"/>
      <c r="AA94" s="554"/>
      <c r="AB94" s="554"/>
      <c r="AC94" s="554"/>
      <c r="AD94" s="554"/>
      <c r="AE94" s="554"/>
      <c r="AF94" s="554"/>
      <c r="AG94" s="554"/>
      <c r="AH94" s="554"/>
      <c r="AI94" s="554"/>
      <c r="AJ94" s="554"/>
      <c r="AK94" s="554"/>
      <c r="AL94" s="554"/>
      <c r="AM94" s="554"/>
      <c r="AN94" s="554"/>
      <c r="AO94" s="554"/>
      <c r="AP94" s="554"/>
    </row>
    <row r="95" spans="9:42" s="562" customFormat="1" x14ac:dyDescent="0.25">
      <c r="I95" s="554"/>
      <c r="J95" s="554"/>
      <c r="K95" s="554"/>
      <c r="L95" s="554"/>
      <c r="M95" s="554"/>
      <c r="N95" s="554"/>
      <c r="O95" s="554"/>
      <c r="P95" s="554"/>
      <c r="Q95" s="554"/>
      <c r="R95" s="554"/>
      <c r="S95" s="554"/>
      <c r="T95" s="554"/>
      <c r="U95" s="554"/>
      <c r="V95" s="554"/>
      <c r="W95" s="554"/>
      <c r="X95" s="554"/>
      <c r="Y95" s="554"/>
      <c r="Z95" s="554"/>
      <c r="AA95" s="554"/>
      <c r="AB95" s="554"/>
      <c r="AC95" s="554"/>
      <c r="AD95" s="554"/>
      <c r="AE95" s="554"/>
      <c r="AF95" s="554"/>
      <c r="AG95" s="554"/>
      <c r="AH95" s="554"/>
      <c r="AI95" s="554"/>
      <c r="AJ95" s="554"/>
      <c r="AK95" s="554"/>
      <c r="AL95" s="554"/>
      <c r="AM95" s="554"/>
      <c r="AN95" s="554"/>
      <c r="AO95" s="554"/>
      <c r="AP95" s="554"/>
    </row>
    <row r="96" spans="9:42" s="562" customFormat="1" x14ac:dyDescent="0.25">
      <c r="I96" s="554"/>
      <c r="J96" s="554"/>
      <c r="K96" s="554"/>
      <c r="L96" s="554"/>
      <c r="M96" s="554"/>
      <c r="N96" s="554"/>
      <c r="O96" s="554"/>
      <c r="P96" s="554"/>
      <c r="Q96" s="554"/>
      <c r="R96" s="554"/>
      <c r="S96" s="554"/>
      <c r="T96" s="554"/>
      <c r="U96" s="554"/>
      <c r="V96" s="554"/>
      <c r="W96" s="554"/>
      <c r="X96" s="554"/>
      <c r="Y96" s="554"/>
      <c r="Z96" s="554"/>
      <c r="AA96" s="554"/>
      <c r="AB96" s="554"/>
      <c r="AC96" s="554"/>
      <c r="AD96" s="554"/>
      <c r="AE96" s="554"/>
      <c r="AF96" s="554"/>
      <c r="AG96" s="554"/>
      <c r="AH96" s="554"/>
      <c r="AI96" s="554"/>
      <c r="AJ96" s="554"/>
      <c r="AK96" s="554"/>
      <c r="AL96" s="554"/>
      <c r="AM96" s="554"/>
      <c r="AN96" s="554"/>
      <c r="AO96" s="554"/>
      <c r="AP96" s="554"/>
    </row>
    <row r="97" spans="9:42" s="562" customFormat="1" x14ac:dyDescent="0.25">
      <c r="I97" s="554"/>
      <c r="J97" s="554"/>
      <c r="K97" s="554"/>
      <c r="L97" s="554"/>
      <c r="M97" s="554"/>
      <c r="N97" s="554"/>
      <c r="O97" s="554"/>
      <c r="P97" s="554"/>
      <c r="Q97" s="554"/>
      <c r="R97" s="554"/>
      <c r="S97" s="554"/>
      <c r="T97" s="554"/>
      <c r="U97" s="554"/>
      <c r="V97" s="554"/>
      <c r="W97" s="554"/>
      <c r="X97" s="554"/>
      <c r="Y97" s="554"/>
      <c r="Z97" s="554"/>
      <c r="AA97" s="554"/>
      <c r="AB97" s="554"/>
      <c r="AC97" s="554"/>
      <c r="AD97" s="554"/>
      <c r="AE97" s="554"/>
      <c r="AF97" s="554"/>
      <c r="AG97" s="554"/>
      <c r="AH97" s="554"/>
      <c r="AI97" s="554"/>
      <c r="AJ97" s="554"/>
      <c r="AK97" s="554"/>
      <c r="AL97" s="554"/>
      <c r="AM97" s="554"/>
      <c r="AN97" s="554"/>
      <c r="AO97" s="554"/>
      <c r="AP97" s="554"/>
    </row>
    <row r="98" spans="9:42" s="562" customFormat="1" x14ac:dyDescent="0.25">
      <c r="I98" s="554"/>
      <c r="J98" s="554"/>
      <c r="K98" s="554"/>
      <c r="L98" s="554"/>
      <c r="M98" s="554"/>
      <c r="N98" s="554"/>
      <c r="O98" s="554"/>
      <c r="P98" s="554"/>
      <c r="Q98" s="554"/>
      <c r="R98" s="554"/>
      <c r="S98" s="554"/>
      <c r="T98" s="554"/>
      <c r="U98" s="554"/>
      <c r="V98" s="554"/>
      <c r="W98" s="554"/>
      <c r="X98" s="554"/>
      <c r="Y98" s="554"/>
      <c r="Z98" s="554"/>
      <c r="AA98" s="554"/>
      <c r="AB98" s="554"/>
      <c r="AC98" s="554"/>
      <c r="AD98" s="554"/>
      <c r="AE98" s="554"/>
      <c r="AF98" s="554"/>
      <c r="AG98" s="554"/>
      <c r="AH98" s="554"/>
      <c r="AI98" s="554"/>
      <c r="AJ98" s="554"/>
      <c r="AK98" s="554"/>
      <c r="AL98" s="554"/>
      <c r="AM98" s="554"/>
      <c r="AN98" s="554"/>
      <c r="AO98" s="554"/>
      <c r="AP98" s="554"/>
    </row>
    <row r="99" spans="9:42" s="562" customFormat="1" x14ac:dyDescent="0.25">
      <c r="I99" s="554"/>
      <c r="J99" s="554"/>
      <c r="K99" s="554"/>
      <c r="L99" s="554"/>
      <c r="M99" s="554"/>
      <c r="N99" s="554"/>
      <c r="O99" s="554"/>
      <c r="P99" s="554"/>
      <c r="Q99" s="554"/>
      <c r="R99" s="554"/>
      <c r="S99" s="554"/>
      <c r="T99" s="554"/>
      <c r="U99" s="554"/>
      <c r="V99" s="554"/>
      <c r="W99" s="554"/>
      <c r="X99" s="554"/>
      <c r="Y99" s="554"/>
      <c r="Z99" s="554"/>
      <c r="AA99" s="554"/>
      <c r="AB99" s="554"/>
      <c r="AC99" s="554"/>
      <c r="AD99" s="554"/>
      <c r="AE99" s="554"/>
      <c r="AF99" s="554"/>
      <c r="AG99" s="554"/>
      <c r="AH99" s="554"/>
      <c r="AI99" s="554"/>
      <c r="AJ99" s="554"/>
      <c r="AK99" s="554"/>
      <c r="AL99" s="554"/>
      <c r="AM99" s="554"/>
      <c r="AN99" s="554"/>
      <c r="AO99" s="554"/>
      <c r="AP99" s="554"/>
    </row>
    <row r="100" spans="9:42" s="562" customFormat="1" x14ac:dyDescent="0.25">
      <c r="I100" s="554"/>
      <c r="J100" s="554"/>
      <c r="K100" s="554"/>
      <c r="L100" s="554"/>
      <c r="M100" s="554"/>
      <c r="N100" s="554"/>
      <c r="O100" s="554"/>
      <c r="P100" s="554"/>
      <c r="Q100" s="554"/>
      <c r="R100" s="554"/>
      <c r="S100" s="554"/>
      <c r="T100" s="554"/>
      <c r="U100" s="554"/>
      <c r="V100" s="554"/>
      <c r="W100" s="554"/>
      <c r="X100" s="554"/>
      <c r="Y100" s="554"/>
      <c r="Z100" s="554"/>
      <c r="AA100" s="554"/>
      <c r="AB100" s="554"/>
      <c r="AC100" s="554"/>
      <c r="AD100" s="554"/>
      <c r="AE100" s="554"/>
      <c r="AF100" s="554"/>
      <c r="AG100" s="554"/>
      <c r="AH100" s="554"/>
      <c r="AI100" s="554"/>
      <c r="AJ100" s="554"/>
      <c r="AK100" s="554"/>
      <c r="AL100" s="554"/>
      <c r="AM100" s="554"/>
      <c r="AN100" s="554"/>
      <c r="AO100" s="554"/>
      <c r="AP100" s="554"/>
    </row>
    <row r="101" spans="9:42" s="562" customFormat="1" x14ac:dyDescent="0.25">
      <c r="I101" s="554"/>
      <c r="J101" s="554"/>
      <c r="K101" s="554"/>
      <c r="L101" s="554"/>
      <c r="M101" s="554"/>
      <c r="N101" s="554"/>
      <c r="O101" s="554"/>
      <c r="P101" s="554"/>
      <c r="Q101" s="554"/>
      <c r="R101" s="554"/>
      <c r="S101" s="554"/>
      <c r="T101" s="554"/>
      <c r="U101" s="554"/>
      <c r="V101" s="554"/>
      <c r="W101" s="554"/>
      <c r="X101" s="554"/>
      <c r="Y101" s="554"/>
      <c r="Z101" s="554"/>
      <c r="AA101" s="554"/>
      <c r="AB101" s="554"/>
      <c r="AC101" s="554"/>
      <c r="AD101" s="554"/>
      <c r="AE101" s="554"/>
      <c r="AF101" s="554"/>
      <c r="AG101" s="554"/>
      <c r="AH101" s="554"/>
      <c r="AI101" s="554"/>
      <c r="AJ101" s="554"/>
      <c r="AK101" s="554"/>
      <c r="AL101" s="554"/>
      <c r="AM101" s="554"/>
      <c r="AN101" s="554"/>
      <c r="AO101" s="554"/>
      <c r="AP101" s="554"/>
    </row>
    <row r="102" spans="9:42" s="562" customFormat="1" x14ac:dyDescent="0.25">
      <c r="I102" s="554"/>
      <c r="J102" s="554"/>
      <c r="K102" s="554"/>
      <c r="L102" s="554"/>
      <c r="M102" s="554"/>
      <c r="N102" s="554"/>
      <c r="O102" s="554"/>
      <c r="P102" s="554"/>
      <c r="Q102" s="554"/>
      <c r="R102" s="554"/>
      <c r="S102" s="554"/>
      <c r="T102" s="554"/>
      <c r="U102" s="554"/>
      <c r="V102" s="554"/>
      <c r="W102" s="554"/>
      <c r="X102" s="554"/>
      <c r="Y102" s="554"/>
      <c r="Z102" s="554"/>
      <c r="AA102" s="554"/>
      <c r="AB102" s="554"/>
      <c r="AC102" s="554"/>
      <c r="AD102" s="554"/>
      <c r="AE102" s="554"/>
      <c r="AF102" s="554"/>
      <c r="AG102" s="554"/>
      <c r="AH102" s="554"/>
      <c r="AI102" s="554"/>
      <c r="AJ102" s="554"/>
      <c r="AK102" s="554"/>
      <c r="AL102" s="554"/>
      <c r="AM102" s="554"/>
      <c r="AN102" s="554"/>
      <c r="AO102" s="554"/>
      <c r="AP102" s="554"/>
    </row>
    <row r="103" spans="9:42" s="562" customFormat="1" x14ac:dyDescent="0.25">
      <c r="I103" s="554"/>
      <c r="J103" s="554"/>
      <c r="K103" s="554"/>
      <c r="L103" s="554"/>
      <c r="M103" s="554"/>
      <c r="N103" s="554"/>
      <c r="O103" s="554"/>
      <c r="P103" s="554"/>
      <c r="Q103" s="554"/>
      <c r="R103" s="554"/>
      <c r="S103" s="554"/>
      <c r="T103" s="554"/>
      <c r="U103" s="554"/>
      <c r="V103" s="554"/>
      <c r="W103" s="554"/>
      <c r="X103" s="554"/>
      <c r="Y103" s="554"/>
      <c r="Z103" s="554"/>
      <c r="AA103" s="554"/>
      <c r="AB103" s="554"/>
      <c r="AC103" s="554"/>
      <c r="AD103" s="554"/>
      <c r="AE103" s="554"/>
      <c r="AF103" s="554"/>
      <c r="AG103" s="554"/>
      <c r="AH103" s="554"/>
      <c r="AI103" s="554"/>
      <c r="AJ103" s="554"/>
      <c r="AK103" s="554"/>
      <c r="AL103" s="554"/>
      <c r="AM103" s="554"/>
      <c r="AN103" s="554"/>
      <c r="AO103" s="554"/>
      <c r="AP103" s="554"/>
    </row>
    <row r="104" spans="9:42" s="562" customFormat="1" x14ac:dyDescent="0.25">
      <c r="I104" s="554"/>
      <c r="J104" s="554"/>
      <c r="K104" s="554"/>
      <c r="L104" s="554"/>
      <c r="M104" s="554"/>
      <c r="N104" s="554"/>
      <c r="O104" s="554"/>
      <c r="P104" s="554"/>
      <c r="Q104" s="554"/>
      <c r="R104" s="554"/>
      <c r="S104" s="554"/>
      <c r="T104" s="554"/>
      <c r="U104" s="554"/>
      <c r="V104" s="554"/>
      <c r="W104" s="554"/>
      <c r="X104" s="554"/>
      <c r="Y104" s="554"/>
      <c r="Z104" s="554"/>
      <c r="AA104" s="554"/>
      <c r="AB104" s="554"/>
      <c r="AC104" s="554"/>
      <c r="AD104" s="554"/>
      <c r="AE104" s="554"/>
      <c r="AF104" s="554"/>
      <c r="AG104" s="554"/>
      <c r="AH104" s="554"/>
      <c r="AI104" s="554"/>
      <c r="AJ104" s="554"/>
      <c r="AK104" s="554"/>
      <c r="AL104" s="554"/>
      <c r="AM104" s="554"/>
      <c r="AN104" s="554"/>
      <c r="AO104" s="554"/>
      <c r="AP104" s="554"/>
    </row>
    <row r="105" spans="9:42" s="562" customFormat="1" x14ac:dyDescent="0.25">
      <c r="I105" s="554"/>
      <c r="J105" s="554"/>
      <c r="K105" s="554"/>
      <c r="L105" s="554"/>
      <c r="M105" s="554"/>
      <c r="N105" s="554"/>
      <c r="O105" s="554"/>
      <c r="P105" s="554"/>
      <c r="Q105" s="554"/>
      <c r="R105" s="554"/>
      <c r="S105" s="554"/>
      <c r="T105" s="554"/>
      <c r="U105" s="554"/>
      <c r="V105" s="554"/>
      <c r="W105" s="554"/>
      <c r="X105" s="554"/>
      <c r="Y105" s="554"/>
      <c r="Z105" s="554"/>
      <c r="AA105" s="554"/>
      <c r="AB105" s="554"/>
      <c r="AC105" s="554"/>
      <c r="AD105" s="554"/>
      <c r="AE105" s="554"/>
      <c r="AF105" s="554"/>
      <c r="AG105" s="554"/>
      <c r="AH105" s="554"/>
      <c r="AI105" s="554"/>
      <c r="AJ105" s="554"/>
      <c r="AK105" s="554"/>
      <c r="AL105" s="554"/>
      <c r="AM105" s="554"/>
      <c r="AN105" s="554"/>
      <c r="AO105" s="554"/>
      <c r="AP105" s="554"/>
    </row>
    <row r="106" spans="9:42" s="562" customFormat="1" x14ac:dyDescent="0.25">
      <c r="I106" s="554"/>
      <c r="J106" s="554"/>
      <c r="K106" s="554"/>
      <c r="L106" s="554"/>
      <c r="M106" s="554"/>
      <c r="N106" s="554"/>
      <c r="O106" s="554"/>
      <c r="P106" s="554"/>
      <c r="Q106" s="554"/>
      <c r="R106" s="554"/>
      <c r="S106" s="554"/>
      <c r="T106" s="554"/>
      <c r="U106" s="554"/>
      <c r="V106" s="554"/>
      <c r="W106" s="554"/>
      <c r="X106" s="554"/>
      <c r="Y106" s="554"/>
      <c r="Z106" s="554"/>
      <c r="AA106" s="554"/>
      <c r="AB106" s="554"/>
      <c r="AC106" s="554"/>
      <c r="AD106" s="554"/>
      <c r="AE106" s="554"/>
      <c r="AF106" s="554"/>
      <c r="AG106" s="554"/>
      <c r="AH106" s="554"/>
      <c r="AI106" s="554"/>
      <c r="AJ106" s="554"/>
      <c r="AK106" s="554"/>
      <c r="AL106" s="554"/>
      <c r="AM106" s="554"/>
      <c r="AN106" s="554"/>
      <c r="AO106" s="554"/>
      <c r="AP106" s="554"/>
    </row>
    <row r="107" spans="9:42" s="562" customFormat="1" x14ac:dyDescent="0.25">
      <c r="I107" s="554"/>
      <c r="J107" s="554"/>
      <c r="K107" s="554"/>
      <c r="L107" s="554"/>
      <c r="M107" s="554"/>
      <c r="N107" s="554"/>
      <c r="O107" s="554"/>
      <c r="P107" s="554"/>
      <c r="Q107" s="554"/>
      <c r="R107" s="554"/>
      <c r="S107" s="554"/>
      <c r="T107" s="554"/>
      <c r="U107" s="554"/>
      <c r="V107" s="554"/>
      <c r="W107" s="554"/>
      <c r="X107" s="554"/>
      <c r="Y107" s="554"/>
      <c r="Z107" s="554"/>
      <c r="AA107" s="554"/>
      <c r="AB107" s="554"/>
      <c r="AC107" s="554"/>
      <c r="AD107" s="554"/>
      <c r="AE107" s="554"/>
      <c r="AF107" s="554"/>
      <c r="AG107" s="554"/>
      <c r="AH107" s="554"/>
      <c r="AI107" s="554"/>
      <c r="AJ107" s="554"/>
      <c r="AK107" s="554"/>
      <c r="AL107" s="554"/>
      <c r="AM107" s="554"/>
      <c r="AN107" s="554"/>
      <c r="AO107" s="554"/>
      <c r="AP107" s="554"/>
    </row>
    <row r="108" spans="9:42" s="562" customFormat="1" x14ac:dyDescent="0.25">
      <c r="I108" s="554"/>
      <c r="J108" s="554"/>
      <c r="K108" s="554"/>
      <c r="L108" s="554"/>
      <c r="M108" s="554"/>
      <c r="N108" s="554"/>
      <c r="O108" s="554"/>
      <c r="P108" s="554"/>
      <c r="Q108" s="554"/>
      <c r="R108" s="554"/>
      <c r="S108" s="554"/>
      <c r="T108" s="554"/>
      <c r="U108" s="554"/>
      <c r="V108" s="554"/>
      <c r="W108" s="554"/>
      <c r="X108" s="554"/>
      <c r="Y108" s="554"/>
      <c r="Z108" s="554"/>
      <c r="AA108" s="554"/>
      <c r="AB108" s="554"/>
      <c r="AC108" s="554"/>
      <c r="AD108" s="554"/>
      <c r="AE108" s="554"/>
      <c r="AF108" s="554"/>
      <c r="AG108" s="554"/>
      <c r="AH108" s="554"/>
      <c r="AI108" s="554"/>
      <c r="AJ108" s="554"/>
      <c r="AK108" s="554"/>
      <c r="AL108" s="554"/>
      <c r="AM108" s="554"/>
      <c r="AN108" s="554"/>
      <c r="AO108" s="554"/>
      <c r="AP108" s="554"/>
    </row>
    <row r="109" spans="9:42" s="562" customFormat="1" x14ac:dyDescent="0.25">
      <c r="I109" s="554"/>
      <c r="J109" s="554"/>
      <c r="K109" s="554"/>
      <c r="L109" s="554"/>
      <c r="M109" s="554"/>
      <c r="N109" s="554"/>
      <c r="O109" s="554"/>
      <c r="P109" s="554"/>
      <c r="Q109" s="554"/>
      <c r="R109" s="554"/>
      <c r="S109" s="554"/>
      <c r="T109" s="554"/>
      <c r="U109" s="554"/>
      <c r="V109" s="554"/>
      <c r="W109" s="554"/>
      <c r="X109" s="554"/>
      <c r="Y109" s="554"/>
      <c r="Z109" s="554"/>
      <c r="AA109" s="554"/>
      <c r="AB109" s="554"/>
      <c r="AC109" s="554"/>
      <c r="AD109" s="554"/>
      <c r="AE109" s="554"/>
      <c r="AF109" s="554"/>
      <c r="AG109" s="554"/>
      <c r="AH109" s="554"/>
      <c r="AI109" s="554"/>
      <c r="AJ109" s="554"/>
      <c r="AK109" s="554"/>
      <c r="AL109" s="554"/>
      <c r="AM109" s="554"/>
      <c r="AN109" s="554"/>
      <c r="AO109" s="554"/>
      <c r="AP109" s="554"/>
    </row>
    <row r="110" spans="9:42" s="562" customFormat="1" x14ac:dyDescent="0.25">
      <c r="I110" s="554"/>
      <c r="J110" s="554"/>
      <c r="K110" s="554"/>
      <c r="L110" s="554"/>
      <c r="M110" s="554"/>
      <c r="N110" s="554"/>
      <c r="O110" s="554"/>
      <c r="P110" s="554"/>
      <c r="Q110" s="554"/>
      <c r="R110" s="554"/>
      <c r="S110" s="554"/>
      <c r="T110" s="554"/>
      <c r="U110" s="554"/>
      <c r="V110" s="554"/>
      <c r="W110" s="554"/>
      <c r="X110" s="554"/>
      <c r="Y110" s="554"/>
      <c r="Z110" s="554"/>
      <c r="AA110" s="554"/>
      <c r="AB110" s="554"/>
      <c r="AC110" s="554"/>
      <c r="AD110" s="554"/>
      <c r="AE110" s="554"/>
      <c r="AF110" s="554"/>
      <c r="AG110" s="554"/>
      <c r="AH110" s="554"/>
      <c r="AI110" s="554"/>
      <c r="AJ110" s="554"/>
      <c r="AK110" s="554"/>
      <c r="AL110" s="554"/>
      <c r="AM110" s="554"/>
      <c r="AN110" s="554"/>
      <c r="AO110" s="554"/>
      <c r="AP110" s="554"/>
    </row>
    <row r="111" spans="9:42" s="562" customFormat="1" x14ac:dyDescent="0.25">
      <c r="I111" s="554"/>
      <c r="J111" s="554"/>
      <c r="K111" s="554"/>
      <c r="L111" s="554"/>
      <c r="M111" s="554"/>
      <c r="N111" s="554"/>
      <c r="O111" s="554"/>
      <c r="P111" s="554"/>
      <c r="Q111" s="554"/>
      <c r="R111" s="554"/>
      <c r="S111" s="554"/>
      <c r="T111" s="554"/>
      <c r="U111" s="554"/>
      <c r="V111" s="554"/>
      <c r="W111" s="554"/>
      <c r="X111" s="554"/>
      <c r="Y111" s="554"/>
      <c r="Z111" s="554"/>
      <c r="AA111" s="554"/>
      <c r="AB111" s="554"/>
      <c r="AC111" s="554"/>
      <c r="AD111" s="554"/>
      <c r="AE111" s="554"/>
      <c r="AF111" s="554"/>
      <c r="AG111" s="554"/>
      <c r="AH111" s="554"/>
      <c r="AI111" s="554"/>
      <c r="AJ111" s="554"/>
      <c r="AK111" s="554"/>
      <c r="AL111" s="554"/>
      <c r="AM111" s="554"/>
      <c r="AN111" s="554"/>
      <c r="AO111" s="554"/>
      <c r="AP111" s="554"/>
    </row>
    <row r="112" spans="9:42" s="562" customFormat="1" x14ac:dyDescent="0.25">
      <c r="I112" s="554"/>
      <c r="J112" s="554"/>
      <c r="K112" s="554"/>
      <c r="L112" s="554"/>
      <c r="M112" s="554"/>
      <c r="N112" s="554"/>
      <c r="O112" s="554"/>
      <c r="P112" s="554"/>
      <c r="Q112" s="554"/>
      <c r="R112" s="554"/>
      <c r="S112" s="554"/>
      <c r="T112" s="554"/>
      <c r="U112" s="554"/>
      <c r="V112" s="554"/>
      <c r="W112" s="554"/>
      <c r="X112" s="554"/>
      <c r="Y112" s="554"/>
      <c r="Z112" s="554"/>
      <c r="AA112" s="554"/>
      <c r="AB112" s="554"/>
      <c r="AC112" s="554"/>
      <c r="AD112" s="554"/>
      <c r="AE112" s="554"/>
      <c r="AF112" s="554"/>
      <c r="AG112" s="554"/>
      <c r="AH112" s="554"/>
      <c r="AI112" s="554"/>
      <c r="AJ112" s="554"/>
      <c r="AK112" s="554"/>
      <c r="AL112" s="554"/>
      <c r="AM112" s="554"/>
      <c r="AN112" s="554"/>
      <c r="AO112" s="554"/>
      <c r="AP112" s="554"/>
    </row>
    <row r="113" spans="9:42" s="562" customFormat="1" x14ac:dyDescent="0.25">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row>
    <row r="114" spans="9:42" s="562" customFormat="1" x14ac:dyDescent="0.25">
      <c r="I114" s="554"/>
      <c r="J114" s="554"/>
      <c r="K114" s="554"/>
      <c r="L114" s="554"/>
      <c r="M114" s="554"/>
      <c r="N114" s="554"/>
      <c r="O114" s="554"/>
      <c r="P114" s="554"/>
      <c r="Q114" s="554"/>
      <c r="R114" s="554"/>
      <c r="S114" s="554"/>
      <c r="T114" s="554"/>
      <c r="U114" s="554"/>
      <c r="V114" s="554"/>
      <c r="W114" s="554"/>
      <c r="X114" s="554"/>
      <c r="Y114" s="554"/>
      <c r="Z114" s="554"/>
      <c r="AA114" s="554"/>
      <c r="AB114" s="554"/>
      <c r="AC114" s="554"/>
      <c r="AD114" s="554"/>
      <c r="AE114" s="554"/>
      <c r="AF114" s="554"/>
      <c r="AG114" s="554"/>
      <c r="AH114" s="554"/>
      <c r="AI114" s="554"/>
      <c r="AJ114" s="554"/>
      <c r="AK114" s="554"/>
      <c r="AL114" s="554"/>
      <c r="AM114" s="554"/>
      <c r="AN114" s="554"/>
      <c r="AO114" s="554"/>
      <c r="AP114" s="554"/>
    </row>
    <row r="115" spans="9:42" s="562" customFormat="1" x14ac:dyDescent="0.25">
      <c r="I115" s="554"/>
      <c r="J115" s="554"/>
      <c r="K115" s="554"/>
      <c r="L115" s="554"/>
      <c r="M115" s="554"/>
      <c r="N115" s="554"/>
      <c r="O115" s="554"/>
      <c r="P115" s="554"/>
      <c r="Q115" s="554"/>
      <c r="R115" s="554"/>
      <c r="S115" s="554"/>
      <c r="T115" s="554"/>
      <c r="U115" s="554"/>
      <c r="V115" s="554"/>
      <c r="W115" s="554"/>
      <c r="X115" s="554"/>
      <c r="Y115" s="554"/>
      <c r="Z115" s="554"/>
      <c r="AA115" s="554"/>
      <c r="AB115" s="554"/>
      <c r="AC115" s="554"/>
      <c r="AD115" s="554"/>
      <c r="AE115" s="554"/>
      <c r="AF115" s="554"/>
      <c r="AG115" s="554"/>
      <c r="AH115" s="554"/>
      <c r="AI115" s="554"/>
      <c r="AJ115" s="554"/>
      <c r="AK115" s="554"/>
      <c r="AL115" s="554"/>
      <c r="AM115" s="554"/>
      <c r="AN115" s="554"/>
      <c r="AO115" s="554"/>
      <c r="AP115" s="554"/>
    </row>
    <row r="116" spans="9:42" s="562" customFormat="1" x14ac:dyDescent="0.25">
      <c r="I116" s="554"/>
      <c r="J116" s="554"/>
      <c r="K116" s="554"/>
      <c r="L116" s="554"/>
      <c r="M116" s="554"/>
      <c r="N116" s="554"/>
      <c r="O116" s="554"/>
      <c r="P116" s="554"/>
      <c r="Q116" s="554"/>
      <c r="R116" s="554"/>
      <c r="S116" s="554"/>
      <c r="T116" s="554"/>
      <c r="U116" s="554"/>
      <c r="V116" s="554"/>
      <c r="W116" s="554"/>
      <c r="X116" s="554"/>
      <c r="Y116" s="554"/>
      <c r="Z116" s="554"/>
      <c r="AA116" s="554"/>
      <c r="AB116" s="554"/>
      <c r="AC116" s="554"/>
      <c r="AD116" s="554"/>
      <c r="AE116" s="554"/>
      <c r="AF116" s="554"/>
      <c r="AG116" s="554"/>
      <c r="AH116" s="554"/>
      <c r="AI116" s="554"/>
      <c r="AJ116" s="554"/>
      <c r="AK116" s="554"/>
      <c r="AL116" s="554"/>
      <c r="AM116" s="554"/>
      <c r="AN116" s="554"/>
      <c r="AO116" s="554"/>
      <c r="AP116" s="554"/>
    </row>
    <row r="117" spans="9:42" s="562" customFormat="1" x14ac:dyDescent="0.25">
      <c r="I117" s="554"/>
      <c r="J117" s="554"/>
      <c r="K117" s="554"/>
      <c r="L117" s="554"/>
      <c r="M117" s="554"/>
      <c r="N117" s="554"/>
      <c r="O117" s="554"/>
      <c r="P117" s="554"/>
      <c r="Q117" s="554"/>
      <c r="R117" s="554"/>
      <c r="S117" s="554"/>
      <c r="T117" s="554"/>
      <c r="U117" s="554"/>
      <c r="V117" s="554"/>
      <c r="W117" s="554"/>
      <c r="X117" s="554"/>
      <c r="Y117" s="554"/>
      <c r="Z117" s="554"/>
      <c r="AA117" s="554"/>
      <c r="AB117" s="554"/>
      <c r="AC117" s="554"/>
      <c r="AD117" s="554"/>
      <c r="AE117" s="554"/>
      <c r="AF117" s="554"/>
      <c r="AG117" s="554"/>
      <c r="AH117" s="554"/>
      <c r="AI117" s="554"/>
      <c r="AJ117" s="554"/>
      <c r="AK117" s="554"/>
      <c r="AL117" s="554"/>
      <c r="AM117" s="554"/>
      <c r="AN117" s="554"/>
      <c r="AO117" s="554"/>
      <c r="AP117" s="554"/>
    </row>
    <row r="118" spans="9:42" s="562" customFormat="1" x14ac:dyDescent="0.25">
      <c r="I118" s="554"/>
      <c r="J118" s="554"/>
      <c r="K118" s="554"/>
      <c r="L118" s="554"/>
      <c r="M118" s="554"/>
      <c r="N118" s="554"/>
      <c r="O118" s="554"/>
      <c r="P118" s="554"/>
      <c r="Q118" s="554"/>
      <c r="R118" s="554"/>
      <c r="S118" s="554"/>
      <c r="T118" s="554"/>
      <c r="U118" s="554"/>
      <c r="V118" s="554"/>
      <c r="W118" s="554"/>
      <c r="X118" s="554"/>
      <c r="Y118" s="554"/>
      <c r="Z118" s="554"/>
      <c r="AA118" s="554"/>
      <c r="AB118" s="554"/>
      <c r="AC118" s="554"/>
      <c r="AD118" s="554"/>
      <c r="AE118" s="554"/>
      <c r="AF118" s="554"/>
      <c r="AG118" s="554"/>
      <c r="AH118" s="554"/>
      <c r="AI118" s="554"/>
      <c r="AJ118" s="554"/>
      <c r="AK118" s="554"/>
      <c r="AL118" s="554"/>
      <c r="AM118" s="554"/>
      <c r="AN118" s="554"/>
      <c r="AO118" s="554"/>
      <c r="AP118" s="554"/>
    </row>
    <row r="119" spans="9:42" s="562" customFormat="1" x14ac:dyDescent="0.25">
      <c r="I119" s="554"/>
      <c r="J119" s="554"/>
      <c r="K119" s="554"/>
      <c r="L119" s="554"/>
      <c r="M119" s="554"/>
      <c r="N119" s="554"/>
      <c r="O119" s="554"/>
      <c r="P119" s="554"/>
      <c r="Q119" s="554"/>
      <c r="R119" s="554"/>
      <c r="S119" s="554"/>
      <c r="T119" s="554"/>
      <c r="U119" s="554"/>
      <c r="V119" s="554"/>
      <c r="W119" s="554"/>
      <c r="X119" s="554"/>
      <c r="Y119" s="554"/>
      <c r="Z119" s="554"/>
      <c r="AA119" s="554"/>
      <c r="AB119" s="554"/>
      <c r="AC119" s="554"/>
      <c r="AD119" s="554"/>
      <c r="AE119" s="554"/>
      <c r="AF119" s="554"/>
      <c r="AG119" s="554"/>
      <c r="AH119" s="554"/>
      <c r="AI119" s="554"/>
      <c r="AJ119" s="554"/>
      <c r="AK119" s="554"/>
      <c r="AL119" s="554"/>
      <c r="AM119" s="554"/>
      <c r="AN119" s="554"/>
      <c r="AO119" s="554"/>
      <c r="AP119" s="554"/>
    </row>
    <row r="120" spans="9:42" s="562" customFormat="1" x14ac:dyDescent="0.25">
      <c r="I120" s="554"/>
      <c r="J120" s="554"/>
      <c r="K120" s="554"/>
      <c r="L120" s="554"/>
      <c r="M120" s="554"/>
      <c r="N120" s="554"/>
      <c r="O120" s="554"/>
      <c r="P120" s="554"/>
      <c r="Q120" s="554"/>
      <c r="R120" s="554"/>
      <c r="S120" s="554"/>
      <c r="T120" s="554"/>
      <c r="U120" s="554"/>
      <c r="V120" s="554"/>
      <c r="W120" s="554"/>
      <c r="X120" s="554"/>
      <c r="Y120" s="554"/>
      <c r="Z120" s="554"/>
      <c r="AA120" s="554"/>
      <c r="AB120" s="554"/>
      <c r="AC120" s="554"/>
      <c r="AD120" s="554"/>
      <c r="AE120" s="554"/>
      <c r="AF120" s="554"/>
      <c r="AG120" s="554"/>
      <c r="AH120" s="554"/>
      <c r="AI120" s="554"/>
      <c r="AJ120" s="554"/>
      <c r="AK120" s="554"/>
      <c r="AL120" s="554"/>
      <c r="AM120" s="554"/>
      <c r="AN120" s="554"/>
      <c r="AO120" s="554"/>
      <c r="AP120" s="554"/>
    </row>
    <row r="121" spans="9:42" s="562" customFormat="1" x14ac:dyDescent="0.25">
      <c r="I121" s="554"/>
      <c r="J121" s="554"/>
      <c r="K121" s="554"/>
      <c r="L121" s="554"/>
      <c r="M121" s="554"/>
      <c r="N121" s="554"/>
      <c r="O121" s="554"/>
      <c r="P121" s="554"/>
      <c r="Q121" s="554"/>
      <c r="R121" s="554"/>
      <c r="S121" s="554"/>
      <c r="T121" s="554"/>
      <c r="U121" s="554"/>
      <c r="V121" s="554"/>
      <c r="W121" s="554"/>
      <c r="X121" s="554"/>
      <c r="Y121" s="554"/>
      <c r="Z121" s="554"/>
      <c r="AA121" s="554"/>
      <c r="AB121" s="554"/>
      <c r="AC121" s="554"/>
      <c r="AD121" s="554"/>
      <c r="AE121" s="554"/>
      <c r="AF121" s="554"/>
      <c r="AG121" s="554"/>
      <c r="AH121" s="554"/>
      <c r="AI121" s="554"/>
      <c r="AJ121" s="554"/>
      <c r="AK121" s="554"/>
      <c r="AL121" s="554"/>
      <c r="AM121" s="554"/>
      <c r="AN121" s="554"/>
      <c r="AO121" s="554"/>
      <c r="AP121" s="554"/>
    </row>
    <row r="129" s="562" customFormat="1" x14ac:dyDescent="0.25"/>
    <row r="130" s="562" customFormat="1" x14ac:dyDescent="0.25"/>
    <row r="131" s="562" customFormat="1" x14ac:dyDescent="0.25"/>
    <row r="132" s="562" customFormat="1" x14ac:dyDescent="0.25"/>
    <row r="133" s="562" customFormat="1" x14ac:dyDescent="0.25"/>
    <row r="134" s="562" customFormat="1" x14ac:dyDescent="0.25"/>
    <row r="135" s="562" customFormat="1" x14ac:dyDescent="0.25"/>
    <row r="136" s="562" customFormat="1" x14ac:dyDescent="0.25"/>
    <row r="137" s="562" customFormat="1" x14ac:dyDescent="0.25"/>
    <row r="138" s="562" customFormat="1" x14ac:dyDescent="0.25"/>
    <row r="139" s="562" customFormat="1" x14ac:dyDescent="0.25"/>
    <row r="140" s="562" customFormat="1" x14ac:dyDescent="0.25"/>
    <row r="141" s="562" customFormat="1" x14ac:dyDescent="0.25"/>
    <row r="142" s="562" customFormat="1" x14ac:dyDescent="0.25"/>
    <row r="143" s="562" customFormat="1" x14ac:dyDescent="0.25"/>
    <row r="144" s="562" customFormat="1" x14ac:dyDescent="0.25"/>
    <row r="145" s="562" customFormat="1" x14ac:dyDescent="0.25"/>
    <row r="146" s="562" customFormat="1" x14ac:dyDescent="0.25"/>
    <row r="147" s="562" customFormat="1" x14ac:dyDescent="0.25"/>
    <row r="148" s="562" customFormat="1" x14ac:dyDescent="0.25"/>
    <row r="149" s="562" customFormat="1" x14ac:dyDescent="0.25"/>
    <row r="150" s="562" customFormat="1" x14ac:dyDescent="0.25"/>
    <row r="151" s="562" customFormat="1" x14ac:dyDescent="0.25"/>
    <row r="152" s="562" customFormat="1" x14ac:dyDescent="0.25"/>
    <row r="153" s="562" customFormat="1" x14ac:dyDescent="0.25"/>
    <row r="154" s="562" customFormat="1" x14ac:dyDescent="0.25"/>
    <row r="155" s="562" customFormat="1" x14ac:dyDescent="0.25"/>
    <row r="156" s="562" customFormat="1" x14ac:dyDescent="0.25"/>
    <row r="157" s="562" customFormat="1" x14ac:dyDescent="0.25"/>
    <row r="158" s="562" customFormat="1" x14ac:dyDescent="0.25"/>
    <row r="159" s="562" customFormat="1" x14ac:dyDescent="0.25"/>
    <row r="160" s="562" customFormat="1" x14ac:dyDescent="0.25"/>
    <row r="161" s="562" customFormat="1" x14ac:dyDescent="0.25"/>
    <row r="162" s="562" customFormat="1" x14ac:dyDescent="0.25"/>
    <row r="163" s="562" customFormat="1" x14ac:dyDescent="0.25"/>
    <row r="164" s="562" customFormat="1" x14ac:dyDescent="0.25"/>
    <row r="165" s="562" customFormat="1" x14ac:dyDescent="0.25"/>
    <row r="166" s="562" customFormat="1" x14ac:dyDescent="0.25"/>
    <row r="167" s="562" customFormat="1" x14ac:dyDescent="0.25"/>
    <row r="168" s="562" customFormat="1" x14ac:dyDescent="0.25"/>
    <row r="169" s="562" customFormat="1" x14ac:dyDescent="0.25"/>
    <row r="170" s="562" customFormat="1" x14ac:dyDescent="0.25"/>
    <row r="171" s="562" customFormat="1" x14ac:dyDescent="0.25"/>
    <row r="172" s="562" customFormat="1" x14ac:dyDescent="0.25"/>
    <row r="173" s="562" customFormat="1" x14ac:dyDescent="0.25"/>
    <row r="174" s="562" customFormat="1" x14ac:dyDescent="0.25"/>
    <row r="175" s="562" customFormat="1" x14ac:dyDescent="0.25"/>
    <row r="176" s="562" customFormat="1" x14ac:dyDescent="0.25"/>
    <row r="177" s="562" customFormat="1" x14ac:dyDescent="0.25"/>
    <row r="178" s="562" customFormat="1" x14ac:dyDescent="0.25"/>
    <row r="179" s="562" customFormat="1" x14ac:dyDescent="0.25"/>
    <row r="180" s="562" customFormat="1" x14ac:dyDescent="0.25"/>
    <row r="181" s="562" customFormat="1" x14ac:dyDescent="0.25"/>
    <row r="182" s="562" customFormat="1" x14ac:dyDescent="0.25"/>
    <row r="183" s="562" customFormat="1" x14ac:dyDescent="0.25"/>
    <row r="184" s="562" customFormat="1" x14ac:dyDescent="0.25"/>
    <row r="185" s="562" customFormat="1" x14ac:dyDescent="0.25"/>
    <row r="186" s="562" customFormat="1" x14ac:dyDescent="0.25"/>
    <row r="187" s="562" customFormat="1" x14ac:dyDescent="0.25"/>
    <row r="188" s="562" customFormat="1" x14ac:dyDescent="0.25"/>
    <row r="189" s="562" customFormat="1" x14ac:dyDescent="0.25"/>
    <row r="190" s="562" customFormat="1" x14ac:dyDescent="0.25"/>
    <row r="191" s="562" customFormat="1" x14ac:dyDescent="0.25"/>
    <row r="192" s="562" customFormat="1" x14ac:dyDescent="0.25"/>
    <row r="193" s="562" customFormat="1" x14ac:dyDescent="0.25"/>
    <row r="194" s="562" customFormat="1" x14ac:dyDescent="0.25"/>
    <row r="195" s="562" customFormat="1" x14ac:dyDescent="0.25"/>
    <row r="196" s="562" customFormat="1" x14ac:dyDescent="0.25"/>
    <row r="197" s="562" customFormat="1" x14ac:dyDescent="0.25"/>
    <row r="198" s="562" customFormat="1" x14ac:dyDescent="0.25"/>
    <row r="199" s="562" customFormat="1" x14ac:dyDescent="0.25"/>
    <row r="200" s="562" customFormat="1" x14ac:dyDescent="0.25"/>
    <row r="201" s="562" customFormat="1" x14ac:dyDescent="0.25"/>
    <row r="202" s="562" customFormat="1" x14ac:dyDescent="0.25"/>
    <row r="203" s="562" customFormat="1" x14ac:dyDescent="0.25"/>
    <row r="204" s="562" customFormat="1" x14ac:dyDescent="0.25"/>
    <row r="205" s="562" customFormat="1" x14ac:dyDescent="0.25"/>
    <row r="206" s="562" customFormat="1" x14ac:dyDescent="0.25"/>
    <row r="207" s="562" customFormat="1" x14ac:dyDescent="0.25"/>
    <row r="208" s="562" customFormat="1" x14ac:dyDescent="0.25"/>
    <row r="209" s="562" customFormat="1" x14ac:dyDescent="0.25"/>
    <row r="210" s="562" customFormat="1" x14ac:dyDescent="0.25"/>
    <row r="211" s="562" customFormat="1" x14ac:dyDescent="0.25"/>
    <row r="212" s="562" customFormat="1" x14ac:dyDescent="0.25"/>
    <row r="213" s="562" customFormat="1" x14ac:dyDescent="0.25"/>
    <row r="214" s="562" customFormat="1" x14ac:dyDescent="0.25"/>
    <row r="215" s="562" customFormat="1" x14ac:dyDescent="0.25"/>
    <row r="216" s="562" customFormat="1" x14ac:dyDescent="0.25"/>
    <row r="217" s="562" customFormat="1" x14ac:dyDescent="0.25"/>
    <row r="218" s="562" customFormat="1" x14ac:dyDescent="0.25"/>
    <row r="219" s="562" customFormat="1" x14ac:dyDescent="0.25"/>
    <row r="220" s="562" customFormat="1" x14ac:dyDescent="0.25"/>
    <row r="221" s="562" customFormat="1" x14ac:dyDescent="0.25"/>
    <row r="222" s="562" customFormat="1" x14ac:dyDescent="0.25"/>
    <row r="223" s="562" customFormat="1" x14ac:dyDescent="0.25"/>
    <row r="224" s="562" customFormat="1" x14ac:dyDescent="0.25"/>
    <row r="257" s="562" customFormat="1" x14ac:dyDescent="0.25"/>
    <row r="258" s="562" customFormat="1" x14ac:dyDescent="0.25"/>
    <row r="259" s="562" customFormat="1" x14ac:dyDescent="0.25"/>
    <row r="260" s="562" customFormat="1" x14ac:dyDescent="0.25"/>
    <row r="261" s="562" customFormat="1" x14ac:dyDescent="0.25"/>
    <row r="262" s="562" customFormat="1" x14ac:dyDescent="0.25"/>
    <row r="263" s="562" customFormat="1" x14ac:dyDescent="0.25"/>
    <row r="264" s="562" customFormat="1" x14ac:dyDescent="0.25"/>
    <row r="265" s="562" customFormat="1" x14ac:dyDescent="0.25"/>
    <row r="266" s="562" customFormat="1" x14ac:dyDescent="0.25"/>
    <row r="267" s="562" customFormat="1" x14ac:dyDescent="0.25"/>
    <row r="268" s="562" customFormat="1" x14ac:dyDescent="0.25"/>
    <row r="269" s="562" customFormat="1" x14ac:dyDescent="0.25"/>
    <row r="270" s="562" customFormat="1" x14ac:dyDescent="0.25"/>
    <row r="271" s="562" customFormat="1" x14ac:dyDescent="0.25"/>
    <row r="272" s="562" customFormat="1" x14ac:dyDescent="0.25"/>
    <row r="273" s="562" customFormat="1" x14ac:dyDescent="0.25"/>
    <row r="274" s="562" customFormat="1" x14ac:dyDescent="0.25"/>
    <row r="275" s="562" customFormat="1" x14ac:dyDescent="0.25"/>
    <row r="276" s="562" customFormat="1" x14ac:dyDescent="0.25"/>
    <row r="277" s="562" customFormat="1" x14ac:dyDescent="0.25"/>
    <row r="278" s="562" customFormat="1" x14ac:dyDescent="0.25"/>
    <row r="279" s="562" customFormat="1" x14ac:dyDescent="0.25"/>
    <row r="280" s="562" customFormat="1" x14ac:dyDescent="0.25"/>
    <row r="281" s="562" customFormat="1" x14ac:dyDescent="0.25"/>
    <row r="282" s="562" customFormat="1" x14ac:dyDescent="0.25"/>
    <row r="283" s="562" customFormat="1" x14ac:dyDescent="0.25"/>
    <row r="284" s="562" customFormat="1" x14ac:dyDescent="0.25"/>
  </sheetData>
  <mergeCells count="5">
    <mergeCell ref="J12:K12"/>
    <mergeCell ref="L12:M12"/>
    <mergeCell ref="N12:O12"/>
    <mergeCell ref="P12:Q12"/>
    <mergeCell ref="R12:S12"/>
  </mergeCells>
  <pageMargins left="0.7" right="0.7" top="0.75" bottom="0.75" header="0.3" footer="0.3"/>
  <pageSetup paperSize="9" orientation="portrait" horizontalDpi="300" verticalDpi="3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Q33"/>
  <sheetViews>
    <sheetView showGridLines="0" zoomScale="120" zoomScaleNormal="120" workbookViewId="0">
      <selection activeCell="H15" sqref="H15"/>
    </sheetView>
  </sheetViews>
  <sheetFormatPr defaultRowHeight="14.4" x14ac:dyDescent="0.3"/>
  <cols>
    <col min="9" max="9" width="13.44140625" customWidth="1"/>
    <col min="10" max="11" width="9.33203125" customWidth="1"/>
    <col min="12" max="12" width="10" customWidth="1"/>
  </cols>
  <sheetData>
    <row r="1" spans="1:17" x14ac:dyDescent="0.3">
      <c r="A1" s="2" t="s">
        <v>48</v>
      </c>
      <c r="B1" s="10" t="s">
        <v>78</v>
      </c>
      <c r="I1" s="43" t="s">
        <v>50</v>
      </c>
    </row>
    <row r="2" spans="1:17" x14ac:dyDescent="0.3">
      <c r="A2" s="2" t="s">
        <v>51</v>
      </c>
      <c r="B2" s="10" t="s">
        <v>79</v>
      </c>
    </row>
    <row r="3" spans="1:17" x14ac:dyDescent="0.3">
      <c r="A3" s="3" t="s">
        <v>52</v>
      </c>
      <c r="B3" s="3" t="s">
        <v>53</v>
      </c>
    </row>
    <row r="4" spans="1:17" x14ac:dyDescent="0.3">
      <c r="A4" s="3" t="s">
        <v>54</v>
      </c>
      <c r="B4" s="3" t="s">
        <v>55</v>
      </c>
    </row>
    <row r="5" spans="1:17" x14ac:dyDescent="0.3">
      <c r="A5" s="4" t="s">
        <v>56</v>
      </c>
    </row>
    <row r="6" spans="1:17" x14ac:dyDescent="0.3">
      <c r="A6" s="4" t="s">
        <v>57</v>
      </c>
    </row>
    <row r="10" spans="1:17" x14ac:dyDescent="0.3">
      <c r="H10" s="8"/>
      <c r="I10" s="8"/>
      <c r="J10" s="6">
        <v>44561</v>
      </c>
      <c r="K10" s="6">
        <v>44926</v>
      </c>
      <c r="L10" s="6">
        <v>45291</v>
      </c>
      <c r="M10" s="6">
        <v>45657</v>
      </c>
      <c r="N10" s="6">
        <v>45747</v>
      </c>
      <c r="O10" s="6">
        <v>45838</v>
      </c>
      <c r="P10" s="6"/>
    </row>
    <row r="11" spans="1:17" x14ac:dyDescent="0.3">
      <c r="H11" s="5" t="s">
        <v>33</v>
      </c>
      <c r="I11" s="8" t="s">
        <v>5</v>
      </c>
      <c r="J11" s="18">
        <v>12.32934056673</v>
      </c>
      <c r="K11" s="18">
        <v>16.504419964850001</v>
      </c>
      <c r="L11" s="18">
        <v>12.261284377000001</v>
      </c>
      <c r="M11" s="71">
        <v>15.104278321960001</v>
      </c>
      <c r="N11" s="71">
        <v>14.16310022951</v>
      </c>
      <c r="O11" s="71">
        <v>15.88028599605</v>
      </c>
      <c r="P11" s="147">
        <f>N11/$N$16</f>
        <v>4.6121957198923952E-2</v>
      </c>
      <c r="Q11" s="147">
        <f>O11/$O$16</f>
        <v>6.1843111616110502E-2</v>
      </c>
    </row>
    <row r="12" spans="1:17" x14ac:dyDescent="0.3">
      <c r="H12" s="5" t="s">
        <v>29</v>
      </c>
      <c r="I12" s="8" t="s">
        <v>6</v>
      </c>
      <c r="J12" s="71">
        <v>2.7871883473499999</v>
      </c>
      <c r="K12" s="18">
        <v>0.86568937366999998</v>
      </c>
      <c r="L12" s="18">
        <v>0.66524097946000005</v>
      </c>
      <c r="M12" s="71">
        <v>6.4080559878799992</v>
      </c>
      <c r="N12" s="71">
        <v>4.6322565254999999</v>
      </c>
      <c r="O12" s="71">
        <v>4.5429846679199999</v>
      </c>
      <c r="P12" s="147">
        <f t="shared" ref="P12:P15" si="0">N12/$N$16</f>
        <v>1.508488492924679E-2</v>
      </c>
      <c r="Q12" s="147">
        <f t="shared" ref="Q12:Q15" si="1">O12/$O$16</f>
        <v>1.7691892196295345E-2</v>
      </c>
    </row>
    <row r="13" spans="1:17" x14ac:dyDescent="0.3">
      <c r="H13" s="5" t="s">
        <v>30</v>
      </c>
      <c r="I13" s="8" t="s">
        <v>7</v>
      </c>
      <c r="J13" s="71">
        <v>34.912235476009997</v>
      </c>
      <c r="K13" s="18">
        <v>63.458512581869996</v>
      </c>
      <c r="L13" s="18">
        <v>62.867952928899996</v>
      </c>
      <c r="M13" s="71">
        <v>73.161854219079999</v>
      </c>
      <c r="N13" s="71">
        <v>74.768389595510001</v>
      </c>
      <c r="O13" s="71">
        <v>75.50347861006</v>
      </c>
      <c r="P13" s="147">
        <f t="shared" si="0"/>
        <v>0.24348231735107118</v>
      </c>
      <c r="Q13" s="147">
        <f t="shared" si="1"/>
        <v>0.29403563992789505</v>
      </c>
    </row>
    <row r="14" spans="1:17" x14ac:dyDescent="0.3">
      <c r="H14" s="5" t="s">
        <v>31</v>
      </c>
      <c r="I14" s="8" t="s">
        <v>8</v>
      </c>
      <c r="J14" s="71">
        <v>163.89381896754</v>
      </c>
      <c r="K14" s="18">
        <v>160.22570645969</v>
      </c>
      <c r="L14" s="18">
        <v>173.45732412589001</v>
      </c>
      <c r="M14" s="71">
        <v>187.71987293666001</v>
      </c>
      <c r="N14" s="71">
        <v>189.60782694286999</v>
      </c>
      <c r="O14" s="71">
        <v>155.05325871509001</v>
      </c>
      <c r="P14" s="147">
        <f t="shared" si="0"/>
        <v>0.61745549612216377</v>
      </c>
      <c r="Q14" s="147">
        <f t="shared" si="1"/>
        <v>0.60382892269976074</v>
      </c>
    </row>
    <row r="15" spans="1:17" x14ac:dyDescent="0.3">
      <c r="H15" s="5" t="s">
        <v>32</v>
      </c>
      <c r="I15" s="8" t="s">
        <v>9</v>
      </c>
      <c r="J15" s="71">
        <v>2.5006582084199995</v>
      </c>
      <c r="K15" s="18">
        <v>2.7929979302899999</v>
      </c>
      <c r="L15" s="18">
        <v>1.4024812805</v>
      </c>
      <c r="M15" s="71">
        <v>28.346766789780002</v>
      </c>
      <c r="N15" s="71">
        <v>23.907767863460002</v>
      </c>
      <c r="O15" s="71">
        <v>5.8034167296499994</v>
      </c>
      <c r="P15" s="147">
        <f t="shared" si="0"/>
        <v>7.7855344398594345E-2</v>
      </c>
      <c r="Q15" s="147">
        <f t="shared" si="1"/>
        <v>2.2600433559938377E-2</v>
      </c>
    </row>
    <row r="16" spans="1:17" x14ac:dyDescent="0.3">
      <c r="I16" s="8"/>
      <c r="J16" s="17"/>
      <c r="K16" s="17"/>
      <c r="M16" s="139"/>
      <c r="N16" s="145">
        <f t="shared" ref="N16:O16" si="2">SUM(N11:N15)</f>
        <v>307.07934115684998</v>
      </c>
      <c r="O16" s="146">
        <f t="shared" si="2"/>
        <v>256.78342471876999</v>
      </c>
      <c r="P16" s="123"/>
      <c r="Q16" s="131"/>
    </row>
    <row r="17" spans="10:17" x14ac:dyDescent="0.3">
      <c r="J17" s="37"/>
      <c r="K17" s="37"/>
      <c r="L17" s="37"/>
      <c r="M17" s="123"/>
      <c r="N17" s="123"/>
      <c r="O17" s="123"/>
      <c r="P17" s="123"/>
      <c r="Q17" s="131"/>
    </row>
    <row r="18" spans="10:17" x14ac:dyDescent="0.3">
      <c r="L18" s="8"/>
      <c r="M18" s="123"/>
      <c r="N18" s="123"/>
      <c r="O18" s="123"/>
      <c r="P18" s="123"/>
      <c r="Q18" s="131"/>
    </row>
    <row r="19" spans="10:17" x14ac:dyDescent="0.3">
      <c r="M19" s="123"/>
      <c r="N19" s="123"/>
      <c r="O19" s="123"/>
      <c r="P19" s="123"/>
      <c r="Q19" s="131"/>
    </row>
    <row r="20" spans="10:17" x14ac:dyDescent="0.3">
      <c r="M20" s="123"/>
      <c r="N20" s="123"/>
      <c r="O20" s="123"/>
      <c r="P20" s="123"/>
      <c r="Q20" s="131"/>
    </row>
    <row r="21" spans="10:17" x14ac:dyDescent="0.3">
      <c r="J21" s="19"/>
      <c r="K21" s="19"/>
      <c r="M21" s="8"/>
    </row>
    <row r="22" spans="10:17" x14ac:dyDescent="0.3">
      <c r="J22" s="19"/>
      <c r="K22" s="19"/>
      <c r="M22" s="8"/>
    </row>
    <row r="23" spans="10:17" x14ac:dyDescent="0.3">
      <c r="J23" s="19"/>
      <c r="K23" s="19"/>
    </row>
    <row r="24" spans="10:17" x14ac:dyDescent="0.3">
      <c r="J24" s="19"/>
      <c r="K24" s="19"/>
    </row>
    <row r="25" spans="10:17" x14ac:dyDescent="0.3">
      <c r="J25" s="19"/>
      <c r="K25" s="19"/>
    </row>
    <row r="26" spans="10:17" x14ac:dyDescent="0.3">
      <c r="J26" s="19"/>
      <c r="K26" s="19"/>
    </row>
    <row r="28" spans="10:17" x14ac:dyDescent="0.3">
      <c r="J28" s="20"/>
      <c r="K28" s="20"/>
    </row>
    <row r="29" spans="10:17" x14ac:dyDescent="0.3">
      <c r="J29" s="21"/>
      <c r="K29" s="21"/>
    </row>
    <row r="30" spans="10:17" x14ac:dyDescent="0.3">
      <c r="J30" s="21"/>
      <c r="K30" s="21"/>
    </row>
    <row r="31" spans="10:17" x14ac:dyDescent="0.3">
      <c r="J31" s="21"/>
      <c r="K31" s="21"/>
    </row>
    <row r="32" spans="10:17" x14ac:dyDescent="0.3">
      <c r="J32" s="21"/>
      <c r="K32" s="21"/>
    </row>
    <row r="33" spans="10:11" x14ac:dyDescent="0.3">
      <c r="J33" s="21"/>
      <c r="K33" s="21"/>
    </row>
  </sheetData>
  <hyperlinks>
    <hyperlink ref="I1" location="Tartalom_Index!A1" display="Vissza a Tartalomra / Return to the Index"/>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Q30"/>
  <sheetViews>
    <sheetView showGridLines="0" zoomScale="120" zoomScaleNormal="120" workbookViewId="0"/>
  </sheetViews>
  <sheetFormatPr defaultRowHeight="14.4" x14ac:dyDescent="0.3"/>
  <cols>
    <col min="8" max="8" width="20.5546875" customWidth="1"/>
    <col min="9" max="9" width="13.44140625" customWidth="1"/>
    <col min="10" max="11" width="9.33203125" customWidth="1"/>
    <col min="12" max="12" width="10" customWidth="1"/>
  </cols>
  <sheetData>
    <row r="1" spans="1:17" x14ac:dyDescent="0.3">
      <c r="A1" s="2" t="s">
        <v>48</v>
      </c>
      <c r="B1" s="10" t="s">
        <v>80</v>
      </c>
      <c r="I1" s="43" t="s">
        <v>50</v>
      </c>
    </row>
    <row r="2" spans="1:17" x14ac:dyDescent="0.3">
      <c r="A2" s="2" t="s">
        <v>51</v>
      </c>
      <c r="B2" s="10" t="s">
        <v>81</v>
      </c>
    </row>
    <row r="3" spans="1:17" x14ac:dyDescent="0.3">
      <c r="A3" s="3" t="s">
        <v>52</v>
      </c>
      <c r="B3" s="3" t="s">
        <v>53</v>
      </c>
    </row>
    <row r="4" spans="1:17" x14ac:dyDescent="0.3">
      <c r="A4" s="3" t="s">
        <v>54</v>
      </c>
      <c r="B4" s="3" t="s">
        <v>55</v>
      </c>
    </row>
    <row r="5" spans="1:17" x14ac:dyDescent="0.3">
      <c r="A5" s="4" t="s">
        <v>56</v>
      </c>
      <c r="B5" s="26" t="s">
        <v>197</v>
      </c>
    </row>
    <row r="6" spans="1:17" x14ac:dyDescent="0.3">
      <c r="A6" s="4" t="s">
        <v>57</v>
      </c>
      <c r="B6" s="26" t="s">
        <v>280</v>
      </c>
    </row>
    <row r="7" spans="1:17" x14ac:dyDescent="0.3">
      <c r="I7" s="8"/>
    </row>
    <row r="10" spans="1:17" x14ac:dyDescent="0.3">
      <c r="H10" s="8"/>
      <c r="I10" s="8"/>
      <c r="J10" s="6">
        <v>44561</v>
      </c>
      <c r="K10" s="6">
        <v>44926</v>
      </c>
      <c r="L10" s="6">
        <v>45291</v>
      </c>
      <c r="M10" s="6">
        <v>45657</v>
      </c>
      <c r="N10" s="6">
        <v>45747</v>
      </c>
      <c r="O10" s="6">
        <v>45838</v>
      </c>
      <c r="P10" s="6"/>
    </row>
    <row r="11" spans="1:17" x14ac:dyDescent="0.3">
      <c r="H11" s="8" t="s">
        <v>252</v>
      </c>
      <c r="I11" s="8" t="s">
        <v>169</v>
      </c>
      <c r="J11" s="38">
        <v>172.25569169387001</v>
      </c>
      <c r="K11" s="38">
        <v>174.40694151484001</v>
      </c>
      <c r="L11" s="38">
        <v>176.69564730578</v>
      </c>
      <c r="N11" s="6"/>
    </row>
    <row r="12" spans="1:17" x14ac:dyDescent="0.3">
      <c r="H12" s="8" t="s">
        <v>186</v>
      </c>
      <c r="I12" s="100" t="s">
        <v>158</v>
      </c>
      <c r="J12" s="38"/>
      <c r="K12" s="94"/>
      <c r="L12" s="95"/>
      <c r="M12" s="95">
        <v>16.986526508840001</v>
      </c>
      <c r="N12" s="95">
        <v>16.11323196244</v>
      </c>
      <c r="O12" s="95">
        <v>16.656361550260002</v>
      </c>
      <c r="P12" s="54">
        <f>N12/$N$18</f>
        <v>5.2472536582034948E-2</v>
      </c>
      <c r="Q12" s="54">
        <f>O12/$O$18</f>
        <v>6.4865407759484864E-2</v>
      </c>
    </row>
    <row r="13" spans="1:17" x14ac:dyDescent="0.3">
      <c r="H13" s="8" t="s">
        <v>251</v>
      </c>
      <c r="I13" s="100" t="s">
        <v>159</v>
      </c>
      <c r="J13" s="39"/>
      <c r="K13" s="38"/>
      <c r="L13" s="95"/>
      <c r="M13" s="95">
        <v>63.60117984763</v>
      </c>
      <c r="N13" s="95">
        <v>65.609424850750003</v>
      </c>
      <c r="O13" s="95">
        <v>75.59250535084</v>
      </c>
      <c r="P13" s="54">
        <f t="shared" ref="P13:P18" si="0">N13/$N$18</f>
        <v>0.21365626422012551</v>
      </c>
      <c r="Q13" s="54">
        <f t="shared" ref="Q13:Q18" si="1">O13/$O$18</f>
        <v>0.29438233964528338</v>
      </c>
    </row>
    <row r="14" spans="1:17" x14ac:dyDescent="0.3">
      <c r="H14" s="8" t="s">
        <v>45</v>
      </c>
      <c r="I14" s="100" t="s">
        <v>82</v>
      </c>
      <c r="J14" s="39"/>
      <c r="K14" s="38"/>
      <c r="L14" s="95"/>
      <c r="M14" s="95">
        <v>45.816919681420003</v>
      </c>
      <c r="N14" s="95">
        <v>40.70852091994</v>
      </c>
      <c r="O14" s="95">
        <v>45.904087755969996</v>
      </c>
      <c r="P14" s="54">
        <f t="shared" si="0"/>
        <v>0.13256678474878875</v>
      </c>
      <c r="Q14" s="54">
        <f t="shared" si="1"/>
        <v>0.17876577433393256</v>
      </c>
    </row>
    <row r="15" spans="1:17" x14ac:dyDescent="0.3">
      <c r="H15" s="8" t="s">
        <v>259</v>
      </c>
      <c r="I15" s="100" t="s">
        <v>160</v>
      </c>
      <c r="J15" s="39"/>
      <c r="K15" s="38"/>
      <c r="L15" s="95"/>
      <c r="M15" s="95">
        <v>60.743928120270006</v>
      </c>
      <c r="N15" s="95">
        <v>60.745887801209996</v>
      </c>
      <c r="O15" s="95">
        <v>0.66370724885999999</v>
      </c>
      <c r="P15" s="54">
        <f t="shared" si="0"/>
        <v>0.19781821718245193</v>
      </c>
      <c r="Q15" s="54">
        <f t="shared" si="1"/>
        <v>2.5846966157838818E-3</v>
      </c>
    </row>
    <row r="16" spans="1:17" x14ac:dyDescent="0.3">
      <c r="H16" s="8" t="s">
        <v>34</v>
      </c>
      <c r="I16" s="100" t="s">
        <v>11</v>
      </c>
      <c r="J16" s="39"/>
      <c r="K16" s="38"/>
      <c r="L16" s="95"/>
      <c r="M16" s="95">
        <v>17.658289783170002</v>
      </c>
      <c r="N16" s="95">
        <v>17.221913605929998</v>
      </c>
      <c r="O16" s="95">
        <v>10.127382802790001</v>
      </c>
      <c r="P16" s="54">
        <f t="shared" si="0"/>
        <v>5.6082944365617192E-2</v>
      </c>
      <c r="Q16" s="54">
        <f t="shared" si="1"/>
        <v>3.9439394555476244E-2</v>
      </c>
    </row>
    <row r="17" spans="8:17" x14ac:dyDescent="0.3">
      <c r="H17" s="5" t="s">
        <v>46</v>
      </c>
      <c r="I17" s="100" t="s">
        <v>12</v>
      </c>
      <c r="J17" s="38">
        <v>44.150208572179999</v>
      </c>
      <c r="K17" s="38">
        <v>69.426317795529997</v>
      </c>
      <c r="L17" s="38">
        <v>73.935818385969995</v>
      </c>
      <c r="M17" s="95">
        <v>105.93398431403</v>
      </c>
      <c r="N17" s="95">
        <v>106.68036201658001</v>
      </c>
      <c r="O17" s="95">
        <v>107.83938001004999</v>
      </c>
      <c r="P17" s="54">
        <f t="shared" si="0"/>
        <v>0.34740325290098173</v>
      </c>
      <c r="Q17" s="54">
        <f t="shared" si="1"/>
        <v>0.41996238709003908</v>
      </c>
    </row>
    <row r="18" spans="8:17" x14ac:dyDescent="0.3">
      <c r="I18" s="8"/>
      <c r="J18" s="15"/>
      <c r="K18" s="15"/>
      <c r="M18" s="96"/>
      <c r="N18" s="148">
        <f t="shared" ref="N18:O18" si="2">SUM(N12:N17)</f>
        <v>307.07934115684998</v>
      </c>
      <c r="O18" s="146">
        <f t="shared" si="2"/>
        <v>256.78342471876999</v>
      </c>
      <c r="P18" s="54">
        <f t="shared" si="0"/>
        <v>1</v>
      </c>
      <c r="Q18" s="54">
        <f t="shared" si="1"/>
        <v>1</v>
      </c>
    </row>
    <row r="19" spans="8:17" x14ac:dyDescent="0.3">
      <c r="K19" s="39"/>
      <c r="M19" s="95"/>
      <c r="N19" s="95"/>
    </row>
    <row r="20" spans="8:17" x14ac:dyDescent="0.3">
      <c r="J20" s="37"/>
      <c r="K20" s="37"/>
      <c r="L20" s="8"/>
      <c r="M20" s="96"/>
      <c r="N20" s="96"/>
    </row>
    <row r="21" spans="8:17" x14ac:dyDescent="0.3">
      <c r="J21" s="37"/>
      <c r="K21" s="37"/>
    </row>
    <row r="22" spans="8:17" x14ac:dyDescent="0.3">
      <c r="J22" s="37"/>
      <c r="K22" s="37"/>
    </row>
    <row r="23" spans="8:17" x14ac:dyDescent="0.3">
      <c r="J23" s="37"/>
      <c r="K23" s="37"/>
    </row>
    <row r="24" spans="8:17" x14ac:dyDescent="0.3">
      <c r="J24" s="37"/>
      <c r="K24" s="37"/>
    </row>
    <row r="26" spans="8:17" x14ac:dyDescent="0.3">
      <c r="J26" s="40"/>
      <c r="K26" s="40"/>
    </row>
    <row r="27" spans="8:17" x14ac:dyDescent="0.3">
      <c r="J27" s="40"/>
      <c r="K27" s="40"/>
    </row>
    <row r="28" spans="8:17" x14ac:dyDescent="0.3">
      <c r="J28" s="40"/>
      <c r="K28" s="40"/>
    </row>
    <row r="29" spans="8:17" x14ac:dyDescent="0.3">
      <c r="J29" s="40"/>
      <c r="K29" s="40"/>
    </row>
    <row r="30" spans="8:17" x14ac:dyDescent="0.3">
      <c r="J30" s="40"/>
      <c r="K30" s="40"/>
    </row>
  </sheetData>
  <hyperlinks>
    <hyperlink ref="I1" location="Tartalom_Index!A1" display="Vissza a Tartalomra / Return to the Index"/>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0"/>
  <dimension ref="A1:W21"/>
  <sheetViews>
    <sheetView showGridLines="0" zoomScale="120" zoomScaleNormal="120" workbookViewId="0"/>
  </sheetViews>
  <sheetFormatPr defaultRowHeight="14.4" x14ac:dyDescent="0.3"/>
  <cols>
    <col min="9" max="9" width="13.44140625" customWidth="1"/>
    <col min="10" max="16" width="4.6640625" customWidth="1"/>
    <col min="17" max="17" width="5.88671875" customWidth="1"/>
    <col min="18" max="21" width="5.109375" bestFit="1" customWidth="1"/>
    <col min="22" max="23" width="4.6640625" bestFit="1" customWidth="1"/>
  </cols>
  <sheetData>
    <row r="1" spans="1:23" x14ac:dyDescent="0.3">
      <c r="A1" s="2" t="s">
        <v>48</v>
      </c>
      <c r="B1" s="10" t="s">
        <v>83</v>
      </c>
      <c r="J1" s="89" t="s">
        <v>50</v>
      </c>
    </row>
    <row r="2" spans="1:23" x14ac:dyDescent="0.3">
      <c r="A2" s="2" t="s">
        <v>51</v>
      </c>
      <c r="B2" s="10" t="s">
        <v>84</v>
      </c>
    </row>
    <row r="3" spans="1:23" x14ac:dyDescent="0.3">
      <c r="A3" s="3" t="s">
        <v>52</v>
      </c>
      <c r="B3" s="3" t="s">
        <v>53</v>
      </c>
    </row>
    <row r="4" spans="1:23" x14ac:dyDescent="0.3">
      <c r="A4" s="3" t="s">
        <v>54</v>
      </c>
      <c r="B4" s="3" t="s">
        <v>55</v>
      </c>
    </row>
    <row r="5" spans="1:23" x14ac:dyDescent="0.3">
      <c r="A5" s="4" t="s">
        <v>56</v>
      </c>
      <c r="B5" s="41" t="s">
        <v>179</v>
      </c>
    </row>
    <row r="6" spans="1:23" x14ac:dyDescent="0.3">
      <c r="A6" s="4" t="s">
        <v>57</v>
      </c>
      <c r="B6" s="82" t="s">
        <v>281</v>
      </c>
    </row>
    <row r="8" spans="1:23" x14ac:dyDescent="0.3">
      <c r="O8" s="58"/>
    </row>
    <row r="9" spans="1:23" x14ac:dyDescent="0.3">
      <c r="J9" s="6" t="s">
        <v>76</v>
      </c>
      <c r="K9" s="6"/>
      <c r="L9" s="6"/>
      <c r="M9" s="6" t="s">
        <v>131</v>
      </c>
      <c r="N9" s="6"/>
      <c r="O9" s="6" t="s">
        <v>136</v>
      </c>
      <c r="P9" s="6"/>
      <c r="Q9" s="6" t="s">
        <v>149</v>
      </c>
      <c r="R9" s="6"/>
      <c r="S9" s="6" t="s">
        <v>156</v>
      </c>
      <c r="T9" s="6"/>
      <c r="U9" s="6" t="s">
        <v>274</v>
      </c>
      <c r="V9" s="6"/>
      <c r="W9" s="6" t="s">
        <v>291</v>
      </c>
    </row>
    <row r="10" spans="1:23" x14ac:dyDescent="0.3">
      <c r="H10" s="8"/>
      <c r="I10" s="8"/>
      <c r="J10" s="108" t="s">
        <v>77</v>
      </c>
      <c r="K10" s="108"/>
      <c r="L10" s="108"/>
      <c r="M10" s="108" t="s">
        <v>132</v>
      </c>
      <c r="N10" s="108"/>
      <c r="O10" s="108" t="s">
        <v>137</v>
      </c>
      <c r="P10" s="108"/>
      <c r="Q10" s="108" t="s">
        <v>148</v>
      </c>
      <c r="R10" s="108"/>
      <c r="S10" s="91" t="s">
        <v>157</v>
      </c>
      <c r="T10" s="108"/>
      <c r="U10" s="127" t="s">
        <v>275</v>
      </c>
      <c r="V10" s="136"/>
      <c r="W10" s="140" t="s">
        <v>292</v>
      </c>
    </row>
    <row r="11" spans="1:23" x14ac:dyDescent="0.3">
      <c r="H11" s="5" t="s">
        <v>150</v>
      </c>
      <c r="I11" s="8" t="s">
        <v>151</v>
      </c>
      <c r="J11" s="42">
        <v>1.5278915680000001E-2</v>
      </c>
      <c r="K11" s="42">
        <v>5.3495983999999998E-3</v>
      </c>
      <c r="L11" s="42">
        <v>0.63661565779999996</v>
      </c>
      <c r="M11" s="62">
        <v>0.74958464813000003</v>
      </c>
      <c r="N11" s="62">
        <v>2.07E-2</v>
      </c>
      <c r="O11" s="62">
        <v>0.20311315699999999</v>
      </c>
      <c r="P11" s="62">
        <v>0.26696572000000002</v>
      </c>
      <c r="Q11" s="62">
        <v>0.25671869392000002</v>
      </c>
      <c r="R11" s="111">
        <v>1.50085762968</v>
      </c>
      <c r="S11" s="111">
        <v>5.0157119999999997</v>
      </c>
      <c r="T11" s="62">
        <v>1.261809</v>
      </c>
      <c r="U11" s="62">
        <v>0.52674996299999999</v>
      </c>
      <c r="V11" s="62">
        <v>7.61562224556</v>
      </c>
      <c r="W11" s="62">
        <v>7.10942139402</v>
      </c>
    </row>
    <row r="12" spans="1:23" x14ac:dyDescent="0.3">
      <c r="H12" s="5" t="s">
        <v>35</v>
      </c>
      <c r="I12" s="8" t="s">
        <v>14</v>
      </c>
      <c r="J12" s="42">
        <v>20.24904189578</v>
      </c>
      <c r="K12" s="42">
        <v>8.3954653689400001</v>
      </c>
      <c r="L12" s="42">
        <v>13.62639606748</v>
      </c>
      <c r="M12" s="62">
        <v>18.809634073190001</v>
      </c>
      <c r="N12" s="62">
        <v>25.038042186329999</v>
      </c>
      <c r="O12" s="62">
        <v>23.74329326945</v>
      </c>
      <c r="P12" s="62">
        <v>29.278451066959999</v>
      </c>
      <c r="Q12" s="62">
        <v>32.421684355879997</v>
      </c>
      <c r="R12" s="111">
        <v>30.88524136106</v>
      </c>
      <c r="S12" s="111">
        <v>31.109639757619998</v>
      </c>
      <c r="T12" s="62">
        <v>35.23944745819</v>
      </c>
      <c r="U12" s="62">
        <v>29.062810718929999</v>
      </c>
      <c r="V12" s="62">
        <v>22.462325828689998</v>
      </c>
      <c r="W12" s="62">
        <v>25.52581180064</v>
      </c>
    </row>
    <row r="13" spans="1:23" x14ac:dyDescent="0.3">
      <c r="H13" s="5" t="s">
        <v>36</v>
      </c>
      <c r="I13" s="8" t="s">
        <v>13</v>
      </c>
      <c r="J13" s="42">
        <v>10.14598050939</v>
      </c>
      <c r="K13" s="42">
        <v>9.1891959219199997</v>
      </c>
      <c r="L13" s="42">
        <v>11.545227561620001</v>
      </c>
      <c r="M13" s="62">
        <v>15.056334840550001</v>
      </c>
      <c r="N13" s="62">
        <v>20.950408439029999</v>
      </c>
      <c r="O13" s="62">
        <v>15.75221381974</v>
      </c>
      <c r="P13" s="62">
        <v>15.66851052086</v>
      </c>
      <c r="Q13" s="62">
        <v>15.497085658710001</v>
      </c>
      <c r="R13" s="111">
        <v>13.18701942108</v>
      </c>
      <c r="S13" s="111">
        <v>17.049570140530001</v>
      </c>
      <c r="T13" s="62">
        <v>13.469469344049999</v>
      </c>
      <c r="U13" s="62">
        <v>15.545517545119999</v>
      </c>
      <c r="V13" s="62">
        <v>17.755690283890001</v>
      </c>
      <c r="W13" s="62">
        <v>17.481834842760001</v>
      </c>
    </row>
    <row r="14" spans="1:23" x14ac:dyDescent="0.3">
      <c r="H14" s="5" t="s">
        <v>152</v>
      </c>
      <c r="I14" s="8" t="s">
        <v>153</v>
      </c>
      <c r="J14" s="42">
        <v>4.5406227530900001</v>
      </c>
      <c r="K14" s="42">
        <v>1.5664818203199999</v>
      </c>
      <c r="L14" s="42">
        <v>2.8738696602599996</v>
      </c>
      <c r="M14" s="62">
        <v>3.35488854394</v>
      </c>
      <c r="N14" s="62">
        <v>4.6056548351600002</v>
      </c>
      <c r="O14" s="62">
        <v>5.5710128178400007</v>
      </c>
      <c r="P14" s="62">
        <v>5.8894609533499995</v>
      </c>
      <c r="Q14" s="62">
        <v>4.8482479031099999</v>
      </c>
      <c r="R14" s="111">
        <v>4.5387732316199996</v>
      </c>
      <c r="S14" s="111">
        <v>5.8906006388599996</v>
      </c>
      <c r="T14" s="62">
        <v>6.1131399680899996</v>
      </c>
      <c r="U14" s="62">
        <v>7.0356397165400004</v>
      </c>
      <c r="V14" s="62">
        <v>6.70724930061</v>
      </c>
      <c r="W14" s="62">
        <v>8.6503426043499996</v>
      </c>
    </row>
    <row r="15" spans="1:23" x14ac:dyDescent="0.3">
      <c r="H15" s="5"/>
      <c r="I15" s="8"/>
      <c r="J15" s="42"/>
      <c r="K15" s="42"/>
      <c r="L15" s="42"/>
      <c r="M15" s="42"/>
      <c r="N15" s="42"/>
      <c r="O15" s="42"/>
    </row>
    <row r="16" spans="1:23" x14ac:dyDescent="0.3">
      <c r="I16" s="8"/>
      <c r="J16" s="42"/>
      <c r="K16" s="42"/>
      <c r="L16" s="42"/>
      <c r="M16" s="42"/>
      <c r="N16" s="42"/>
      <c r="O16" s="42"/>
    </row>
    <row r="17" spans="10:15" x14ac:dyDescent="0.3">
      <c r="J17" s="42"/>
      <c r="K17" s="42"/>
      <c r="L17" s="42"/>
      <c r="M17" s="42"/>
      <c r="N17" s="42"/>
      <c r="O17" s="42"/>
    </row>
    <row r="18" spans="10:15" x14ac:dyDescent="0.3">
      <c r="J18" s="42"/>
      <c r="K18" s="42"/>
      <c r="L18" s="42"/>
      <c r="M18" s="42"/>
      <c r="N18" s="42"/>
      <c r="O18" s="42"/>
    </row>
    <row r="19" spans="10:15" x14ac:dyDescent="0.3">
      <c r="J19" s="42"/>
      <c r="K19" s="42"/>
      <c r="L19" s="42"/>
      <c r="M19" s="42"/>
      <c r="N19" s="42"/>
      <c r="O19" s="42"/>
    </row>
    <row r="20" spans="10:15" x14ac:dyDescent="0.3">
      <c r="J20" s="42"/>
      <c r="K20" s="42"/>
      <c r="L20" s="42"/>
      <c r="M20" s="42"/>
      <c r="N20" s="42"/>
      <c r="O20" s="42"/>
    </row>
    <row r="21" spans="10:15" x14ac:dyDescent="0.3">
      <c r="J21" s="42"/>
      <c r="K21" s="42"/>
      <c r="L21" s="42"/>
      <c r="M21" s="42"/>
      <c r="N21" s="42"/>
    </row>
  </sheetData>
  <hyperlinks>
    <hyperlink ref="J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9"/>
  <dimension ref="A1:X19"/>
  <sheetViews>
    <sheetView showGridLines="0" zoomScale="120" zoomScaleNormal="120" workbookViewId="0"/>
  </sheetViews>
  <sheetFormatPr defaultRowHeight="14.4" x14ac:dyDescent="0.3"/>
  <cols>
    <col min="9" max="9" width="13.44140625" customWidth="1"/>
    <col min="10" max="21" width="4.6640625" customWidth="1"/>
    <col min="22" max="22" width="5.109375" bestFit="1" customWidth="1"/>
    <col min="23" max="24" width="4.6640625" bestFit="1" customWidth="1"/>
  </cols>
  <sheetData>
    <row r="1" spans="1:24" x14ac:dyDescent="0.3">
      <c r="A1" s="2" t="s">
        <v>48</v>
      </c>
      <c r="B1" s="10" t="s">
        <v>118</v>
      </c>
      <c r="J1" s="89" t="s">
        <v>50</v>
      </c>
      <c r="K1" s="43"/>
    </row>
    <row r="2" spans="1:24" x14ac:dyDescent="0.3">
      <c r="A2" s="2" t="s">
        <v>51</v>
      </c>
      <c r="B2" s="45" t="s">
        <v>119</v>
      </c>
    </row>
    <row r="3" spans="1:24" x14ac:dyDescent="0.3">
      <c r="A3" s="3" t="s">
        <v>52</v>
      </c>
      <c r="B3" s="3" t="s">
        <v>53</v>
      </c>
    </row>
    <row r="4" spans="1:24" x14ac:dyDescent="0.3">
      <c r="A4" s="3" t="s">
        <v>54</v>
      </c>
      <c r="B4" s="3" t="s">
        <v>55</v>
      </c>
    </row>
    <row r="5" spans="1:24" x14ac:dyDescent="0.3">
      <c r="A5" s="4" t="s">
        <v>56</v>
      </c>
      <c r="B5" s="82" t="s">
        <v>179</v>
      </c>
    </row>
    <row r="6" spans="1:24" x14ac:dyDescent="0.3">
      <c r="A6" s="4" t="s">
        <v>57</v>
      </c>
      <c r="B6" s="82" t="s">
        <v>281</v>
      </c>
    </row>
    <row r="8" spans="1:24" x14ac:dyDescent="0.3">
      <c r="J8" s="81"/>
      <c r="K8" s="81"/>
      <c r="L8" s="81"/>
      <c r="M8" s="81"/>
      <c r="N8" s="81"/>
      <c r="O8" s="81"/>
      <c r="P8" s="81"/>
      <c r="Q8" s="81"/>
      <c r="R8" s="81"/>
    </row>
    <row r="9" spans="1:24" x14ac:dyDescent="0.3">
      <c r="I9" s="5"/>
      <c r="J9" s="6" t="s">
        <v>268</v>
      </c>
      <c r="K9" s="6" t="s">
        <v>76</v>
      </c>
      <c r="L9" s="6" t="s">
        <v>269</v>
      </c>
      <c r="M9" s="6" t="s">
        <v>130</v>
      </c>
      <c r="N9" s="6" t="s">
        <v>131</v>
      </c>
      <c r="O9" s="6" t="s">
        <v>133</v>
      </c>
      <c r="P9" s="6" t="s">
        <v>136</v>
      </c>
      <c r="Q9" s="6" t="s">
        <v>138</v>
      </c>
      <c r="R9" s="6" t="s">
        <v>149</v>
      </c>
      <c r="S9" s="6" t="s">
        <v>154</v>
      </c>
      <c r="T9" s="6" t="s">
        <v>156</v>
      </c>
      <c r="U9" s="6" t="s">
        <v>265</v>
      </c>
      <c r="V9" s="6" t="s">
        <v>274</v>
      </c>
      <c r="W9" s="6" t="s">
        <v>284</v>
      </c>
      <c r="X9" s="6" t="s">
        <v>291</v>
      </c>
    </row>
    <row r="10" spans="1:24" x14ac:dyDescent="0.3">
      <c r="I10" s="5"/>
      <c r="J10" s="108" t="s">
        <v>270</v>
      </c>
      <c r="K10" s="108" t="s">
        <v>77</v>
      </c>
      <c r="L10" s="141" t="s">
        <v>293</v>
      </c>
      <c r="M10" s="108" t="s">
        <v>271</v>
      </c>
      <c r="N10" s="141" t="s">
        <v>132</v>
      </c>
      <c r="O10" s="141" t="s">
        <v>134</v>
      </c>
      <c r="P10" s="141" t="s">
        <v>294</v>
      </c>
      <c r="Q10" s="141" t="s">
        <v>267</v>
      </c>
      <c r="R10" s="141" t="s">
        <v>148</v>
      </c>
      <c r="S10" s="141" t="s">
        <v>161</v>
      </c>
      <c r="T10" s="141" t="s">
        <v>295</v>
      </c>
      <c r="U10" s="141" t="s">
        <v>266</v>
      </c>
      <c r="V10" s="141" t="s">
        <v>275</v>
      </c>
      <c r="W10" s="141" t="s">
        <v>285</v>
      </c>
      <c r="X10" s="141" t="s">
        <v>296</v>
      </c>
    </row>
    <row r="11" spans="1:24" x14ac:dyDescent="0.3">
      <c r="H11" s="5" t="s">
        <v>150</v>
      </c>
      <c r="I11" s="8" t="s">
        <v>151</v>
      </c>
      <c r="J11" s="46">
        <v>1</v>
      </c>
      <c r="K11" s="47">
        <v>1.0712438843942114E-3</v>
      </c>
      <c r="L11" s="47">
        <v>3.7507403601071891E-4</v>
      </c>
      <c r="M11" s="47">
        <v>4.4634753172997942E-2</v>
      </c>
      <c r="N11" s="47">
        <v>5.2555298226833948E-2</v>
      </c>
      <c r="O11" s="47">
        <v>1.4513299812228674E-3</v>
      </c>
      <c r="P11" s="47">
        <v>1.4240783301204219E-2</v>
      </c>
      <c r="Q11" s="47">
        <v>1.871764992245166E-2</v>
      </c>
      <c r="R11" s="47">
        <v>1.7999204696931049E-2</v>
      </c>
      <c r="S11" s="54">
        <v>0.10522896983099864</v>
      </c>
      <c r="T11" s="54">
        <v>0.35166440593136766</v>
      </c>
      <c r="U11" s="47">
        <v>8.8468658564098801E-2</v>
      </c>
      <c r="V11" s="47">
        <v>3.6931788111591118E-2</v>
      </c>
      <c r="W11" s="47">
        <v>0.53395076766420513</v>
      </c>
      <c r="X11" s="47">
        <v>0.49845973035210139</v>
      </c>
    </row>
    <row r="12" spans="1:24" x14ac:dyDescent="0.3">
      <c r="H12" s="5" t="s">
        <v>35</v>
      </c>
      <c r="I12" s="8" t="s">
        <v>14</v>
      </c>
      <c r="J12" s="46">
        <v>1</v>
      </c>
      <c r="K12" s="47">
        <v>0.48168521687849558</v>
      </c>
      <c r="L12" s="47">
        <v>0.1997117482322236</v>
      </c>
      <c r="M12" s="47">
        <v>0.32414538815311933</v>
      </c>
      <c r="N12" s="47">
        <v>0.44744451192221013</v>
      </c>
      <c r="O12" s="47">
        <v>0.59560619424905958</v>
      </c>
      <c r="P12" s="47">
        <v>0.56480664254481261</v>
      </c>
      <c r="Q12" s="47">
        <v>0.69647725184440368</v>
      </c>
      <c r="R12" s="47">
        <v>0.77124864183242436</v>
      </c>
      <c r="S12" s="54">
        <v>0.73469965936745396</v>
      </c>
      <c r="T12" s="54">
        <v>0.74003765959830514</v>
      </c>
      <c r="U12" s="47">
        <v>0.83827773081521118</v>
      </c>
      <c r="V12" s="47">
        <v>0.6913475885080741</v>
      </c>
      <c r="W12" s="47">
        <v>0.5343349252807299</v>
      </c>
      <c r="X12" s="47">
        <v>0.60720928212180569</v>
      </c>
    </row>
    <row r="13" spans="1:24" x14ac:dyDescent="0.3">
      <c r="H13" s="5" t="s">
        <v>36</v>
      </c>
      <c r="I13" s="8" t="s">
        <v>13</v>
      </c>
      <c r="J13" s="46">
        <v>1</v>
      </c>
      <c r="K13" s="47">
        <v>0.3456049541755945</v>
      </c>
      <c r="L13" s="47">
        <v>0.31301377255421714</v>
      </c>
      <c r="M13" s="47">
        <v>0.39326784027307227</v>
      </c>
      <c r="N13" s="47">
        <v>0.51286752500705712</v>
      </c>
      <c r="O13" s="47">
        <v>0.71363875988425995</v>
      </c>
      <c r="P13" s="47">
        <v>0.53657141666071639</v>
      </c>
      <c r="Q13" s="47">
        <v>0.53372021122552005</v>
      </c>
      <c r="R13" s="47">
        <v>0.52788092525674879</v>
      </c>
      <c r="S13" s="54">
        <v>0.44919258799256612</v>
      </c>
      <c r="T13" s="54">
        <v>0.58076357446952376</v>
      </c>
      <c r="U13" s="47">
        <v>0.45881374709045752</v>
      </c>
      <c r="V13" s="47">
        <v>0.52953067215581628</v>
      </c>
      <c r="W13" s="47">
        <v>0.60481631334109376</v>
      </c>
      <c r="X13" s="47">
        <v>0.59548791012812907</v>
      </c>
    </row>
    <row r="14" spans="1:24" x14ac:dyDescent="0.3">
      <c r="H14" s="5" t="s">
        <v>152</v>
      </c>
      <c r="I14" s="8" t="s">
        <v>153</v>
      </c>
      <c r="J14" s="46">
        <v>1</v>
      </c>
      <c r="K14" s="47">
        <v>0.42778463649156545</v>
      </c>
      <c r="L14" s="47">
        <v>0.14758258778935263</v>
      </c>
      <c r="M14" s="47">
        <v>0.27075521460174795</v>
      </c>
      <c r="N14" s="47">
        <v>0.31607333493239964</v>
      </c>
      <c r="O14" s="47">
        <v>0.43391148893040166</v>
      </c>
      <c r="P14" s="47">
        <v>0.52486053626624618</v>
      </c>
      <c r="Q14" s="47">
        <v>0.55486241647042212</v>
      </c>
      <c r="R14" s="47">
        <v>0.45676685327832978</v>
      </c>
      <c r="S14" s="54">
        <v>0.42761038795502077</v>
      </c>
      <c r="T14" s="54">
        <v>0.55496978939658692</v>
      </c>
      <c r="U14" s="47">
        <v>0.5759358355176718</v>
      </c>
      <c r="V14" s="47">
        <v>0.66284708998947051</v>
      </c>
      <c r="W14" s="47">
        <v>0.63190852003002407</v>
      </c>
      <c r="X14" s="47">
        <v>0.81497271800681981</v>
      </c>
    </row>
    <row r="15" spans="1:24" x14ac:dyDescent="0.3">
      <c r="I15" s="8"/>
      <c r="J15" s="22"/>
      <c r="K15" s="22"/>
      <c r="L15" s="22"/>
      <c r="M15" s="22"/>
      <c r="N15" s="22"/>
      <c r="O15" s="22"/>
      <c r="P15" s="22"/>
    </row>
    <row r="16" spans="1:24" x14ac:dyDescent="0.3">
      <c r="H16" s="5"/>
      <c r="I16" s="8"/>
      <c r="J16" s="22"/>
      <c r="K16" s="22"/>
      <c r="L16" s="22"/>
      <c r="M16" s="22"/>
      <c r="N16" s="22"/>
      <c r="O16" s="22"/>
      <c r="P16" s="22"/>
      <c r="S16" s="112"/>
      <c r="T16" s="112"/>
      <c r="U16" s="112"/>
    </row>
    <row r="17" spans="9:21" x14ac:dyDescent="0.3">
      <c r="I17" s="8"/>
      <c r="J17" s="22"/>
      <c r="K17" s="22"/>
      <c r="L17" s="22"/>
      <c r="M17" s="22"/>
      <c r="N17" s="22"/>
      <c r="O17" s="22"/>
      <c r="P17" s="22"/>
      <c r="S17" s="112"/>
      <c r="T17" s="112"/>
      <c r="U17" s="112"/>
    </row>
    <row r="18" spans="9:21" x14ac:dyDescent="0.3">
      <c r="J18" s="22"/>
      <c r="K18" s="22"/>
      <c r="L18" s="22"/>
      <c r="M18" s="22"/>
      <c r="N18" s="22"/>
      <c r="O18" s="22"/>
      <c r="P18" s="22"/>
      <c r="S18" s="112"/>
      <c r="T18" s="112"/>
      <c r="U18" s="112"/>
    </row>
    <row r="19" spans="9:21" x14ac:dyDescent="0.3">
      <c r="S19" s="112"/>
      <c r="T19" s="112"/>
      <c r="U19" s="112"/>
    </row>
  </sheetData>
  <hyperlinks>
    <hyperlink ref="J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2"/>
  <dimension ref="A1:W19"/>
  <sheetViews>
    <sheetView showGridLines="0" zoomScale="120" zoomScaleNormal="120" workbookViewId="0"/>
  </sheetViews>
  <sheetFormatPr defaultRowHeight="14.4" x14ac:dyDescent="0.3"/>
  <cols>
    <col min="7" max="7" width="7.88671875" customWidth="1"/>
    <col min="8" max="8" width="11.6640625" bestFit="1" customWidth="1"/>
    <col min="9" max="9" width="8" bestFit="1" customWidth="1"/>
    <col min="10" max="10" width="7.88671875" bestFit="1" customWidth="1"/>
    <col min="11" max="11" width="7.33203125" customWidth="1"/>
    <col min="12" max="12" width="8" bestFit="1" customWidth="1"/>
    <col min="13" max="13" width="7.33203125" customWidth="1"/>
    <col min="14" max="14" width="8" bestFit="1" customWidth="1"/>
    <col min="15" max="15" width="3.5546875" bestFit="1" customWidth="1"/>
    <col min="16" max="16" width="8" bestFit="1" customWidth="1"/>
    <col min="17" max="17" width="3.5546875" bestFit="1" customWidth="1"/>
    <col min="18" max="18" width="8" bestFit="1" customWidth="1"/>
    <col min="19" max="19" width="3.5546875" bestFit="1" customWidth="1"/>
    <col min="20" max="20" width="8" bestFit="1" customWidth="1"/>
    <col min="21" max="21" width="6.109375" customWidth="1"/>
    <col min="22" max="22" width="8" bestFit="1" customWidth="1"/>
  </cols>
  <sheetData>
    <row r="1" spans="1:23" x14ac:dyDescent="0.3">
      <c r="A1" s="2" t="s">
        <v>48</v>
      </c>
      <c r="B1" s="10" t="s">
        <v>198</v>
      </c>
      <c r="K1" s="56" t="s">
        <v>50</v>
      </c>
    </row>
    <row r="2" spans="1:23" x14ac:dyDescent="0.3">
      <c r="A2" s="2" t="s">
        <v>51</v>
      </c>
      <c r="B2" s="103" t="s">
        <v>253</v>
      </c>
    </row>
    <row r="3" spans="1:23" x14ac:dyDescent="0.3">
      <c r="A3" s="3" t="s">
        <v>52</v>
      </c>
      <c r="B3" s="3" t="s">
        <v>53</v>
      </c>
    </row>
    <row r="4" spans="1:23" x14ac:dyDescent="0.3">
      <c r="A4" s="3" t="s">
        <v>54</v>
      </c>
      <c r="B4" s="3" t="s">
        <v>55</v>
      </c>
    </row>
    <row r="5" spans="1:23" x14ac:dyDescent="0.3">
      <c r="A5" s="4" t="s">
        <v>56</v>
      </c>
      <c r="B5" s="3" t="s">
        <v>85</v>
      </c>
    </row>
    <row r="6" spans="1:23" x14ac:dyDescent="0.3">
      <c r="A6" s="4" t="s">
        <v>57</v>
      </c>
      <c r="B6" s="3" t="s">
        <v>86</v>
      </c>
    </row>
    <row r="9" spans="1:23" x14ac:dyDescent="0.3">
      <c r="G9" s="8"/>
      <c r="H9" s="8"/>
    </row>
    <row r="10" spans="1:23" x14ac:dyDescent="0.3">
      <c r="G10" s="8"/>
      <c r="H10" s="8"/>
      <c r="I10" s="6">
        <v>44561</v>
      </c>
      <c r="J10" s="6">
        <v>44651</v>
      </c>
      <c r="K10" s="6">
        <v>44742</v>
      </c>
      <c r="L10" s="6">
        <v>44834</v>
      </c>
      <c r="M10" s="6">
        <v>44926</v>
      </c>
      <c r="N10" s="6">
        <v>45016</v>
      </c>
      <c r="O10" s="6">
        <v>45107</v>
      </c>
      <c r="P10" s="6">
        <v>45199</v>
      </c>
      <c r="Q10" s="6">
        <v>45291</v>
      </c>
      <c r="R10" s="6">
        <v>45382</v>
      </c>
      <c r="S10" s="6">
        <v>45473</v>
      </c>
      <c r="T10" s="6">
        <v>45565</v>
      </c>
      <c r="U10" s="6">
        <v>45657</v>
      </c>
      <c r="V10" s="6">
        <v>45747</v>
      </c>
      <c r="W10" s="6">
        <v>45838</v>
      </c>
    </row>
    <row r="11" spans="1:23" x14ac:dyDescent="0.3">
      <c r="G11" s="5" t="s">
        <v>64</v>
      </c>
      <c r="H11" s="8" t="s">
        <v>15</v>
      </c>
      <c r="I11" s="15">
        <v>62.945665546779999</v>
      </c>
      <c r="J11" s="72">
        <v>64.877224999269998</v>
      </c>
      <c r="K11" s="48">
        <v>67.435945294980002</v>
      </c>
      <c r="L11" s="48">
        <v>71.537987317749995</v>
      </c>
      <c r="M11" s="48">
        <v>69.395328776170004</v>
      </c>
      <c r="N11" s="48">
        <v>74.545585108309993</v>
      </c>
      <c r="O11" s="48">
        <v>75.471101994430001</v>
      </c>
      <c r="P11" s="48">
        <v>85.402782772669994</v>
      </c>
      <c r="Q11" s="48">
        <v>89.666038374340005</v>
      </c>
      <c r="R11" s="48">
        <v>66.270041377509997</v>
      </c>
      <c r="S11" s="48">
        <v>72.790985756810002</v>
      </c>
      <c r="T11" s="48">
        <v>72.179468212339998</v>
      </c>
      <c r="U11" s="48">
        <v>70.085225156289994</v>
      </c>
      <c r="V11" s="48">
        <v>80.027558064869993</v>
      </c>
      <c r="W11" s="48">
        <v>87.508909259879999</v>
      </c>
    </row>
    <row r="12" spans="1:23" x14ac:dyDescent="0.3">
      <c r="G12" s="5" t="s">
        <v>65</v>
      </c>
      <c r="H12" s="8" t="s">
        <v>16</v>
      </c>
      <c r="I12" s="15">
        <v>12.63067784187</v>
      </c>
      <c r="J12" s="72">
        <v>10.89204385092</v>
      </c>
      <c r="K12" s="48">
        <v>9.5962502983199993</v>
      </c>
      <c r="L12" s="48">
        <v>9.8556478595999994</v>
      </c>
      <c r="M12" s="48">
        <v>8.5052544838799999</v>
      </c>
      <c r="N12" s="48">
        <v>9.2225413358400008</v>
      </c>
      <c r="O12" s="48">
        <v>9.3501464701600003</v>
      </c>
      <c r="P12" s="48">
        <v>9.8567382087500004</v>
      </c>
      <c r="Q12" s="48">
        <v>10.22720633248</v>
      </c>
      <c r="R12" s="48">
        <v>12.09847296615</v>
      </c>
      <c r="S12" s="48">
        <v>15.66678617887</v>
      </c>
      <c r="T12" s="48">
        <v>19.533272769419998</v>
      </c>
      <c r="U12" s="48">
        <v>20.739052770379999</v>
      </c>
      <c r="V12" s="48">
        <v>24.48432969525</v>
      </c>
      <c r="W12" s="48">
        <v>25.406535493130001</v>
      </c>
    </row>
    <row r="13" spans="1:23" x14ac:dyDescent="0.3">
      <c r="G13" s="5"/>
      <c r="H13" s="8"/>
      <c r="I13" s="49"/>
      <c r="J13" s="49"/>
      <c r="K13" s="49"/>
      <c r="L13" s="49"/>
      <c r="M13" s="49"/>
      <c r="N13" s="49"/>
      <c r="O13" s="49"/>
      <c r="P13" s="48"/>
      <c r="T13" s="37"/>
    </row>
    <row r="14" spans="1:23" x14ac:dyDescent="0.3">
      <c r="G14" s="5"/>
      <c r="H14" s="8"/>
      <c r="I14" s="49"/>
      <c r="J14" s="49"/>
      <c r="K14" s="49"/>
      <c r="L14" s="49"/>
      <c r="M14" s="49"/>
      <c r="N14" s="49"/>
      <c r="O14" s="49"/>
      <c r="P14" s="48"/>
    </row>
    <row r="15" spans="1:23" x14ac:dyDescent="0.3">
      <c r="G15" s="5"/>
      <c r="H15" s="8"/>
      <c r="I15" s="8"/>
      <c r="J15" s="48"/>
      <c r="K15" s="48"/>
      <c r="L15" s="48"/>
      <c r="M15" s="48"/>
      <c r="N15" s="48"/>
      <c r="O15" s="48"/>
      <c r="P15" s="48"/>
    </row>
    <row r="16" spans="1:23" x14ac:dyDescent="0.3">
      <c r="G16" s="5"/>
      <c r="H16" s="8"/>
      <c r="I16" s="13"/>
      <c r="J16" s="48"/>
      <c r="K16" s="48"/>
      <c r="L16" s="48"/>
      <c r="M16" s="48"/>
      <c r="N16" s="48"/>
      <c r="O16" s="48"/>
      <c r="P16" s="48"/>
    </row>
    <row r="17" spans="8:16" x14ac:dyDescent="0.3">
      <c r="H17" s="8"/>
      <c r="I17" s="8"/>
      <c r="J17" s="48"/>
      <c r="K17" s="48"/>
      <c r="L17" s="48"/>
      <c r="M17" s="48"/>
      <c r="N17" s="48"/>
      <c r="O17" s="48"/>
      <c r="P17" s="48"/>
    </row>
    <row r="18" spans="8:16" x14ac:dyDescent="0.3">
      <c r="I18" s="8"/>
      <c r="J18" s="48"/>
      <c r="K18" s="48"/>
      <c r="L18" s="48"/>
      <c r="M18" s="48"/>
      <c r="N18" s="48"/>
      <c r="O18" s="48"/>
      <c r="P18" s="48"/>
    </row>
    <row r="19" spans="8:16" x14ac:dyDescent="0.3">
      <c r="I19" s="8"/>
      <c r="J19" s="48"/>
      <c r="K19" s="48"/>
      <c r="L19" s="48"/>
      <c r="M19" s="48"/>
      <c r="N19" s="48"/>
      <c r="O19" s="48"/>
      <c r="P19" s="48"/>
    </row>
  </sheetData>
  <hyperlinks>
    <hyperlink ref="K1" location="Tartalom_Index!A1" display="Vissza a Tartalomra / Return to the Index"/>
    <hyperlink ref="K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3"/>
  <dimension ref="A1:W17"/>
  <sheetViews>
    <sheetView showGridLines="0" zoomScale="120" zoomScaleNormal="120" workbookViewId="0"/>
  </sheetViews>
  <sheetFormatPr defaultRowHeight="14.4" x14ac:dyDescent="0.3"/>
  <cols>
    <col min="9" max="9" width="13.44140625" customWidth="1"/>
    <col min="10" max="11" width="4.6640625" customWidth="1"/>
    <col min="12" max="12" width="5.109375" customWidth="1"/>
    <col min="13" max="13" width="5" customWidth="1"/>
    <col min="14" max="14" width="4.6640625" customWidth="1"/>
    <col min="15" max="22" width="6.109375" customWidth="1"/>
    <col min="23" max="23" width="4.6640625" bestFit="1" customWidth="1"/>
  </cols>
  <sheetData>
    <row r="1" spans="1:23" x14ac:dyDescent="0.3">
      <c r="A1" s="2" t="s">
        <v>48</v>
      </c>
      <c r="B1" s="10" t="s">
        <v>123</v>
      </c>
      <c r="J1" s="56" t="s">
        <v>50</v>
      </c>
    </row>
    <row r="2" spans="1:23" x14ac:dyDescent="0.3">
      <c r="A2" s="2" t="s">
        <v>51</v>
      </c>
      <c r="B2" s="10" t="s">
        <v>124</v>
      </c>
    </row>
    <row r="3" spans="1:23" x14ac:dyDescent="0.3">
      <c r="A3" s="3" t="s">
        <v>52</v>
      </c>
      <c r="B3" s="3" t="s">
        <v>53</v>
      </c>
    </row>
    <row r="4" spans="1:23" x14ac:dyDescent="0.3">
      <c r="A4" s="3" t="s">
        <v>54</v>
      </c>
      <c r="B4" s="3" t="s">
        <v>55</v>
      </c>
    </row>
    <row r="5" spans="1:23" x14ac:dyDescent="0.3">
      <c r="A5" s="4" t="s">
        <v>56</v>
      </c>
      <c r="B5" s="3" t="s">
        <v>85</v>
      </c>
    </row>
    <row r="6" spans="1:23" x14ac:dyDescent="0.3">
      <c r="A6" s="4" t="s">
        <v>57</v>
      </c>
      <c r="B6" s="3" t="s">
        <v>86</v>
      </c>
    </row>
    <row r="9" spans="1:23" x14ac:dyDescent="0.3">
      <c r="J9" s="6" t="s">
        <v>76</v>
      </c>
      <c r="K9" s="6"/>
      <c r="L9" s="6"/>
      <c r="M9" s="6" t="s">
        <v>131</v>
      </c>
      <c r="N9" s="6"/>
      <c r="O9" s="6" t="s">
        <v>136</v>
      </c>
      <c r="P9" s="6"/>
      <c r="Q9" s="6" t="s">
        <v>149</v>
      </c>
      <c r="R9" s="6"/>
      <c r="S9" s="6" t="s">
        <v>156</v>
      </c>
      <c r="T9" s="6"/>
      <c r="U9" s="6" t="s">
        <v>274</v>
      </c>
      <c r="V9" s="6"/>
      <c r="W9" s="6" t="s">
        <v>291</v>
      </c>
    </row>
    <row r="10" spans="1:23" x14ac:dyDescent="0.3">
      <c r="H10" s="8"/>
      <c r="I10" s="8"/>
      <c r="J10" s="108" t="s">
        <v>77</v>
      </c>
      <c r="K10" s="108"/>
      <c r="L10" s="108"/>
      <c r="M10" s="108" t="s">
        <v>132</v>
      </c>
      <c r="N10" s="108"/>
      <c r="O10" s="108" t="s">
        <v>137</v>
      </c>
      <c r="P10" s="108"/>
      <c r="Q10" s="108" t="s">
        <v>148</v>
      </c>
      <c r="R10" s="108"/>
      <c r="S10" s="108" t="s">
        <v>157</v>
      </c>
      <c r="T10" s="108"/>
      <c r="U10" s="127" t="s">
        <v>275</v>
      </c>
      <c r="V10" s="136"/>
      <c r="W10" s="141" t="s">
        <v>292</v>
      </c>
    </row>
    <row r="11" spans="1:23" x14ac:dyDescent="0.3">
      <c r="H11" s="5" t="s">
        <v>64</v>
      </c>
      <c r="I11" s="8" t="s">
        <v>15</v>
      </c>
      <c r="J11" s="15">
        <v>8.5677266223000004</v>
      </c>
      <c r="K11" s="50">
        <v>7.0304089565599996</v>
      </c>
      <c r="L11" s="50">
        <v>8.8343530350599995</v>
      </c>
      <c r="M11" s="50">
        <v>12.001154871750002</v>
      </c>
      <c r="N11" s="50">
        <v>15.67347226407</v>
      </c>
      <c r="O11" s="50">
        <v>14.3857757623</v>
      </c>
      <c r="P11" s="50">
        <v>18.255686707959999</v>
      </c>
      <c r="Q11" s="50">
        <v>20.173105963979999</v>
      </c>
      <c r="R11" s="86">
        <v>18.788858842709999</v>
      </c>
      <c r="S11" s="86">
        <v>18.42116519727</v>
      </c>
      <c r="T11" s="50">
        <v>20.927794523509998</v>
      </c>
      <c r="U11" s="50">
        <v>15.4197447803</v>
      </c>
      <c r="V11" s="50">
        <v>9.4689598256499998</v>
      </c>
      <c r="W11" s="50">
        <v>11.28904689246</v>
      </c>
    </row>
    <row r="12" spans="1:23" x14ac:dyDescent="0.3">
      <c r="H12" s="5" t="s">
        <v>65</v>
      </c>
      <c r="I12" s="8" t="s">
        <v>16</v>
      </c>
      <c r="J12" s="15">
        <v>11.681315273480001</v>
      </c>
      <c r="K12" s="50">
        <v>1.36505641238</v>
      </c>
      <c r="L12" s="50">
        <v>4.7920430324199996</v>
      </c>
      <c r="M12" s="50">
        <v>6.80847920144</v>
      </c>
      <c r="N12" s="50">
        <v>9.3645699222599994</v>
      </c>
      <c r="O12" s="50">
        <v>9.3575175071499999</v>
      </c>
      <c r="P12" s="50">
        <v>11.022764359</v>
      </c>
      <c r="Q12" s="50">
        <v>12.248578391900001</v>
      </c>
      <c r="R12" s="86">
        <v>12.09638251835</v>
      </c>
      <c r="S12" s="86">
        <v>12.68847456035</v>
      </c>
      <c r="T12" s="50">
        <v>14.31165293468</v>
      </c>
      <c r="U12" s="50">
        <v>13.64306593863</v>
      </c>
      <c r="V12" s="50">
        <v>12.99336600304</v>
      </c>
      <c r="W12" s="50">
        <v>14.23676490818</v>
      </c>
    </row>
    <row r="13" spans="1:23" x14ac:dyDescent="0.3">
      <c r="H13" s="5"/>
      <c r="I13" s="8"/>
      <c r="J13" s="15"/>
      <c r="K13" s="15"/>
      <c r="L13" s="15"/>
      <c r="M13" s="15"/>
      <c r="N13" s="15"/>
      <c r="O13" s="15"/>
      <c r="P13" s="47"/>
      <c r="Q13" s="50"/>
      <c r="R13" s="50"/>
      <c r="S13" s="50"/>
      <c r="T13" s="50"/>
      <c r="U13" s="50"/>
      <c r="V13" s="50"/>
    </row>
    <row r="14" spans="1:23" x14ac:dyDescent="0.3">
      <c r="H14" s="5"/>
      <c r="I14" s="8"/>
      <c r="J14" s="15"/>
      <c r="K14" s="15"/>
      <c r="L14" s="15"/>
      <c r="M14" s="15"/>
      <c r="N14" s="15"/>
      <c r="O14" s="15"/>
      <c r="P14" s="50"/>
      <c r="Q14" s="50"/>
    </row>
    <row r="15" spans="1:23" x14ac:dyDescent="0.3">
      <c r="H15" s="5"/>
      <c r="I15" s="8"/>
      <c r="J15" s="50"/>
      <c r="K15" s="50"/>
      <c r="L15" s="50"/>
      <c r="M15" s="50"/>
      <c r="N15" s="50"/>
      <c r="O15" s="50"/>
      <c r="P15" s="50"/>
      <c r="Q15" s="50"/>
    </row>
    <row r="16" spans="1:23" x14ac:dyDescent="0.3">
      <c r="H16" s="5"/>
      <c r="I16" s="8"/>
    </row>
    <row r="17" spans="9:9" x14ac:dyDescent="0.3">
      <c r="I17" s="8"/>
    </row>
  </sheetData>
  <hyperlinks>
    <hyperlink ref="J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
  <dimension ref="A1:W16"/>
  <sheetViews>
    <sheetView showGridLines="0" zoomScale="120" zoomScaleNormal="120" workbookViewId="0">
      <selection activeCell="B2" sqref="B2"/>
    </sheetView>
  </sheetViews>
  <sheetFormatPr defaultRowHeight="14.4" x14ac:dyDescent="0.3"/>
  <cols>
    <col min="9" max="9" width="13.44140625" customWidth="1"/>
    <col min="10" max="12" width="8.6640625" customWidth="1"/>
    <col min="13" max="13" width="7.109375" bestFit="1" customWidth="1"/>
    <col min="14" max="15" width="7.109375" customWidth="1"/>
    <col min="16" max="18" width="5.6640625" bestFit="1" customWidth="1"/>
    <col min="19" max="19" width="4.6640625" customWidth="1"/>
    <col min="20" max="20" width="5.109375" customWidth="1"/>
    <col min="21" max="21" width="5" customWidth="1"/>
    <col min="22" max="23" width="4.6640625" customWidth="1"/>
    <col min="24" max="24" width="10" customWidth="1"/>
    <col min="25" max="25" width="7" bestFit="1" customWidth="1"/>
    <col min="26" max="26" width="5.109375" customWidth="1"/>
    <col min="27" max="27" width="5.6640625" bestFit="1" customWidth="1"/>
    <col min="28" max="28" width="4.6640625" customWidth="1"/>
  </cols>
  <sheetData>
    <row r="1" spans="1:23" x14ac:dyDescent="0.3">
      <c r="A1" s="2" t="s">
        <v>48</v>
      </c>
      <c r="B1" s="10" t="s">
        <v>180</v>
      </c>
      <c r="J1" s="56" t="s">
        <v>50</v>
      </c>
    </row>
    <row r="2" spans="1:23" x14ac:dyDescent="0.3">
      <c r="A2" s="2" t="s">
        <v>51</v>
      </c>
      <c r="B2" s="10" t="s">
        <v>611</v>
      </c>
    </row>
    <row r="3" spans="1:23" x14ac:dyDescent="0.3">
      <c r="A3" s="3" t="s">
        <v>52</v>
      </c>
      <c r="B3" s="3" t="s">
        <v>53</v>
      </c>
    </row>
    <row r="4" spans="1:23" x14ac:dyDescent="0.3">
      <c r="A4" s="3" t="s">
        <v>54</v>
      </c>
      <c r="B4" s="3" t="s">
        <v>55</v>
      </c>
    </row>
    <row r="5" spans="1:23" x14ac:dyDescent="0.3">
      <c r="A5" s="4" t="s">
        <v>56</v>
      </c>
      <c r="B5" s="3"/>
    </row>
    <row r="6" spans="1:23" x14ac:dyDescent="0.3">
      <c r="A6" s="4" t="s">
        <v>57</v>
      </c>
      <c r="B6" s="3"/>
      <c r="J6" s="142" t="s">
        <v>187</v>
      </c>
      <c r="K6" s="142"/>
      <c r="L6" s="108"/>
      <c r="M6" s="127"/>
      <c r="N6" s="136"/>
      <c r="O6" s="141"/>
      <c r="P6" s="142" t="s">
        <v>256</v>
      </c>
      <c r="Q6" s="142"/>
    </row>
    <row r="7" spans="1:23" x14ac:dyDescent="0.3">
      <c r="J7" s="102" t="s">
        <v>154</v>
      </c>
      <c r="K7" s="102" t="s">
        <v>156</v>
      </c>
      <c r="L7" s="108" t="s">
        <v>265</v>
      </c>
      <c r="M7" s="127" t="s">
        <v>274</v>
      </c>
      <c r="N7" s="136" t="s">
        <v>284</v>
      </c>
      <c r="O7" s="141" t="s">
        <v>291</v>
      </c>
      <c r="P7" s="102" t="s">
        <v>154</v>
      </c>
      <c r="Q7" s="102" t="s">
        <v>156</v>
      </c>
      <c r="R7" s="108" t="s">
        <v>265</v>
      </c>
      <c r="S7" s="127" t="s">
        <v>274</v>
      </c>
      <c r="T7" s="136" t="s">
        <v>284</v>
      </c>
      <c r="U7" s="141" t="s">
        <v>291</v>
      </c>
    </row>
    <row r="8" spans="1:23" x14ac:dyDescent="0.3">
      <c r="J8" s="142" t="s">
        <v>171</v>
      </c>
      <c r="K8" s="142"/>
      <c r="L8" s="108"/>
      <c r="M8" s="127"/>
      <c r="N8" s="136"/>
      <c r="O8" s="142"/>
      <c r="P8" s="142" t="s">
        <v>170</v>
      </c>
      <c r="Q8" s="142"/>
      <c r="U8" s="142"/>
    </row>
    <row r="9" spans="1:23" x14ac:dyDescent="0.3">
      <c r="I9" s="8"/>
      <c r="J9" s="98" t="s">
        <v>155</v>
      </c>
      <c r="K9" s="98" t="s">
        <v>157</v>
      </c>
      <c r="L9" s="108" t="s">
        <v>272</v>
      </c>
      <c r="M9" s="127" t="s">
        <v>275</v>
      </c>
      <c r="N9" s="136" t="s">
        <v>286</v>
      </c>
      <c r="O9" s="141" t="s">
        <v>292</v>
      </c>
      <c r="P9" s="93" t="s">
        <v>155</v>
      </c>
      <c r="Q9" s="93" t="s">
        <v>157</v>
      </c>
      <c r="R9" s="108" t="s">
        <v>272</v>
      </c>
      <c r="S9" s="127" t="s">
        <v>275</v>
      </c>
      <c r="T9" s="136" t="s">
        <v>286</v>
      </c>
      <c r="U9" s="141" t="s">
        <v>292</v>
      </c>
      <c r="V9" s="15"/>
      <c r="W9" s="15"/>
    </row>
    <row r="10" spans="1:23" x14ac:dyDescent="0.3">
      <c r="H10" s="8" t="s">
        <v>254</v>
      </c>
      <c r="I10" s="8" t="s">
        <v>162</v>
      </c>
      <c r="J10" s="14">
        <v>47335</v>
      </c>
      <c r="K10" s="126">
        <v>45545</v>
      </c>
      <c r="L10" s="126">
        <v>38906</v>
      </c>
      <c r="M10" s="126">
        <v>33855</v>
      </c>
      <c r="N10" s="126">
        <v>35725</v>
      </c>
      <c r="O10" s="126">
        <v>38075</v>
      </c>
      <c r="P10" s="15">
        <v>18.854989356179999</v>
      </c>
      <c r="Q10" s="50">
        <v>18.865965484349999</v>
      </c>
      <c r="R10" s="50">
        <v>21.70972097408</v>
      </c>
      <c r="S10" s="86">
        <v>16.561321152480001</v>
      </c>
      <c r="T10" s="86">
        <v>10.51142294704</v>
      </c>
      <c r="U10" s="86">
        <v>12.804840313390001</v>
      </c>
      <c r="V10" s="15"/>
      <c r="W10" s="15"/>
    </row>
    <row r="11" spans="1:23" x14ac:dyDescent="0.3">
      <c r="H11" s="8" t="s">
        <v>188</v>
      </c>
      <c r="I11" s="8" t="s">
        <v>163</v>
      </c>
      <c r="J11" s="14">
        <v>164755</v>
      </c>
      <c r="K11" s="126">
        <v>189603</v>
      </c>
      <c r="L11" s="126">
        <v>54449</v>
      </c>
      <c r="M11" s="126">
        <v>6056</v>
      </c>
      <c r="N11" s="126">
        <v>6854</v>
      </c>
      <c r="O11" s="126">
        <v>8989</v>
      </c>
      <c r="P11" s="15">
        <v>1.4924649458499999</v>
      </c>
      <c r="Q11" s="50">
        <v>1.49732613724</v>
      </c>
      <c r="R11" s="50">
        <v>0.39753880243</v>
      </c>
      <c r="S11" s="86">
        <v>5.7663975489999998E-2</v>
      </c>
      <c r="T11" s="86">
        <v>5.600429262E-2</v>
      </c>
      <c r="U11" s="86">
        <v>7.1149413889999999E-2</v>
      </c>
      <c r="V11" s="50"/>
      <c r="W11" s="50"/>
    </row>
    <row r="12" spans="1:23" x14ac:dyDescent="0.3">
      <c r="H12" s="8" t="s">
        <v>255</v>
      </c>
      <c r="I12" s="8" t="s">
        <v>164</v>
      </c>
      <c r="J12" s="14">
        <v>1801326</v>
      </c>
      <c r="K12" s="126">
        <v>1809487</v>
      </c>
      <c r="L12" s="126">
        <v>2096253</v>
      </c>
      <c r="M12" s="126">
        <v>2065350</v>
      </c>
      <c r="N12" s="126">
        <v>2162702</v>
      </c>
      <c r="O12" s="126">
        <v>2135608</v>
      </c>
      <c r="P12" s="15">
        <v>10.53778705903</v>
      </c>
      <c r="Q12" s="50">
        <v>10.746348136030001</v>
      </c>
      <c r="R12" s="50">
        <v>13.13218768168</v>
      </c>
      <c r="S12" s="86">
        <v>12.44382559096</v>
      </c>
      <c r="T12" s="86">
        <v>11.894898589029999</v>
      </c>
      <c r="U12" s="86">
        <v>12.649822073359999</v>
      </c>
    </row>
    <row r="13" spans="1:23" x14ac:dyDescent="0.3">
      <c r="N13" s="14">
        <f t="shared" ref="N13:O13" si="0">SUM(N10:N12)</f>
        <v>2205281</v>
      </c>
      <c r="O13" s="14">
        <f t="shared" si="0"/>
        <v>2182672</v>
      </c>
    </row>
    <row r="14" spans="1:23" x14ac:dyDescent="0.3">
      <c r="N14" s="123">
        <f>N10/$N$13</f>
        <v>1.6199749601071248E-2</v>
      </c>
      <c r="O14" s="123">
        <f>O10/$O$13</f>
        <v>1.7444215163799234E-2</v>
      </c>
    </row>
    <row r="15" spans="1:23" x14ac:dyDescent="0.3">
      <c r="N15" s="123">
        <f t="shared" ref="N15:N16" si="1">N11/$N$13</f>
        <v>3.1079939472566081E-3</v>
      </c>
      <c r="O15" s="123">
        <f t="shared" ref="O15:O16" si="2">O11/$O$13</f>
        <v>4.1183466869964885E-3</v>
      </c>
    </row>
    <row r="16" spans="1:23" x14ac:dyDescent="0.3">
      <c r="N16" s="123">
        <f t="shared" si="1"/>
        <v>0.98069225645167213</v>
      </c>
      <c r="O16" s="123">
        <f t="shared" si="2"/>
        <v>0.97843743814920425</v>
      </c>
    </row>
  </sheetData>
  <hyperlinks>
    <hyperlink ref="J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4"/>
  <dimension ref="A1:Z33"/>
  <sheetViews>
    <sheetView showGridLines="0" zoomScale="120" zoomScaleNormal="120" workbookViewId="0"/>
  </sheetViews>
  <sheetFormatPr defaultRowHeight="14.4" x14ac:dyDescent="0.3"/>
  <cols>
    <col min="8" max="8" width="20.44140625" customWidth="1"/>
    <col min="9" max="9" width="13.44140625" customWidth="1"/>
    <col min="10" max="10" width="8.33203125" customWidth="1"/>
    <col min="11" max="26" width="5.109375" bestFit="1" customWidth="1"/>
  </cols>
  <sheetData>
    <row r="1" spans="1:26" x14ac:dyDescent="0.3">
      <c r="A1" s="2" t="s">
        <v>48</v>
      </c>
      <c r="B1" s="10" t="s">
        <v>181</v>
      </c>
      <c r="J1" s="43" t="s">
        <v>50</v>
      </c>
      <c r="K1" s="44"/>
    </row>
    <row r="2" spans="1:26" x14ac:dyDescent="0.3">
      <c r="A2" s="2" t="s">
        <v>51</v>
      </c>
      <c r="B2" s="10" t="s">
        <v>125</v>
      </c>
    </row>
    <row r="3" spans="1:26" x14ac:dyDescent="0.3">
      <c r="A3" s="3" t="s">
        <v>52</v>
      </c>
      <c r="B3" s="3" t="s">
        <v>53</v>
      </c>
    </row>
    <row r="4" spans="1:26" x14ac:dyDescent="0.3">
      <c r="A4" s="3" t="s">
        <v>54</v>
      </c>
      <c r="B4" s="3" t="s">
        <v>55</v>
      </c>
    </row>
    <row r="5" spans="1:26" x14ac:dyDescent="0.3">
      <c r="A5" s="4" t="s">
        <v>56</v>
      </c>
      <c r="B5" s="3" t="s">
        <v>85</v>
      </c>
    </row>
    <row r="6" spans="1:26" x14ac:dyDescent="0.3">
      <c r="A6" s="4" t="s">
        <v>57</v>
      </c>
      <c r="B6" s="3" t="s">
        <v>86</v>
      </c>
    </row>
    <row r="8" spans="1:26" x14ac:dyDescent="0.3">
      <c r="K8" s="587" t="s">
        <v>65</v>
      </c>
      <c r="L8" s="587"/>
      <c r="M8" s="587"/>
      <c r="N8" s="587"/>
      <c r="O8" s="587"/>
      <c r="P8" s="587"/>
      <c r="Q8" s="587"/>
      <c r="R8" s="587"/>
      <c r="S8" s="574" t="s">
        <v>276</v>
      </c>
      <c r="T8" s="574"/>
      <c r="U8" s="574"/>
      <c r="V8" s="574"/>
      <c r="W8" s="574"/>
      <c r="X8" s="574"/>
      <c r="Y8" s="574"/>
      <c r="Z8" s="574"/>
    </row>
    <row r="9" spans="1:26" x14ac:dyDescent="0.3">
      <c r="K9" s="83" t="s">
        <v>138</v>
      </c>
      <c r="L9" s="83" t="s">
        <v>149</v>
      </c>
      <c r="M9" s="83" t="s">
        <v>154</v>
      </c>
      <c r="N9" s="83" t="s">
        <v>156</v>
      </c>
      <c r="O9" s="83" t="s">
        <v>265</v>
      </c>
      <c r="P9" s="83" t="s">
        <v>274</v>
      </c>
      <c r="Q9" s="83" t="s">
        <v>284</v>
      </c>
      <c r="R9" s="83" t="s">
        <v>291</v>
      </c>
      <c r="S9" s="83" t="s">
        <v>138</v>
      </c>
      <c r="T9" s="83" t="s">
        <v>149</v>
      </c>
      <c r="U9" s="83" t="s">
        <v>154</v>
      </c>
      <c r="V9" s="83" t="s">
        <v>156</v>
      </c>
      <c r="W9" s="83" t="s">
        <v>265</v>
      </c>
      <c r="X9" s="83" t="s">
        <v>274</v>
      </c>
      <c r="Y9" s="83" t="s">
        <v>284</v>
      </c>
      <c r="Z9" s="83" t="s">
        <v>291</v>
      </c>
    </row>
    <row r="10" spans="1:26" x14ac:dyDescent="0.3">
      <c r="H10" s="8"/>
      <c r="J10" s="8"/>
      <c r="K10" s="574" t="s">
        <v>16</v>
      </c>
      <c r="L10" s="574"/>
      <c r="M10" s="574"/>
      <c r="N10" s="574"/>
      <c r="O10" s="574"/>
      <c r="P10" s="574"/>
      <c r="Q10" s="574"/>
      <c r="R10" s="574"/>
      <c r="S10" s="574" t="s">
        <v>15</v>
      </c>
      <c r="T10" s="574"/>
      <c r="U10" s="574"/>
      <c r="V10" s="574"/>
      <c r="W10" s="574"/>
      <c r="X10" s="574"/>
      <c r="Y10" s="574"/>
      <c r="Z10" s="574"/>
    </row>
    <row r="11" spans="1:26" x14ac:dyDescent="0.3">
      <c r="H11" s="5"/>
      <c r="J11" s="8"/>
      <c r="K11" s="83" t="s">
        <v>139</v>
      </c>
      <c r="L11" s="83" t="s">
        <v>148</v>
      </c>
      <c r="M11" s="83" t="s">
        <v>161</v>
      </c>
      <c r="N11" s="83" t="s">
        <v>157</v>
      </c>
      <c r="O11" s="83" t="s">
        <v>273</v>
      </c>
      <c r="P11" s="83" t="s">
        <v>275</v>
      </c>
      <c r="Q11" s="83" t="s">
        <v>285</v>
      </c>
      <c r="R11" s="83" t="s">
        <v>292</v>
      </c>
      <c r="S11" s="83" t="s">
        <v>139</v>
      </c>
      <c r="T11" s="83" t="s">
        <v>148</v>
      </c>
      <c r="U11" s="83" t="s">
        <v>161</v>
      </c>
      <c r="V11" s="83" t="s">
        <v>157</v>
      </c>
      <c r="W11" s="83" t="s">
        <v>273</v>
      </c>
      <c r="X11" s="83" t="s">
        <v>275</v>
      </c>
      <c r="Y11" s="83" t="s">
        <v>285</v>
      </c>
      <c r="Z11" s="83" t="s">
        <v>292</v>
      </c>
    </row>
    <row r="12" spans="1:26" x14ac:dyDescent="0.3">
      <c r="H12" s="5"/>
      <c r="I12" s="5" t="s">
        <v>69</v>
      </c>
      <c r="J12" s="8" t="s">
        <v>66</v>
      </c>
      <c r="K12" s="54">
        <v>0.33217455897988324</v>
      </c>
      <c r="L12" s="54">
        <v>0.29191432528076128</v>
      </c>
      <c r="M12" s="54">
        <v>0.11128671307954163</v>
      </c>
      <c r="N12" s="54">
        <v>0.14403768435341269</v>
      </c>
      <c r="O12" s="54">
        <v>0.15163944359991738</v>
      </c>
      <c r="P12" s="54">
        <v>0.1836347921310113</v>
      </c>
      <c r="Q12" s="54">
        <v>0.1800963568787724</v>
      </c>
      <c r="R12" s="54">
        <v>0.13085296586443051</v>
      </c>
      <c r="S12" s="47">
        <v>4.8551600067365816E-3</v>
      </c>
      <c r="T12" s="47">
        <v>3.6145285619475411E-3</v>
      </c>
      <c r="U12" s="47">
        <v>1.0910721173443651E-5</v>
      </c>
      <c r="V12" s="47">
        <v>6.2797330549504912E-3</v>
      </c>
      <c r="W12" s="47">
        <v>2.0833537882369965E-3</v>
      </c>
      <c r="X12" s="47">
        <v>2.4426315439487574E-3</v>
      </c>
      <c r="Y12" s="47">
        <v>3.4684907956873162E-3</v>
      </c>
      <c r="Z12" s="47">
        <v>2.9758089695275879E-3</v>
      </c>
    </row>
    <row r="13" spans="1:26" x14ac:dyDescent="0.3">
      <c r="H13" s="5"/>
      <c r="I13" s="5" t="s">
        <v>70</v>
      </c>
      <c r="J13" s="8" t="s">
        <v>67</v>
      </c>
      <c r="K13" s="54">
        <v>0.16372291226170446</v>
      </c>
      <c r="L13" s="54">
        <v>0.17700244425375278</v>
      </c>
      <c r="M13" s="54">
        <v>0.16059569311511682</v>
      </c>
      <c r="N13" s="54">
        <v>6.9200503065498506E-2</v>
      </c>
      <c r="O13" s="54">
        <v>5.0537814649441945E-2</v>
      </c>
      <c r="P13" s="54">
        <v>4.3444830604514366E-2</v>
      </c>
      <c r="Q13" s="54">
        <v>2.7654765216028665E-2</v>
      </c>
      <c r="R13" s="54">
        <v>4.2303362769161017E-2</v>
      </c>
      <c r="S13" s="47">
        <v>8.5642902675267911E-3</v>
      </c>
      <c r="T13" s="47">
        <v>2.0033095236875874E-2</v>
      </c>
      <c r="U13" s="47">
        <v>5.3670103567319896E-3</v>
      </c>
      <c r="V13" s="47">
        <v>9.6062446715490645E-3</v>
      </c>
      <c r="W13" s="47">
        <v>6.5691934162273209E-3</v>
      </c>
      <c r="X13" s="47">
        <v>8.7369116622550806E-3</v>
      </c>
      <c r="Y13" s="47">
        <v>5.193852834476884E-3</v>
      </c>
      <c r="Z13" s="47">
        <v>7.0562014321336368E-3</v>
      </c>
    </row>
    <row r="14" spans="1:26" x14ac:dyDescent="0.3">
      <c r="H14" s="5"/>
      <c r="I14" s="5" t="s">
        <v>71</v>
      </c>
      <c r="J14" s="8" t="s">
        <v>68</v>
      </c>
      <c r="K14" s="54">
        <v>0.46368541480312342</v>
      </c>
      <c r="L14" s="54">
        <v>0.50275060523940318</v>
      </c>
      <c r="M14" s="54">
        <v>0.5800020166315808</v>
      </c>
      <c r="N14" s="54">
        <v>0.63131203899651755</v>
      </c>
      <c r="O14" s="54">
        <v>0.62236652758440836</v>
      </c>
      <c r="P14" s="54">
        <v>0.58989308395500972</v>
      </c>
      <c r="Q14" s="54">
        <v>0.64146029710391894</v>
      </c>
      <c r="R14" s="54">
        <v>0.62642781817699467</v>
      </c>
      <c r="S14" s="47">
        <v>0.92084277273667792</v>
      </c>
      <c r="T14" s="47">
        <v>0.72224352974773509</v>
      </c>
      <c r="U14" s="47">
        <v>0.59912488971290678</v>
      </c>
      <c r="V14" s="47">
        <v>0.88732217756086307</v>
      </c>
      <c r="W14" s="47">
        <v>0.92615955728808352</v>
      </c>
      <c r="X14" s="47">
        <v>0.85104845451369959</v>
      </c>
      <c r="Y14" s="47">
        <v>0.932949937741824</v>
      </c>
      <c r="Z14" s="47">
        <v>0.67868081771342903</v>
      </c>
    </row>
    <row r="15" spans="1:26" x14ac:dyDescent="0.3">
      <c r="H15" s="5"/>
      <c r="I15" s="5" t="s">
        <v>37</v>
      </c>
      <c r="J15" s="8" t="s">
        <v>20</v>
      </c>
      <c r="K15" s="54">
        <v>7.8575692629482621E-3</v>
      </c>
      <c r="L15" s="54">
        <v>5.7077798135523241E-3</v>
      </c>
      <c r="M15" s="54">
        <v>6.3692373883782617E-3</v>
      </c>
      <c r="N15" s="54">
        <v>1.1696464429519745E-2</v>
      </c>
      <c r="O15" s="54">
        <v>3.0013746193433975E-2</v>
      </c>
      <c r="P15" s="54">
        <v>4.65358239098091E-2</v>
      </c>
      <c r="Q15" s="54">
        <v>5.2928502964443354E-2</v>
      </c>
      <c r="R15" s="54">
        <v>5.2232814311117495E-2</v>
      </c>
      <c r="S15" s="47">
        <v>3.7504477971867494E-3</v>
      </c>
      <c r="T15" s="47">
        <v>2.3577028085771449E-2</v>
      </c>
      <c r="U15" s="47">
        <v>3.1794800051509461E-2</v>
      </c>
      <c r="V15" s="47">
        <v>2.1938927256343877E-2</v>
      </c>
      <c r="W15" s="47">
        <v>2.6877161312823392E-2</v>
      </c>
      <c r="X15" s="47">
        <v>3.8226251444385573E-2</v>
      </c>
      <c r="Y15" s="47">
        <v>2.9382226255342845E-2</v>
      </c>
      <c r="Z15" s="47">
        <v>0.13941134852856016</v>
      </c>
    </row>
    <row r="16" spans="1:26" x14ac:dyDescent="0.3">
      <c r="H16" s="5"/>
      <c r="I16" s="5" t="s">
        <v>38</v>
      </c>
      <c r="J16" s="8" t="s">
        <v>87</v>
      </c>
      <c r="K16" s="54">
        <v>1.5104594945283272E-2</v>
      </c>
      <c r="L16" s="54">
        <v>2.0670776501494521E-3</v>
      </c>
      <c r="M16" s="54">
        <v>7.1162332415841793E-3</v>
      </c>
      <c r="N16" s="54">
        <v>3.1109643647274777E-3</v>
      </c>
      <c r="O16" s="54">
        <v>3.1786936280269133E-3</v>
      </c>
      <c r="P16" s="54">
        <v>2.6995521340783305E-3</v>
      </c>
      <c r="Q16" s="54">
        <v>3.1026570628863931E-3</v>
      </c>
      <c r="R16" s="54">
        <v>1.1031362957308043E-2</v>
      </c>
      <c r="S16" s="47">
        <v>3.5808473840371322E-2</v>
      </c>
      <c r="T16" s="47">
        <v>6.8936732027437969E-3</v>
      </c>
      <c r="U16" s="47">
        <v>2.3245700542875763E-2</v>
      </c>
      <c r="V16" s="47">
        <v>3.5468983259366801E-2</v>
      </c>
      <c r="W16" s="47">
        <v>2.2466261686190508E-2</v>
      </c>
      <c r="X16" s="47">
        <v>2.1427110992272319E-2</v>
      </c>
      <c r="Y16" s="47">
        <v>1.4272090080467009E-2</v>
      </c>
      <c r="Z16" s="47">
        <v>2.9821358859342957E-2</v>
      </c>
    </row>
    <row r="17" spans="9:26" x14ac:dyDescent="0.3">
      <c r="I17" s="5" t="s">
        <v>39</v>
      </c>
      <c r="J17" s="8" t="s">
        <v>19</v>
      </c>
      <c r="K17" s="54">
        <v>1.7454949747057368E-2</v>
      </c>
      <c r="L17" s="54">
        <v>2.0557767762381138E-2</v>
      </c>
      <c r="M17" s="54">
        <v>0.13463010654379831</v>
      </c>
      <c r="N17" s="54">
        <v>0.14064234479032406</v>
      </c>
      <c r="O17" s="54">
        <v>0.14226377434477133</v>
      </c>
      <c r="P17" s="54">
        <v>0.13379191726557724</v>
      </c>
      <c r="Q17" s="54">
        <v>9.4757420773950135E-2</v>
      </c>
      <c r="R17" s="54">
        <v>0.13715167592098809</v>
      </c>
      <c r="S17" s="47">
        <v>2.6178855351500767E-2</v>
      </c>
      <c r="T17" s="47">
        <v>0.22363814516492633</v>
      </c>
      <c r="U17" s="47">
        <v>0.34045668861480266</v>
      </c>
      <c r="V17" s="47">
        <v>3.9383934196926818E-2</v>
      </c>
      <c r="W17" s="47">
        <v>1.5844472508438318E-2</v>
      </c>
      <c r="X17" s="47">
        <v>7.8118639843438697E-2</v>
      </c>
      <c r="Y17" s="47">
        <v>1.4733402292201962E-2</v>
      </c>
      <c r="Z17" s="47">
        <v>0.14205446449700648</v>
      </c>
    </row>
    <row r="18" spans="9:26" x14ac:dyDescent="0.3">
      <c r="K18" s="22"/>
      <c r="L18" s="22"/>
      <c r="M18" s="22"/>
      <c r="N18" s="22"/>
      <c r="O18" s="22"/>
      <c r="P18" s="22"/>
      <c r="Q18" s="22"/>
      <c r="R18" s="22"/>
      <c r="S18" s="22"/>
      <c r="T18" s="22"/>
      <c r="U18" s="22"/>
      <c r="V18" s="22"/>
      <c r="W18" s="22"/>
    </row>
    <row r="19" spans="9:26" x14ac:dyDescent="0.3">
      <c r="K19" s="22"/>
      <c r="L19" s="22"/>
      <c r="M19" s="22"/>
      <c r="N19" s="22"/>
      <c r="O19" s="22"/>
      <c r="P19" s="22"/>
      <c r="Q19" s="22"/>
      <c r="R19" s="22"/>
      <c r="S19" s="22"/>
      <c r="T19" s="22"/>
      <c r="U19" s="22"/>
      <c r="V19" s="22"/>
      <c r="W19" s="22"/>
    </row>
    <row r="20" spans="9:26" x14ac:dyDescent="0.3">
      <c r="K20" s="22"/>
      <c r="L20" s="22"/>
      <c r="M20" s="22"/>
      <c r="N20" s="22"/>
      <c r="O20" s="22"/>
      <c r="P20" s="22"/>
      <c r="Q20" s="22"/>
      <c r="R20" s="22"/>
      <c r="S20" s="22"/>
      <c r="T20" s="22"/>
      <c r="U20" s="22"/>
      <c r="V20" s="22"/>
      <c r="W20" s="22"/>
    </row>
    <row r="21" spans="9:26" x14ac:dyDescent="0.3">
      <c r="K21" s="22"/>
      <c r="L21" s="22"/>
      <c r="M21" s="22"/>
      <c r="N21" s="22"/>
      <c r="O21" s="22"/>
      <c r="P21" s="22"/>
      <c r="Q21" s="22"/>
      <c r="R21" s="22"/>
      <c r="S21" s="22"/>
      <c r="T21" s="22"/>
      <c r="U21" s="22"/>
      <c r="V21" s="22"/>
      <c r="W21" s="22"/>
    </row>
    <row r="22" spans="9:26" x14ac:dyDescent="0.3">
      <c r="K22" s="22"/>
      <c r="L22" s="22"/>
      <c r="M22" s="22"/>
      <c r="N22" s="22"/>
      <c r="O22" s="22"/>
      <c r="P22" s="22"/>
      <c r="Q22" s="22"/>
      <c r="R22" s="22"/>
      <c r="S22" s="22"/>
      <c r="T22" s="22"/>
      <c r="U22" s="22"/>
      <c r="V22" s="22"/>
      <c r="W22" s="22"/>
    </row>
    <row r="23" spans="9:26" x14ac:dyDescent="0.3">
      <c r="K23" s="22"/>
      <c r="L23" s="22"/>
      <c r="M23" s="22"/>
      <c r="N23" s="22"/>
      <c r="O23" s="22"/>
      <c r="P23" s="22"/>
      <c r="Q23" s="22"/>
      <c r="R23" s="22"/>
      <c r="S23" s="22"/>
      <c r="T23" s="22"/>
      <c r="U23" s="22"/>
      <c r="V23" s="22"/>
      <c r="W23" s="22"/>
    </row>
    <row r="24" spans="9:26" x14ac:dyDescent="0.3">
      <c r="K24" s="8"/>
      <c r="L24" s="8"/>
      <c r="M24" s="8"/>
      <c r="N24" s="8"/>
      <c r="O24" s="8"/>
      <c r="P24" s="8"/>
      <c r="Q24" s="8"/>
      <c r="R24" s="8"/>
      <c r="S24" s="8"/>
      <c r="T24" s="8"/>
    </row>
    <row r="25" spans="9:26" x14ac:dyDescent="0.3">
      <c r="K25" s="8"/>
      <c r="L25" s="8"/>
      <c r="M25" s="8"/>
      <c r="N25" s="8"/>
      <c r="O25" s="8"/>
      <c r="P25" s="8"/>
      <c r="Q25" s="8"/>
      <c r="R25" s="8"/>
      <c r="S25" s="8"/>
      <c r="T25" s="8"/>
    </row>
    <row r="26" spans="9:26" x14ac:dyDescent="0.3">
      <c r="K26" s="8"/>
      <c r="L26" s="8"/>
      <c r="M26" s="8"/>
      <c r="N26" s="8"/>
      <c r="O26" s="8"/>
      <c r="P26" s="8"/>
      <c r="Q26" s="8"/>
      <c r="R26" s="8"/>
      <c r="S26" s="8"/>
      <c r="T26" s="8"/>
    </row>
    <row r="27" spans="9:26" x14ac:dyDescent="0.3">
      <c r="K27" s="8"/>
      <c r="L27" s="8"/>
      <c r="M27" s="8"/>
      <c r="N27" s="8"/>
      <c r="O27" s="8"/>
      <c r="P27" s="8"/>
      <c r="Q27" s="8"/>
      <c r="R27" s="8"/>
      <c r="S27" s="8"/>
      <c r="T27" s="8"/>
    </row>
    <row r="28" spans="9:26" x14ac:dyDescent="0.3">
      <c r="K28" s="8"/>
      <c r="L28" s="8"/>
      <c r="M28" s="8"/>
      <c r="N28" s="8"/>
      <c r="O28" s="8"/>
      <c r="P28" s="8"/>
      <c r="Q28" s="8"/>
      <c r="R28" s="8"/>
      <c r="S28" s="8"/>
      <c r="T28" s="8"/>
    </row>
    <row r="29" spans="9:26" x14ac:dyDescent="0.3">
      <c r="K29" s="8"/>
      <c r="L29" s="8"/>
      <c r="M29" s="8"/>
      <c r="N29" s="8"/>
      <c r="O29" s="8"/>
      <c r="P29" s="8"/>
      <c r="Q29" s="8"/>
      <c r="R29" s="8"/>
      <c r="S29" s="8"/>
      <c r="T29" s="8"/>
    </row>
    <row r="30" spans="9:26" x14ac:dyDescent="0.3">
      <c r="K30" s="8"/>
      <c r="L30" s="8"/>
      <c r="M30" s="8"/>
      <c r="N30" s="8"/>
      <c r="O30" s="8"/>
      <c r="P30" s="8"/>
      <c r="Q30" s="8"/>
      <c r="R30" s="8"/>
      <c r="S30" s="8"/>
      <c r="T30" s="8"/>
    </row>
    <row r="31" spans="9:26" x14ac:dyDescent="0.3">
      <c r="K31" s="8"/>
      <c r="L31" s="8"/>
      <c r="M31" s="8"/>
      <c r="N31" s="8"/>
      <c r="O31" s="8"/>
      <c r="P31" s="8"/>
      <c r="Q31" s="8"/>
      <c r="R31" s="8"/>
      <c r="S31" s="8"/>
      <c r="T31" s="8"/>
    </row>
    <row r="32" spans="9:26" x14ac:dyDescent="0.3">
      <c r="K32" s="8"/>
      <c r="L32" s="8"/>
      <c r="M32" s="8"/>
      <c r="N32" s="8"/>
      <c r="O32" s="8"/>
      <c r="P32" s="8"/>
      <c r="Q32" s="8"/>
      <c r="R32" s="8"/>
      <c r="S32" s="8"/>
      <c r="T32" s="8"/>
    </row>
    <row r="33" spans="11:20" x14ac:dyDescent="0.3">
      <c r="K33" s="8"/>
      <c r="L33" s="8"/>
      <c r="M33" s="8"/>
      <c r="N33" s="8"/>
      <c r="O33" s="8"/>
      <c r="P33" s="8"/>
      <c r="Q33" s="8"/>
      <c r="R33" s="8"/>
      <c r="S33" s="8"/>
      <c r="T33" s="8"/>
    </row>
  </sheetData>
  <mergeCells count="4">
    <mergeCell ref="K10:R10"/>
    <mergeCell ref="S10:Z10"/>
    <mergeCell ref="K8:R8"/>
    <mergeCell ref="S8:Z8"/>
  </mergeCells>
  <hyperlinks>
    <hyperlink ref="J1" location="Tartalom_Index!A1" display="Vissza a Tartalomra / Return to the Index"/>
    <hyperlink ref="J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1"/>
  <dimension ref="A1:P15"/>
  <sheetViews>
    <sheetView showGridLines="0" zoomScale="120" zoomScaleNormal="120" workbookViewId="0"/>
  </sheetViews>
  <sheetFormatPr defaultColWidth="8.88671875" defaultRowHeight="10.199999999999999" x14ac:dyDescent="0.2"/>
  <cols>
    <col min="1" max="1" width="10.88671875" style="13" customWidth="1"/>
    <col min="2" max="3" width="10.33203125" style="13" customWidth="1"/>
    <col min="4" max="4" width="13.33203125" style="13" customWidth="1"/>
    <col min="5" max="5" width="12.6640625" style="13" customWidth="1"/>
    <col min="6" max="9" width="8.88671875" style="13"/>
    <col min="10" max="10" width="11.6640625" style="13" customWidth="1"/>
    <col min="11" max="16384" width="8.88671875" style="13"/>
  </cols>
  <sheetData>
    <row r="1" spans="1:16" x14ac:dyDescent="0.2">
      <c r="A1" s="2" t="s">
        <v>48</v>
      </c>
      <c r="B1" s="2" t="s">
        <v>144</v>
      </c>
      <c r="C1" s="78"/>
      <c r="D1" s="78"/>
      <c r="E1" s="78"/>
      <c r="J1" s="105" t="s">
        <v>50</v>
      </c>
    </row>
    <row r="2" spans="1:16" x14ac:dyDescent="0.2">
      <c r="A2" s="2" t="s">
        <v>51</v>
      </c>
      <c r="B2" s="2" t="s">
        <v>261</v>
      </c>
      <c r="D2" s="78"/>
      <c r="E2" s="78"/>
    </row>
    <row r="3" spans="1:16" x14ac:dyDescent="0.2">
      <c r="A3" s="3" t="s">
        <v>52</v>
      </c>
      <c r="B3" s="3" t="s">
        <v>53</v>
      </c>
    </row>
    <row r="4" spans="1:16" x14ac:dyDescent="0.2">
      <c r="A4" s="3" t="s">
        <v>54</v>
      </c>
      <c r="B4" s="3" t="s">
        <v>55</v>
      </c>
    </row>
    <row r="5" spans="1:16" x14ac:dyDescent="0.2">
      <c r="A5" s="4" t="s">
        <v>56</v>
      </c>
      <c r="J5" s="13" t="s">
        <v>289</v>
      </c>
      <c r="K5" s="13" t="s">
        <v>290</v>
      </c>
    </row>
    <row r="6" spans="1:16" x14ac:dyDescent="0.2">
      <c r="A6" s="4" t="s">
        <v>57</v>
      </c>
      <c r="J6" s="13" t="s">
        <v>287</v>
      </c>
      <c r="K6" s="13" t="s">
        <v>288</v>
      </c>
    </row>
    <row r="7" spans="1:16" x14ac:dyDescent="0.2">
      <c r="G7" s="13" t="s">
        <v>61</v>
      </c>
      <c r="H7" s="13" t="s">
        <v>60</v>
      </c>
      <c r="J7" s="143">
        <v>2304.8170749699998</v>
      </c>
      <c r="K7" s="143">
        <v>2351.9558594700006</v>
      </c>
    </row>
    <row r="8" spans="1:16" x14ac:dyDescent="0.2">
      <c r="G8" s="13" t="s">
        <v>3</v>
      </c>
      <c r="H8" s="13" t="s">
        <v>26</v>
      </c>
      <c r="J8" s="95">
        <v>24.32</v>
      </c>
      <c r="K8" s="95">
        <v>29.2</v>
      </c>
    </row>
    <row r="9" spans="1:16" x14ac:dyDescent="0.2">
      <c r="G9" s="13" t="s">
        <v>1</v>
      </c>
      <c r="H9" s="13" t="s">
        <v>47</v>
      </c>
      <c r="J9" s="143">
        <v>6367.6547335799996</v>
      </c>
      <c r="K9" s="143">
        <v>6740.1184286999996</v>
      </c>
    </row>
    <row r="10" spans="1:16" x14ac:dyDescent="0.2">
      <c r="G10" s="13" t="s">
        <v>4</v>
      </c>
      <c r="H10" s="13" t="s">
        <v>27</v>
      </c>
      <c r="J10" s="95">
        <v>76.580632910000006</v>
      </c>
      <c r="K10" s="95">
        <v>68.982468019999999</v>
      </c>
    </row>
    <row r="12" spans="1:16" x14ac:dyDescent="0.2">
      <c r="A12" s="80"/>
      <c r="D12" s="79"/>
      <c r="E12" s="79"/>
      <c r="O12" s="100"/>
      <c r="P12" s="100"/>
    </row>
    <row r="13" spans="1:16" x14ac:dyDescent="0.2">
      <c r="D13" s="78"/>
      <c r="E13" s="78"/>
    </row>
    <row r="14" spans="1:16" x14ac:dyDescent="0.2">
      <c r="D14" s="78"/>
      <c r="E14" s="78"/>
    </row>
    <row r="15" spans="1:16" x14ac:dyDescent="0.2">
      <c r="D15" s="78"/>
      <c r="E15" s="78"/>
    </row>
  </sheetData>
  <hyperlinks>
    <hyperlink ref="J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5"/>
  <dimension ref="A1:X17"/>
  <sheetViews>
    <sheetView showGridLines="0" zoomScale="120" zoomScaleNormal="120" workbookViewId="0"/>
  </sheetViews>
  <sheetFormatPr defaultRowHeight="14.4" x14ac:dyDescent="0.3"/>
  <cols>
    <col min="9" max="9" width="13.44140625" customWidth="1"/>
    <col min="10" max="12" width="4.6640625" customWidth="1"/>
    <col min="13" max="13" width="5.109375" customWidth="1"/>
    <col min="14" max="17" width="4.6640625" customWidth="1"/>
    <col min="18" max="23" width="4.6640625" bestFit="1" customWidth="1"/>
  </cols>
  <sheetData>
    <row r="1" spans="1:24" x14ac:dyDescent="0.3">
      <c r="A1" s="2" t="s">
        <v>48</v>
      </c>
      <c r="B1" s="10" t="s">
        <v>182</v>
      </c>
      <c r="I1" s="43" t="s">
        <v>50</v>
      </c>
    </row>
    <row r="2" spans="1:24" x14ac:dyDescent="0.3">
      <c r="A2" s="2" t="s">
        <v>51</v>
      </c>
      <c r="B2" s="10" t="s">
        <v>88</v>
      </c>
    </row>
    <row r="3" spans="1:24" x14ac:dyDescent="0.3">
      <c r="A3" s="3" t="s">
        <v>52</v>
      </c>
      <c r="B3" s="3" t="s">
        <v>53</v>
      </c>
    </row>
    <row r="4" spans="1:24" x14ac:dyDescent="0.3">
      <c r="A4" s="3" t="s">
        <v>54</v>
      </c>
      <c r="B4" s="3" t="s">
        <v>55</v>
      </c>
    </row>
    <row r="5" spans="1:24" x14ac:dyDescent="0.3">
      <c r="A5" s="4" t="s">
        <v>56</v>
      </c>
      <c r="B5" s="3" t="s">
        <v>183</v>
      </c>
    </row>
    <row r="6" spans="1:24" x14ac:dyDescent="0.3">
      <c r="A6" s="4" t="s">
        <v>57</v>
      </c>
      <c r="B6" s="3" t="s">
        <v>263</v>
      </c>
    </row>
    <row r="9" spans="1:24" x14ac:dyDescent="0.3">
      <c r="J9" s="6" t="s">
        <v>76</v>
      </c>
      <c r="K9" s="6"/>
      <c r="L9" s="6"/>
      <c r="M9" s="6" t="s">
        <v>131</v>
      </c>
      <c r="N9" s="6"/>
      <c r="O9" s="6" t="s">
        <v>136</v>
      </c>
      <c r="P9" s="6"/>
      <c r="Q9" s="6" t="s">
        <v>149</v>
      </c>
      <c r="R9" s="6"/>
      <c r="S9" s="6" t="s">
        <v>156</v>
      </c>
      <c r="T9" s="6"/>
      <c r="U9" s="6" t="s">
        <v>274</v>
      </c>
      <c r="V9" s="6"/>
      <c r="W9" s="6" t="s">
        <v>291</v>
      </c>
    </row>
    <row r="10" spans="1:24" x14ac:dyDescent="0.3">
      <c r="H10" s="8"/>
      <c r="I10" s="8"/>
      <c r="J10" s="108" t="s">
        <v>77</v>
      </c>
      <c r="K10" s="108"/>
      <c r="L10" s="108"/>
      <c r="M10" s="108" t="s">
        <v>132</v>
      </c>
      <c r="N10" s="108"/>
      <c r="O10" s="108" t="s">
        <v>137</v>
      </c>
      <c r="P10" s="108"/>
      <c r="Q10" s="108" t="s">
        <v>148</v>
      </c>
      <c r="R10" s="108"/>
      <c r="S10" s="108" t="s">
        <v>157</v>
      </c>
      <c r="T10" s="108"/>
      <c r="U10" s="129" t="s">
        <v>275</v>
      </c>
      <c r="V10" s="136"/>
      <c r="W10" s="141" t="s">
        <v>292</v>
      </c>
    </row>
    <row r="11" spans="1:24" x14ac:dyDescent="0.3">
      <c r="H11" s="5" t="s">
        <v>189</v>
      </c>
      <c r="I11" s="5" t="s">
        <v>172</v>
      </c>
      <c r="J11" s="15">
        <v>10.14598050939</v>
      </c>
      <c r="K11" s="15">
        <v>9.1891959219199997</v>
      </c>
      <c r="L11" s="15">
        <v>11.545227561620001</v>
      </c>
      <c r="M11" s="15">
        <v>15.056334840550001</v>
      </c>
      <c r="N11" s="15">
        <v>20.950408439029999</v>
      </c>
      <c r="O11" s="15">
        <v>15.75221381974</v>
      </c>
      <c r="P11" s="50">
        <v>15.66851052086</v>
      </c>
      <c r="Q11" s="50">
        <v>15.497085658710001</v>
      </c>
      <c r="R11" s="86">
        <v>3.0289573605500002</v>
      </c>
      <c r="S11" s="86">
        <v>9.1612239150699999</v>
      </c>
      <c r="T11" s="86">
        <v>2.5225470949700002</v>
      </c>
      <c r="U11" s="86">
        <v>4.3845316689900002</v>
      </c>
      <c r="V11" s="86">
        <v>5.9863153705799999</v>
      </c>
      <c r="W11" s="86">
        <v>6.5085730770600003</v>
      </c>
      <c r="X11" s="66"/>
    </row>
    <row r="12" spans="1:24" x14ac:dyDescent="0.3">
      <c r="H12" s="5" t="s">
        <v>190</v>
      </c>
      <c r="I12" s="5" t="s">
        <v>173</v>
      </c>
      <c r="J12" s="15"/>
      <c r="K12" s="15"/>
      <c r="L12" s="15"/>
      <c r="M12" s="15"/>
      <c r="N12" s="15"/>
      <c r="O12" s="15"/>
      <c r="P12" s="50"/>
      <c r="Q12" s="50"/>
      <c r="R12" s="86">
        <v>10.15806206053</v>
      </c>
      <c r="S12" s="86">
        <v>7.8883462254600003</v>
      </c>
      <c r="T12" s="86">
        <v>10.94692224908</v>
      </c>
      <c r="U12" s="86">
        <v>11.160985876130001</v>
      </c>
      <c r="V12" s="86">
        <v>11.769374913309999</v>
      </c>
      <c r="W12" s="86">
        <v>10.9732617657</v>
      </c>
    </row>
    <row r="13" spans="1:24" x14ac:dyDescent="0.3">
      <c r="H13" s="5" t="s">
        <v>40</v>
      </c>
      <c r="I13" s="8" t="s">
        <v>21</v>
      </c>
      <c r="J13" s="15">
        <v>3.2879999999999998</v>
      </c>
      <c r="K13" s="50">
        <v>1.8779999999999999</v>
      </c>
      <c r="L13" s="50">
        <v>4.6459999999999999</v>
      </c>
      <c r="M13" s="50">
        <v>5.0060000000000002</v>
      </c>
      <c r="N13" s="50">
        <v>4.4470000000000001</v>
      </c>
      <c r="O13" s="50">
        <v>5.6040000000000001</v>
      </c>
      <c r="P13" s="50">
        <v>5.335</v>
      </c>
      <c r="Q13" s="50">
        <v>4.7530000000000001</v>
      </c>
      <c r="R13" s="86">
        <v>3.2629999999999999</v>
      </c>
      <c r="S13" s="86">
        <v>3.0489999999999999</v>
      </c>
      <c r="T13" s="86">
        <v>3.1269999999999998</v>
      </c>
      <c r="U13" s="86">
        <v>3.3650000000000002</v>
      </c>
      <c r="V13" s="86">
        <v>3.0840000000000001</v>
      </c>
      <c r="W13" s="86">
        <v>6.3710000000000004</v>
      </c>
    </row>
    <row r="14" spans="1:24" x14ac:dyDescent="0.3">
      <c r="I14" s="8"/>
      <c r="J14" s="15"/>
      <c r="K14" s="50"/>
      <c r="L14" s="50"/>
      <c r="M14" s="50"/>
      <c r="N14" s="50"/>
      <c r="O14" s="50"/>
      <c r="P14" s="50"/>
      <c r="Q14" s="50"/>
      <c r="R14" s="66">
        <f t="shared" ref="R14:U14" si="0">R11/(R11+R12)</f>
        <v>0.22969234091731794</v>
      </c>
      <c r="S14" s="66">
        <f t="shared" si="0"/>
        <v>0.53732873260493919</v>
      </c>
      <c r="T14" s="66">
        <f t="shared" si="0"/>
        <v>0.1872788771804369</v>
      </c>
      <c r="U14" s="66">
        <f t="shared" si="0"/>
        <v>0.28204475381820776</v>
      </c>
      <c r="V14" s="66">
        <f>V11/(V11+V12)</f>
        <v>0.33714912092217969</v>
      </c>
      <c r="W14" s="66">
        <f>W11/(W11+W12)</f>
        <v>0.37230491739575539</v>
      </c>
    </row>
    <row r="15" spans="1:24" x14ac:dyDescent="0.3">
      <c r="J15" s="15"/>
    </row>
    <row r="16" spans="1:24" x14ac:dyDescent="0.3">
      <c r="J16" s="15"/>
    </row>
    <row r="17" spans="10:10" x14ac:dyDescent="0.3">
      <c r="J17" s="15"/>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4"/>
  <dimension ref="A1:W20"/>
  <sheetViews>
    <sheetView showGridLines="0" zoomScale="120" zoomScaleNormal="120" workbookViewId="0"/>
  </sheetViews>
  <sheetFormatPr defaultRowHeight="14.4" x14ac:dyDescent="0.3"/>
  <cols>
    <col min="9" max="9" width="13.44140625" customWidth="1"/>
    <col min="10" max="12" width="4.6640625" customWidth="1"/>
    <col min="13" max="13" width="5.109375" customWidth="1"/>
    <col min="14" max="17" width="4.6640625" customWidth="1"/>
    <col min="18" max="18" width="5.109375" bestFit="1" customWidth="1"/>
    <col min="19" max="19" width="5.109375" customWidth="1"/>
    <col min="20" max="21" width="5.109375" bestFit="1" customWidth="1"/>
    <col min="22" max="22" width="6.33203125" customWidth="1"/>
    <col min="23" max="23" width="4.6640625" bestFit="1" customWidth="1"/>
  </cols>
  <sheetData>
    <row r="1" spans="1:23" x14ac:dyDescent="0.3">
      <c r="A1" s="2" t="s">
        <v>48</v>
      </c>
      <c r="B1" s="10" t="s">
        <v>185</v>
      </c>
      <c r="I1" s="43" t="s">
        <v>50</v>
      </c>
    </row>
    <row r="2" spans="1:23" x14ac:dyDescent="0.3">
      <c r="A2" s="2" t="s">
        <v>51</v>
      </c>
      <c r="B2" s="10" t="s">
        <v>176</v>
      </c>
    </row>
    <row r="3" spans="1:23" x14ac:dyDescent="0.3">
      <c r="A3" s="3" t="s">
        <v>52</v>
      </c>
      <c r="B3" s="3" t="s">
        <v>53</v>
      </c>
    </row>
    <row r="4" spans="1:23" x14ac:dyDescent="0.3">
      <c r="A4" s="3" t="s">
        <v>54</v>
      </c>
      <c r="B4" s="3" t="s">
        <v>55</v>
      </c>
    </row>
    <row r="5" spans="1:23" x14ac:dyDescent="0.3">
      <c r="A5" s="4" t="s">
        <v>56</v>
      </c>
      <c r="B5" s="3" t="s">
        <v>184</v>
      </c>
    </row>
    <row r="6" spans="1:23" x14ac:dyDescent="0.3">
      <c r="A6" s="4" t="s">
        <v>57</v>
      </c>
      <c r="B6" s="3" t="s">
        <v>264</v>
      </c>
    </row>
    <row r="9" spans="1:23" x14ac:dyDescent="0.3">
      <c r="J9" s="6" t="s">
        <v>76</v>
      </c>
      <c r="K9" s="6"/>
      <c r="L9" s="6"/>
      <c r="M9" s="6" t="s">
        <v>131</v>
      </c>
      <c r="N9" s="6"/>
      <c r="O9" s="6" t="s">
        <v>136</v>
      </c>
      <c r="P9" s="6"/>
      <c r="Q9" s="6" t="s">
        <v>149</v>
      </c>
      <c r="R9" s="6"/>
      <c r="S9" s="6" t="s">
        <v>156</v>
      </c>
      <c r="T9" s="6"/>
      <c r="U9" s="6" t="s">
        <v>274</v>
      </c>
      <c r="V9" s="6"/>
      <c r="W9" s="6" t="s">
        <v>291</v>
      </c>
    </row>
    <row r="10" spans="1:23" x14ac:dyDescent="0.3">
      <c r="H10" s="8"/>
      <c r="I10" s="8"/>
      <c r="J10" s="136" t="s">
        <v>77</v>
      </c>
      <c r="K10" s="136"/>
      <c r="L10" s="136"/>
      <c r="M10" s="136" t="s">
        <v>132</v>
      </c>
      <c r="N10" s="136"/>
      <c r="O10" s="136" t="s">
        <v>137</v>
      </c>
      <c r="P10" s="136"/>
      <c r="Q10" s="136" t="s">
        <v>148</v>
      </c>
      <c r="R10" s="136"/>
      <c r="S10" s="136" t="s">
        <v>157</v>
      </c>
      <c r="T10" s="136"/>
      <c r="U10" s="136" t="s">
        <v>275</v>
      </c>
      <c r="V10" s="136"/>
      <c r="W10" s="141" t="s">
        <v>292</v>
      </c>
    </row>
    <row r="11" spans="1:23" x14ac:dyDescent="0.3">
      <c r="H11" s="5" t="s">
        <v>178</v>
      </c>
      <c r="I11" s="8" t="s">
        <v>177</v>
      </c>
      <c r="J11" s="15">
        <v>4.5406227530900001</v>
      </c>
      <c r="K11" s="50">
        <v>1.5664818203199999</v>
      </c>
      <c r="L11" s="50">
        <v>2.8738696602599996</v>
      </c>
      <c r="M11" s="50">
        <v>3.35488854394</v>
      </c>
      <c r="N11" s="50">
        <v>4.6056548351600002</v>
      </c>
      <c r="O11" s="50">
        <v>5.5710128178400007</v>
      </c>
      <c r="P11" s="50">
        <v>5.8894609533499995</v>
      </c>
      <c r="Q11" s="50">
        <v>4.8482479031099999</v>
      </c>
      <c r="R11" s="101">
        <v>4.5387732316199996</v>
      </c>
      <c r="S11" s="101">
        <v>5.8906006388599996</v>
      </c>
      <c r="T11" s="125">
        <v>6.1131399680899996</v>
      </c>
      <c r="U11" s="125">
        <v>7.0356397165400004</v>
      </c>
      <c r="V11" s="125">
        <v>6.70724930061</v>
      </c>
      <c r="W11" s="125">
        <v>8.6503426043499996</v>
      </c>
    </row>
    <row r="12" spans="1:23" x14ac:dyDescent="0.3">
      <c r="H12" s="5" t="s">
        <v>40</v>
      </c>
      <c r="I12" s="8" t="s">
        <v>21</v>
      </c>
      <c r="J12" s="15">
        <v>2.4220000000000002</v>
      </c>
      <c r="K12" s="50">
        <v>0.59299999999999997</v>
      </c>
      <c r="L12" s="50">
        <v>1.2390000000000001</v>
      </c>
      <c r="M12" s="50">
        <v>1.6060000000000001</v>
      </c>
      <c r="N12" s="50">
        <v>1.637</v>
      </c>
      <c r="O12" s="50">
        <v>2.7210000000000001</v>
      </c>
      <c r="P12" s="50">
        <v>2.125</v>
      </c>
      <c r="Q12" s="50">
        <v>2.19</v>
      </c>
      <c r="R12" s="86">
        <v>2.35</v>
      </c>
      <c r="S12" s="86">
        <v>2.573</v>
      </c>
      <c r="T12" s="50">
        <v>2.8540000000000001</v>
      </c>
      <c r="U12" s="125">
        <v>2.8220000000000001</v>
      </c>
      <c r="V12" s="125">
        <v>2.5960000000000001</v>
      </c>
      <c r="W12" s="125">
        <v>3.1680000000000001</v>
      </c>
    </row>
    <row r="13" spans="1:23" x14ac:dyDescent="0.3">
      <c r="H13" s="5"/>
      <c r="I13" s="8"/>
      <c r="J13" s="15"/>
      <c r="K13" s="50"/>
      <c r="L13" s="50"/>
      <c r="M13" s="50"/>
      <c r="N13" s="50"/>
      <c r="O13" s="50"/>
      <c r="P13" s="50"/>
      <c r="Q13" s="50"/>
    </row>
    <row r="14" spans="1:23" x14ac:dyDescent="0.3">
      <c r="I14" s="5"/>
      <c r="J14" s="15"/>
      <c r="K14" s="15"/>
      <c r="L14" s="15"/>
      <c r="M14" s="15"/>
      <c r="N14" s="15"/>
      <c r="O14" s="15"/>
      <c r="P14" s="50"/>
      <c r="Q14" s="50"/>
      <c r="R14" s="101"/>
      <c r="S14" s="101"/>
      <c r="T14" s="63"/>
    </row>
    <row r="15" spans="1:23" x14ac:dyDescent="0.3">
      <c r="I15" s="5"/>
      <c r="J15" s="15"/>
      <c r="K15" s="15"/>
      <c r="L15" s="15"/>
      <c r="M15" s="15"/>
      <c r="N15" s="15"/>
      <c r="O15" s="15"/>
      <c r="P15" s="50"/>
      <c r="Q15" s="50"/>
      <c r="R15" s="101"/>
      <c r="S15" s="101"/>
    </row>
    <row r="16" spans="1:23" x14ac:dyDescent="0.3">
      <c r="I16" s="8"/>
      <c r="J16" s="15"/>
      <c r="K16" s="50"/>
      <c r="L16" s="50"/>
      <c r="M16" s="50"/>
      <c r="N16" s="50"/>
      <c r="O16" s="50"/>
      <c r="P16" s="50"/>
      <c r="Q16" s="50"/>
      <c r="R16" s="86"/>
      <c r="S16" s="86"/>
    </row>
    <row r="17" spans="9:17" x14ac:dyDescent="0.3">
      <c r="I17" s="8"/>
      <c r="J17" s="15"/>
      <c r="K17" s="50"/>
      <c r="L17" s="50"/>
      <c r="M17" s="50"/>
      <c r="N17" s="50"/>
      <c r="O17" s="50"/>
      <c r="P17" s="50"/>
      <c r="Q17" s="50"/>
    </row>
    <row r="18" spans="9:17" x14ac:dyDescent="0.3">
      <c r="J18" s="15"/>
    </row>
    <row r="19" spans="9:17" x14ac:dyDescent="0.3">
      <c r="J19" s="15"/>
    </row>
    <row r="20" spans="9:17" x14ac:dyDescent="0.3">
      <c r="J20" s="15"/>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1"/>
  <dimension ref="A1:V17"/>
  <sheetViews>
    <sheetView showGridLines="0" zoomScale="120" zoomScaleNormal="120" workbookViewId="0"/>
  </sheetViews>
  <sheetFormatPr defaultRowHeight="14.4" x14ac:dyDescent="0.3"/>
  <cols>
    <col min="7" max="7" width="4.33203125" customWidth="1"/>
    <col min="8" max="8" width="6.6640625" customWidth="1"/>
    <col min="9" max="16" width="4.6640625" customWidth="1"/>
    <col min="17" max="22" width="4.6640625" bestFit="1" customWidth="1"/>
  </cols>
  <sheetData>
    <row r="1" spans="1:22" x14ac:dyDescent="0.3">
      <c r="A1" s="2" t="s">
        <v>48</v>
      </c>
      <c r="B1" s="10" t="s">
        <v>62</v>
      </c>
      <c r="I1" s="89" t="s">
        <v>50</v>
      </c>
    </row>
    <row r="2" spans="1:22" x14ac:dyDescent="0.3">
      <c r="A2" s="2" t="s">
        <v>51</v>
      </c>
      <c r="B2" s="10" t="s">
        <v>63</v>
      </c>
    </row>
    <row r="3" spans="1:22" x14ac:dyDescent="0.3">
      <c r="A3" s="3" t="s">
        <v>52</v>
      </c>
      <c r="B3" s="3" t="s">
        <v>53</v>
      </c>
    </row>
    <row r="4" spans="1:22" x14ac:dyDescent="0.3">
      <c r="A4" s="3" t="s">
        <v>54</v>
      </c>
      <c r="B4" s="3" t="s">
        <v>55</v>
      </c>
    </row>
    <row r="5" spans="1:22" x14ac:dyDescent="0.3">
      <c r="A5" s="4" t="s">
        <v>56</v>
      </c>
      <c r="B5" s="3"/>
    </row>
    <row r="6" spans="1:22" x14ac:dyDescent="0.3">
      <c r="A6" s="4" t="s">
        <v>57</v>
      </c>
      <c r="B6" s="3"/>
    </row>
    <row r="9" spans="1:22" x14ac:dyDescent="0.3">
      <c r="G9" s="8"/>
      <c r="H9" s="8"/>
      <c r="I9" s="6" t="s">
        <v>76</v>
      </c>
      <c r="J9" s="6"/>
      <c r="K9" s="6"/>
      <c r="L9" s="6" t="s">
        <v>131</v>
      </c>
      <c r="M9" s="6"/>
      <c r="N9" s="6" t="s">
        <v>136</v>
      </c>
      <c r="O9" s="6"/>
      <c r="P9" s="6" t="s">
        <v>149</v>
      </c>
      <c r="Q9" s="6"/>
      <c r="R9" s="6" t="s">
        <v>156</v>
      </c>
      <c r="S9" s="6"/>
      <c r="T9" s="6" t="s">
        <v>274</v>
      </c>
      <c r="U9" s="6"/>
      <c r="V9" s="6" t="s">
        <v>291</v>
      </c>
    </row>
    <row r="10" spans="1:22" x14ac:dyDescent="0.3">
      <c r="G10" s="8"/>
      <c r="H10" s="8"/>
      <c r="I10" s="141" t="s">
        <v>77</v>
      </c>
      <c r="J10" s="141"/>
      <c r="K10" s="141"/>
      <c r="L10" s="141" t="s">
        <v>132</v>
      </c>
      <c r="M10" s="141"/>
      <c r="N10" s="141" t="s">
        <v>137</v>
      </c>
      <c r="O10" s="141"/>
      <c r="P10" s="141" t="s">
        <v>148</v>
      </c>
      <c r="Q10" s="141"/>
      <c r="R10" s="141" t="s">
        <v>157</v>
      </c>
      <c r="S10" s="141"/>
      <c r="T10" s="141" t="s">
        <v>275</v>
      </c>
      <c r="U10" s="141"/>
      <c r="V10" s="141" t="s">
        <v>292</v>
      </c>
    </row>
    <row r="11" spans="1:22" x14ac:dyDescent="0.3">
      <c r="G11" s="5" t="s">
        <v>41</v>
      </c>
      <c r="H11" s="8" t="s">
        <v>17</v>
      </c>
      <c r="I11" s="73">
        <v>1.29504328026</v>
      </c>
      <c r="J11" s="73">
        <v>2.6156212067600002</v>
      </c>
      <c r="K11" s="73">
        <v>4.8595073586400002</v>
      </c>
      <c r="L11" s="73">
        <v>4.9815526874599998</v>
      </c>
      <c r="M11" s="27">
        <v>3.44555713966</v>
      </c>
      <c r="N11" s="27">
        <v>5.6218307262199998</v>
      </c>
      <c r="O11" s="27">
        <v>8.1793351407999992</v>
      </c>
      <c r="P11" s="73">
        <v>9.5216143667500006</v>
      </c>
      <c r="Q11" s="27">
        <v>3.3515716435199998</v>
      </c>
      <c r="R11" s="27">
        <v>6.3676547335800002</v>
      </c>
      <c r="S11" s="73">
        <v>11.862360936509999</v>
      </c>
      <c r="T11" s="73">
        <v>13.209263492870001</v>
      </c>
      <c r="U11" s="73">
        <v>3.5615811218700002</v>
      </c>
      <c r="V11" s="73">
        <v>7.0013042854999998</v>
      </c>
    </row>
    <row r="12" spans="1:22" x14ac:dyDescent="0.3">
      <c r="G12" s="5" t="s">
        <v>42</v>
      </c>
      <c r="H12" s="8" t="s">
        <v>18</v>
      </c>
      <c r="I12" s="73">
        <v>-1.7336473153500001</v>
      </c>
      <c r="J12" s="73">
        <v>-2.5101294590399998</v>
      </c>
      <c r="K12" s="73">
        <v>-2.7074595216400001</v>
      </c>
      <c r="L12" s="73">
        <v>-3.15722412041</v>
      </c>
      <c r="M12" s="27">
        <v>-0.38970382311000001</v>
      </c>
      <c r="N12" s="27">
        <v>-0.41408317608</v>
      </c>
      <c r="O12" s="27">
        <v>-0.78245805105999999</v>
      </c>
      <c r="P12" s="73">
        <v>-0.97952686462000005</v>
      </c>
      <c r="Q12" s="27">
        <v>-0.13999133227999999</v>
      </c>
      <c r="R12" s="27">
        <v>-0.42282951952999998</v>
      </c>
      <c r="S12" s="73">
        <v>-0.49425507432999999</v>
      </c>
      <c r="T12" s="73">
        <v>-0.67669315924999995</v>
      </c>
      <c r="U12" s="73">
        <v>-0.10777275269</v>
      </c>
      <c r="V12" s="73">
        <v>-0.2611858568</v>
      </c>
    </row>
    <row r="13" spans="1:22" x14ac:dyDescent="0.3">
      <c r="G13" s="5"/>
      <c r="H13" s="8"/>
      <c r="I13" s="27"/>
      <c r="J13" s="27"/>
      <c r="K13" s="27"/>
      <c r="L13" s="27"/>
      <c r="M13" s="27"/>
      <c r="N13" s="27"/>
      <c r="O13" s="27"/>
      <c r="P13" s="27"/>
      <c r="Q13" s="113"/>
      <c r="R13" s="27"/>
      <c r="S13" s="114"/>
    </row>
    <row r="14" spans="1:22" x14ac:dyDescent="0.3">
      <c r="G14" s="84"/>
      <c r="H14" s="8"/>
      <c r="I14" s="16"/>
      <c r="J14" s="16"/>
      <c r="K14" s="16"/>
      <c r="L14" s="16"/>
      <c r="M14" s="16"/>
      <c r="N14" s="16"/>
      <c r="O14" s="27"/>
      <c r="Q14" s="97"/>
      <c r="S14" s="115"/>
    </row>
    <row r="15" spans="1:22" x14ac:dyDescent="0.3">
      <c r="G15" s="5"/>
      <c r="H15" s="8"/>
      <c r="I15" s="16"/>
      <c r="J15" s="16"/>
      <c r="K15" s="16"/>
      <c r="L15" s="16"/>
      <c r="M15" s="16"/>
      <c r="N15" s="16"/>
      <c r="O15" s="27"/>
      <c r="Q15" s="97"/>
    </row>
    <row r="16" spans="1:22" x14ac:dyDescent="0.3">
      <c r="G16" s="5"/>
      <c r="H16" s="8"/>
    </row>
    <row r="17" spans="8:8" x14ac:dyDescent="0.3">
      <c r="H17" s="8"/>
    </row>
  </sheetData>
  <hyperlinks>
    <hyperlink ref="I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2"/>
  <dimension ref="A1:W17"/>
  <sheetViews>
    <sheetView showGridLines="0" zoomScale="120" zoomScaleNormal="120" workbookViewId="0"/>
  </sheetViews>
  <sheetFormatPr defaultRowHeight="14.4" x14ac:dyDescent="0.3"/>
  <cols>
    <col min="9" max="9" width="7" customWidth="1"/>
    <col min="10" max="10" width="4.6640625" customWidth="1"/>
    <col min="11" max="12" width="4.109375" bestFit="1" customWidth="1"/>
    <col min="13" max="13" width="4.88671875" customWidth="1"/>
    <col min="14" max="23" width="4.88671875" bestFit="1" customWidth="1"/>
  </cols>
  <sheetData>
    <row r="1" spans="1:23" x14ac:dyDescent="0.3">
      <c r="A1" s="2" t="s">
        <v>48</v>
      </c>
      <c r="B1" s="10" t="s">
        <v>89</v>
      </c>
      <c r="J1" s="89" t="s">
        <v>50</v>
      </c>
    </row>
    <row r="2" spans="1:23" x14ac:dyDescent="0.3">
      <c r="A2" s="2" t="s">
        <v>51</v>
      </c>
      <c r="B2" s="10" t="s">
        <v>90</v>
      </c>
    </row>
    <row r="3" spans="1:23" x14ac:dyDescent="0.3">
      <c r="A3" s="3" t="s">
        <v>52</v>
      </c>
      <c r="B3" s="3" t="s">
        <v>53</v>
      </c>
    </row>
    <row r="4" spans="1:23" x14ac:dyDescent="0.3">
      <c r="A4" s="3" t="s">
        <v>54</v>
      </c>
      <c r="B4" s="3" t="s">
        <v>55</v>
      </c>
    </row>
    <row r="5" spans="1:23" x14ac:dyDescent="0.3">
      <c r="A5" s="4" t="s">
        <v>56</v>
      </c>
      <c r="B5" s="3"/>
    </row>
    <row r="6" spans="1:23" x14ac:dyDescent="0.3">
      <c r="A6" s="4" t="s">
        <v>57</v>
      </c>
      <c r="B6" s="3"/>
    </row>
    <row r="9" spans="1:23" x14ac:dyDescent="0.3">
      <c r="J9" s="6" t="s">
        <v>76</v>
      </c>
      <c r="K9" s="6"/>
      <c r="L9" s="6"/>
      <c r="M9" s="6" t="s">
        <v>131</v>
      </c>
      <c r="N9" s="6"/>
      <c r="O9" s="6" t="s">
        <v>136</v>
      </c>
      <c r="P9" s="6"/>
      <c r="Q9" s="6" t="s">
        <v>149</v>
      </c>
      <c r="R9" s="6"/>
      <c r="S9" s="6" t="s">
        <v>156</v>
      </c>
      <c r="T9" s="6"/>
      <c r="U9" s="6" t="s">
        <v>274</v>
      </c>
      <c r="V9" s="6"/>
      <c r="W9" s="6" t="s">
        <v>291</v>
      </c>
    </row>
    <row r="10" spans="1:23" x14ac:dyDescent="0.3">
      <c r="H10" s="8"/>
      <c r="I10" s="8"/>
      <c r="J10" s="141" t="s">
        <v>77</v>
      </c>
      <c r="K10" s="141"/>
      <c r="L10" s="141"/>
      <c r="M10" s="141" t="s">
        <v>132</v>
      </c>
      <c r="N10" s="141"/>
      <c r="O10" s="141" t="s">
        <v>137</v>
      </c>
      <c r="P10" s="141"/>
      <c r="Q10" s="141" t="s">
        <v>148</v>
      </c>
      <c r="R10" s="141"/>
      <c r="S10" s="141" t="s">
        <v>157</v>
      </c>
      <c r="T10" s="141"/>
      <c r="U10" s="141" t="s">
        <v>275</v>
      </c>
      <c r="V10" s="141"/>
      <c r="W10" s="141" t="s">
        <v>292</v>
      </c>
    </row>
    <row r="11" spans="1:23" x14ac:dyDescent="0.3">
      <c r="H11" s="5" t="s">
        <v>282</v>
      </c>
      <c r="I11" s="8" t="s">
        <v>22</v>
      </c>
      <c r="J11" s="86">
        <v>-0.43860403509000001</v>
      </c>
      <c r="K11" s="86">
        <v>0.10549174772000036</v>
      </c>
      <c r="L11" s="86">
        <v>2.152047837</v>
      </c>
      <c r="M11" s="86">
        <v>1.8243285670499998</v>
      </c>
      <c r="N11" s="50">
        <v>3.0558533165499999</v>
      </c>
      <c r="O11" s="50">
        <v>5.2077475501399997</v>
      </c>
      <c r="P11" s="50">
        <v>7.3968770897399994</v>
      </c>
      <c r="Q11" s="86">
        <v>8.5420875021300002</v>
      </c>
      <c r="R11" s="86">
        <v>3.2115803112399997</v>
      </c>
      <c r="S11" s="86">
        <v>5.9448252140500006</v>
      </c>
      <c r="T11" s="86">
        <v>11.368105862179998</v>
      </c>
      <c r="U11" s="86">
        <v>12.532570333620001</v>
      </c>
      <c r="V11" s="101">
        <v>3.4538083691800003</v>
      </c>
      <c r="W11" s="101">
        <v>6.7401184286999998</v>
      </c>
    </row>
    <row r="12" spans="1:23" x14ac:dyDescent="0.3">
      <c r="H12" s="5" t="s">
        <v>44</v>
      </c>
      <c r="I12" s="8" t="s">
        <v>23</v>
      </c>
      <c r="J12" s="74">
        <v>-8.1558381581559817E-3</v>
      </c>
      <c r="K12" s="74">
        <v>9.830374392140516E-4</v>
      </c>
      <c r="L12" s="74">
        <v>1.3331401155567961E-2</v>
      </c>
      <c r="M12" s="74">
        <v>2.272247580482389E-2</v>
      </c>
      <c r="N12" s="70">
        <v>4.8569736747598416E-2</v>
      </c>
      <c r="O12" s="70">
        <v>4.1657584042391615E-2</v>
      </c>
      <c r="P12" s="70">
        <v>3.9697460488170584E-2</v>
      </c>
      <c r="Q12" s="74">
        <v>3.8193539855285362E-2</v>
      </c>
      <c r="R12" s="74">
        <v>4.7058152532531282E-2</v>
      </c>
      <c r="S12" s="74">
        <v>4.2969930798150036E-2</v>
      </c>
      <c r="T12" s="74">
        <v>5.4774663715757385E-2</v>
      </c>
      <c r="U12" s="74">
        <v>4.6784817138387051E-2</v>
      </c>
      <c r="V12" s="74">
        <v>4.4722507165357597E-2</v>
      </c>
      <c r="W12" s="74">
        <v>4.5630638997478726E-2</v>
      </c>
    </row>
    <row r="13" spans="1:23" x14ac:dyDescent="0.3">
      <c r="H13" s="5" t="s">
        <v>43</v>
      </c>
      <c r="I13" s="8" t="s">
        <v>24</v>
      </c>
      <c r="J13" s="74">
        <v>-4.0098924140705941E-2</v>
      </c>
      <c r="K13" s="74">
        <v>4.852348858311646E-3</v>
      </c>
      <c r="L13" s="74">
        <v>6.6066509417721395E-2</v>
      </c>
      <c r="M13" s="74">
        <v>0.10668552659590612</v>
      </c>
      <c r="N13" s="70">
        <v>0.17401122200879088</v>
      </c>
      <c r="O13" s="70">
        <v>0.14737233778258449</v>
      </c>
      <c r="P13" s="70">
        <v>0.13867611049583325</v>
      </c>
      <c r="Q13" s="74">
        <v>0.1328166046878263</v>
      </c>
      <c r="R13" s="74">
        <v>0.17520366455626193</v>
      </c>
      <c r="S13" s="74">
        <v>0.16213434548095162</v>
      </c>
      <c r="T13" s="74">
        <v>0.2014453988213972</v>
      </c>
      <c r="U13" s="74">
        <v>0.16471954964924282</v>
      </c>
      <c r="V13" s="74">
        <v>0.12995579757574457</v>
      </c>
      <c r="W13" s="74">
        <v>0.12623892332494521</v>
      </c>
    </row>
    <row r="14" spans="1:23" x14ac:dyDescent="0.3">
      <c r="H14" s="84"/>
      <c r="I14" s="8"/>
      <c r="J14" s="15"/>
      <c r="K14" s="15"/>
      <c r="L14" s="15"/>
      <c r="M14" s="60"/>
      <c r="N14" s="60"/>
      <c r="O14" s="60"/>
      <c r="P14" s="85"/>
      <c r="Q14" s="85"/>
      <c r="R14" s="86"/>
      <c r="S14" s="86"/>
      <c r="T14" s="86"/>
      <c r="U14" s="86"/>
      <c r="V14" s="40"/>
      <c r="W14" s="40"/>
    </row>
    <row r="15" spans="1:23" x14ac:dyDescent="0.3">
      <c r="H15" s="5"/>
      <c r="I15" s="8"/>
      <c r="J15" s="15"/>
      <c r="K15" s="15"/>
      <c r="L15" s="15"/>
      <c r="M15" s="60"/>
      <c r="N15" s="60"/>
      <c r="O15" s="65"/>
      <c r="P15" s="85"/>
      <c r="Q15" s="85"/>
      <c r="R15" s="74"/>
      <c r="S15" s="120"/>
      <c r="T15" s="132"/>
      <c r="U15" s="132"/>
      <c r="V15" s="124"/>
      <c r="W15" s="124"/>
    </row>
    <row r="16" spans="1:23" x14ac:dyDescent="0.3">
      <c r="H16" s="5"/>
      <c r="I16" s="8"/>
      <c r="J16" s="15"/>
      <c r="K16" s="15"/>
      <c r="L16" s="15"/>
      <c r="M16" s="60"/>
      <c r="N16" s="60"/>
      <c r="O16" s="60"/>
      <c r="P16" s="70"/>
      <c r="Q16" s="70"/>
      <c r="R16" s="74"/>
      <c r="S16" s="74"/>
      <c r="T16" s="132"/>
      <c r="U16" s="132"/>
      <c r="V16" s="124"/>
      <c r="W16" s="124"/>
    </row>
    <row r="17" spans="9:20" x14ac:dyDescent="0.3">
      <c r="I17" s="8"/>
      <c r="O17" s="60"/>
      <c r="P17" s="60"/>
      <c r="Q17" s="60"/>
      <c r="R17" s="92"/>
      <c r="S17" s="74"/>
      <c r="T17" s="74"/>
    </row>
  </sheetData>
  <hyperlinks>
    <hyperlink ref="J1" location="Перелік_Index!A1" display="Повернутися до переліку / Return to the Index"/>
  </hyperlinks>
  <pageMargins left="0.7" right="0.7" top="0.75" bottom="0.75" header="0.3" footer="0.3"/>
  <pageSetup paperSize="9" orientation="portrait" horizontalDpi="4294967293"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9"/>
  <dimension ref="A1:R14"/>
  <sheetViews>
    <sheetView showGridLines="0" zoomScale="120" zoomScaleNormal="120" workbookViewId="0"/>
  </sheetViews>
  <sheetFormatPr defaultRowHeight="14.4" x14ac:dyDescent="0.3"/>
  <cols>
    <col min="8" max="9" width="11.6640625" style="9" customWidth="1"/>
    <col min="10" max="11" width="8.44140625" style="9" customWidth="1"/>
  </cols>
  <sheetData>
    <row r="1" spans="1:18" x14ac:dyDescent="0.3">
      <c r="A1" s="2" t="s">
        <v>48</v>
      </c>
      <c r="B1" s="28" t="s">
        <v>91</v>
      </c>
      <c r="H1" s="43" t="s">
        <v>50</v>
      </c>
      <c r="I1" s="44"/>
    </row>
    <row r="2" spans="1:18" x14ac:dyDescent="0.3">
      <c r="A2" s="2" t="s">
        <v>51</v>
      </c>
      <c r="B2" s="28" t="s">
        <v>120</v>
      </c>
    </row>
    <row r="3" spans="1:18" x14ac:dyDescent="0.3">
      <c r="A3" s="3" t="s">
        <v>52</v>
      </c>
      <c r="B3" s="29" t="s">
        <v>53</v>
      </c>
    </row>
    <row r="4" spans="1:18" x14ac:dyDescent="0.3">
      <c r="A4" s="3" t="s">
        <v>54</v>
      </c>
      <c r="B4" s="29" t="s">
        <v>55</v>
      </c>
    </row>
    <row r="5" spans="1:18" x14ac:dyDescent="0.3">
      <c r="A5" s="4" t="s">
        <v>56</v>
      </c>
      <c r="B5" s="29"/>
    </row>
    <row r="6" spans="1:18" x14ac:dyDescent="0.3">
      <c r="A6" s="4" t="s">
        <v>57</v>
      </c>
      <c r="B6" s="30"/>
    </row>
    <row r="9" spans="1:18" x14ac:dyDescent="0.3">
      <c r="H9" s="8"/>
      <c r="I9" s="8"/>
      <c r="J9" s="36">
        <v>44561</v>
      </c>
      <c r="K9" s="36">
        <v>44926</v>
      </c>
      <c r="L9" s="36">
        <v>45291</v>
      </c>
      <c r="M9" s="36">
        <v>45657</v>
      </c>
      <c r="N9" s="36">
        <v>45747</v>
      </c>
      <c r="O9" s="36">
        <v>45838</v>
      </c>
      <c r="P9" s="36"/>
    </row>
    <row r="10" spans="1:18" x14ac:dyDescent="0.3">
      <c r="H10" s="8" t="s">
        <v>14</v>
      </c>
      <c r="I10" s="31" t="s">
        <v>35</v>
      </c>
      <c r="J10" s="15">
        <v>3.0528290252699999</v>
      </c>
      <c r="K10" s="15">
        <v>3.1301510287699998</v>
      </c>
      <c r="L10" s="15">
        <v>2.9616348858100001</v>
      </c>
      <c r="M10" s="50">
        <v>2.93317804439</v>
      </c>
      <c r="N10" s="50">
        <v>3.21100300159</v>
      </c>
      <c r="O10" s="50">
        <v>3.2666028222299999</v>
      </c>
      <c r="P10" s="50"/>
      <c r="Q10" s="134"/>
      <c r="R10" s="112"/>
    </row>
    <row r="11" spans="1:18" x14ac:dyDescent="0.3">
      <c r="H11" s="8" t="s">
        <v>92</v>
      </c>
      <c r="I11" s="8" t="s">
        <v>93</v>
      </c>
      <c r="J11" s="15">
        <v>0.47058081681000002</v>
      </c>
      <c r="K11" s="15">
        <v>0.38777481444</v>
      </c>
      <c r="L11" s="15">
        <v>0.39654631657</v>
      </c>
      <c r="M11" s="50">
        <v>0.48413802776999998</v>
      </c>
      <c r="N11" s="50">
        <v>0.44726489091999999</v>
      </c>
      <c r="O11" s="50">
        <v>0.49973605238000002</v>
      </c>
      <c r="P11" s="50"/>
      <c r="Q11" s="134"/>
      <c r="R11" s="112"/>
    </row>
    <row r="12" spans="1:18" x14ac:dyDescent="0.3">
      <c r="H12" s="8" t="s">
        <v>6</v>
      </c>
      <c r="I12" s="31" t="s">
        <v>29</v>
      </c>
      <c r="J12" s="15">
        <v>0.62655144845999999</v>
      </c>
      <c r="K12" s="15">
        <v>0.46320950342</v>
      </c>
      <c r="L12" s="15">
        <v>0.33259483810000001</v>
      </c>
      <c r="M12" s="50">
        <v>0.50055306574000002</v>
      </c>
      <c r="N12" s="50">
        <v>0.49676137702000001</v>
      </c>
      <c r="O12" s="50">
        <v>0.46361667160000003</v>
      </c>
      <c r="P12" s="50"/>
      <c r="Q12" s="134"/>
      <c r="R12" s="112"/>
    </row>
    <row r="13" spans="1:18" x14ac:dyDescent="0.3">
      <c r="H13" s="8" t="s">
        <v>94</v>
      </c>
      <c r="I13" s="31" t="s">
        <v>95</v>
      </c>
      <c r="J13" s="15">
        <v>0.13899480532</v>
      </c>
      <c r="K13" s="15">
        <v>0.11984464935</v>
      </c>
      <c r="L13" s="15">
        <v>0.15698597705</v>
      </c>
      <c r="M13" s="50">
        <v>0.21257850711000001</v>
      </c>
      <c r="N13" s="50">
        <v>0.22167463784000002</v>
      </c>
      <c r="O13" s="50">
        <v>0.23127012264000002</v>
      </c>
      <c r="P13" s="50"/>
      <c r="Q13" s="134"/>
      <c r="R13" s="112"/>
    </row>
    <row r="14" spans="1:18" x14ac:dyDescent="0.3">
      <c r="K14" s="37"/>
      <c r="L14" s="37"/>
      <c r="M14" s="40"/>
      <c r="N14" s="40">
        <f t="shared" ref="N14:O14" si="0">SUM(N10:N13)</f>
        <v>4.3767039073699996</v>
      </c>
      <c r="O14" s="40">
        <f t="shared" si="0"/>
        <v>4.4612256688499992</v>
      </c>
      <c r="P14" s="63"/>
      <c r="Q14" s="63"/>
    </row>
  </sheetData>
  <hyperlinks>
    <hyperlink ref="H1" location="Tartalom_Index!A1" display="Vissza a Tartalomra / Return to the Index"/>
    <hyperlink ref="H1:I1" location="Перелік_Index!A1" display="Повернутися до переліку / Return to the Index"/>
  </hyperlinks>
  <pageMargins left="0.7" right="0.7" top="0.75" bottom="0.75" header="0.3" footer="0.3"/>
  <pageSetup paperSize="9" orientation="portrait" horizontalDpi="4294967293" verticalDpi="3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9"/>
  <dimension ref="A1:R17"/>
  <sheetViews>
    <sheetView showGridLines="0" zoomScale="120" zoomScaleNormal="120" workbookViewId="0"/>
  </sheetViews>
  <sheetFormatPr defaultRowHeight="14.4" x14ac:dyDescent="0.3"/>
  <cols>
    <col min="8" max="8" width="19.5546875" customWidth="1"/>
    <col min="9" max="9" width="12.5546875" customWidth="1"/>
    <col min="10" max="11" width="8" customWidth="1"/>
  </cols>
  <sheetData>
    <row r="1" spans="1:18" x14ac:dyDescent="0.3">
      <c r="A1" s="2" t="s">
        <v>48</v>
      </c>
      <c r="B1" s="28" t="s">
        <v>96</v>
      </c>
      <c r="H1" s="584" t="s">
        <v>50</v>
      </c>
      <c r="I1" s="585"/>
    </row>
    <row r="2" spans="1:18" x14ac:dyDescent="0.3">
      <c r="A2" s="2" t="s">
        <v>51</v>
      </c>
      <c r="B2" s="28" t="s">
        <v>122</v>
      </c>
    </row>
    <row r="3" spans="1:18" x14ac:dyDescent="0.3">
      <c r="A3" s="3" t="s">
        <v>52</v>
      </c>
      <c r="B3" s="29" t="s">
        <v>53</v>
      </c>
    </row>
    <row r="4" spans="1:18" x14ac:dyDescent="0.3">
      <c r="A4" s="3" t="s">
        <v>54</v>
      </c>
      <c r="B4" s="29" t="s">
        <v>55</v>
      </c>
    </row>
    <row r="5" spans="1:18" x14ac:dyDescent="0.3">
      <c r="A5" s="4" t="s">
        <v>56</v>
      </c>
      <c r="B5" s="26" t="s">
        <v>197</v>
      </c>
    </row>
    <row r="6" spans="1:18" x14ac:dyDescent="0.3">
      <c r="A6" s="4" t="s">
        <v>57</v>
      </c>
      <c r="B6" s="26" t="s">
        <v>280</v>
      </c>
    </row>
    <row r="9" spans="1:18" x14ac:dyDescent="0.3">
      <c r="H9" s="8"/>
      <c r="I9" s="8"/>
      <c r="J9" s="36">
        <v>44561</v>
      </c>
      <c r="K9" s="36">
        <v>44926</v>
      </c>
      <c r="L9" s="36">
        <v>45291</v>
      </c>
      <c r="M9" s="36">
        <v>45657</v>
      </c>
      <c r="N9" s="36">
        <v>45747</v>
      </c>
      <c r="O9" s="36">
        <v>45838</v>
      </c>
      <c r="P9" s="36"/>
    </row>
    <row r="10" spans="1:18" x14ac:dyDescent="0.3">
      <c r="H10" s="8" t="s">
        <v>169</v>
      </c>
      <c r="I10" s="8" t="s">
        <v>252</v>
      </c>
      <c r="J10" s="15">
        <v>2.6469500037600002</v>
      </c>
      <c r="K10" s="15">
        <v>2.7444166598099997</v>
      </c>
      <c r="L10" s="15">
        <v>2.5853882545400002</v>
      </c>
      <c r="N10" s="36"/>
    </row>
    <row r="11" spans="1:18" x14ac:dyDescent="0.3">
      <c r="H11" s="8" t="s">
        <v>97</v>
      </c>
      <c r="I11" s="8" t="s">
        <v>46</v>
      </c>
      <c r="J11" s="17">
        <v>1.6420060920999999</v>
      </c>
      <c r="K11" s="17">
        <v>1.35656333617</v>
      </c>
      <c r="L11" s="17">
        <v>1.26237376299</v>
      </c>
      <c r="M11" s="116">
        <v>1.1328515663500001</v>
      </c>
      <c r="N11" s="119">
        <v>1.1253079933900001</v>
      </c>
      <c r="O11" s="119">
        <v>1.1595320032700001</v>
      </c>
      <c r="P11" s="116"/>
      <c r="Q11" s="116"/>
      <c r="R11" s="116"/>
    </row>
    <row r="12" spans="1:18" x14ac:dyDescent="0.3">
      <c r="H12" s="8" t="s">
        <v>10</v>
      </c>
      <c r="I12" s="8" t="s">
        <v>45</v>
      </c>
      <c r="J12" s="17"/>
      <c r="K12" s="17"/>
      <c r="L12" s="17"/>
      <c r="M12" s="116">
        <v>1.6329231907299999</v>
      </c>
      <c r="N12" s="119">
        <v>1.7720876111399999</v>
      </c>
      <c r="O12" s="119">
        <v>1.7844515886600001</v>
      </c>
      <c r="P12" s="116"/>
      <c r="Q12" s="116"/>
      <c r="R12" s="116"/>
    </row>
    <row r="13" spans="1:18" x14ac:dyDescent="0.3">
      <c r="H13" s="8" t="s">
        <v>94</v>
      </c>
      <c r="I13" s="31" t="s">
        <v>95</v>
      </c>
      <c r="J13" s="17"/>
      <c r="K13" s="17"/>
      <c r="L13" s="17"/>
      <c r="M13" s="116">
        <v>1.3646728879299999</v>
      </c>
      <c r="N13" s="119">
        <v>1.4793083028399998</v>
      </c>
      <c r="O13" s="119">
        <v>1.5172420769200001</v>
      </c>
      <c r="P13" s="116"/>
      <c r="Q13" s="116"/>
      <c r="R13" s="116"/>
    </row>
    <row r="14" spans="1:18" x14ac:dyDescent="0.3">
      <c r="H14" s="9"/>
      <c r="I14" s="9"/>
      <c r="J14" s="9"/>
      <c r="K14" s="9"/>
      <c r="M14" s="97"/>
      <c r="N14" s="97">
        <f>SUM(N11:N13)</f>
        <v>4.3767039073699996</v>
      </c>
      <c r="O14" s="97">
        <f>SUM(O11:O13)</f>
        <v>4.46122566885</v>
      </c>
    </row>
    <row r="15" spans="1:18" x14ac:dyDescent="0.3">
      <c r="H15" s="9"/>
      <c r="I15" s="9"/>
      <c r="J15" s="57"/>
      <c r="K15" s="57"/>
    </row>
    <row r="16" spans="1:18" x14ac:dyDescent="0.3">
      <c r="H16" s="9"/>
      <c r="I16" s="9"/>
      <c r="J16" s="57"/>
      <c r="K16" s="57"/>
    </row>
    <row r="17" spans="10:11" x14ac:dyDescent="0.3">
      <c r="J17" s="57"/>
      <c r="K17" s="57"/>
    </row>
  </sheetData>
  <mergeCells count="1">
    <mergeCell ref="H1:I1"/>
  </mergeCells>
  <hyperlinks>
    <hyperlink ref="H1" location="Tartalom_Index!A1" display="Vissza a Tartalomra / Return to the Index"/>
    <hyperlink ref="H1:I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1"/>
  <dimension ref="A1:W17"/>
  <sheetViews>
    <sheetView showGridLines="0" zoomScale="120" zoomScaleNormal="120" workbookViewId="0"/>
  </sheetViews>
  <sheetFormatPr defaultRowHeight="14.4" x14ac:dyDescent="0.3"/>
  <cols>
    <col min="8" max="9" width="13.6640625" customWidth="1"/>
    <col min="10" max="12" width="6" customWidth="1"/>
    <col min="13" max="15" width="5.109375" customWidth="1"/>
    <col min="16" max="20" width="4.6640625" customWidth="1"/>
    <col min="21" max="23" width="4.6640625" bestFit="1" customWidth="1"/>
  </cols>
  <sheetData>
    <row r="1" spans="1:23" x14ac:dyDescent="0.3">
      <c r="A1" s="2" t="s">
        <v>48</v>
      </c>
      <c r="B1" s="28" t="s">
        <v>126</v>
      </c>
      <c r="E1" s="32"/>
      <c r="I1" s="130" t="s">
        <v>50</v>
      </c>
    </row>
    <row r="2" spans="1:23" x14ac:dyDescent="0.3">
      <c r="A2" s="2" t="s">
        <v>51</v>
      </c>
      <c r="B2" s="28" t="s">
        <v>127</v>
      </c>
      <c r="J2" s="8"/>
      <c r="K2" s="8"/>
      <c r="L2" s="8"/>
      <c r="M2" s="8"/>
      <c r="N2" s="8"/>
      <c r="O2" s="8"/>
      <c r="P2" s="8"/>
      <c r="Q2" s="9"/>
    </row>
    <row r="3" spans="1:23" x14ac:dyDescent="0.3">
      <c r="A3" s="3" t="s">
        <v>52</v>
      </c>
      <c r="B3" s="29" t="s">
        <v>53</v>
      </c>
      <c r="J3" s="8"/>
      <c r="K3" s="8"/>
      <c r="L3" s="8"/>
      <c r="M3" s="8"/>
      <c r="N3" s="8"/>
      <c r="O3" s="8"/>
      <c r="P3" s="8"/>
      <c r="Q3" s="9"/>
    </row>
    <row r="4" spans="1:23" x14ac:dyDescent="0.3">
      <c r="A4" s="3" t="s">
        <v>54</v>
      </c>
      <c r="B4" s="29" t="s">
        <v>55</v>
      </c>
      <c r="J4" s="8"/>
      <c r="K4" s="8"/>
      <c r="L4" s="8"/>
      <c r="M4" s="8"/>
      <c r="N4" s="8"/>
      <c r="O4" s="8"/>
      <c r="P4" s="8"/>
      <c r="Q4" s="9"/>
    </row>
    <row r="5" spans="1:23" x14ac:dyDescent="0.3">
      <c r="A5" s="4" t="s">
        <v>56</v>
      </c>
      <c r="B5" s="29"/>
      <c r="J5" s="8"/>
      <c r="K5" s="8"/>
      <c r="L5" s="8"/>
      <c r="M5" s="8"/>
      <c r="N5" s="8"/>
      <c r="O5" s="8"/>
      <c r="P5" s="8"/>
      <c r="Q5" s="9"/>
    </row>
    <row r="6" spans="1:23" x14ac:dyDescent="0.3">
      <c r="A6" s="4" t="s">
        <v>57</v>
      </c>
      <c r="B6" s="30"/>
      <c r="H6" s="8"/>
      <c r="I6" s="8"/>
      <c r="J6" s="6" t="s">
        <v>76</v>
      </c>
      <c r="K6" s="6"/>
      <c r="L6" s="6"/>
      <c r="M6" s="6" t="s">
        <v>131</v>
      </c>
      <c r="N6" s="6"/>
      <c r="O6" s="6" t="s">
        <v>136</v>
      </c>
      <c r="P6" s="6"/>
      <c r="Q6" s="6" t="s">
        <v>149</v>
      </c>
      <c r="R6" s="6"/>
      <c r="S6" s="6" t="s">
        <v>156</v>
      </c>
      <c r="T6" s="6"/>
      <c r="U6" s="6" t="s">
        <v>274</v>
      </c>
      <c r="V6" s="6"/>
      <c r="W6" s="6" t="s">
        <v>291</v>
      </c>
    </row>
    <row r="7" spans="1:23" x14ac:dyDescent="0.3">
      <c r="H7" s="8"/>
      <c r="I7" s="8"/>
      <c r="J7" s="136" t="s">
        <v>77</v>
      </c>
      <c r="K7" s="136"/>
      <c r="L7" s="136"/>
      <c r="M7" s="136" t="s">
        <v>132</v>
      </c>
      <c r="N7" s="136"/>
      <c r="O7" s="136" t="s">
        <v>137</v>
      </c>
      <c r="P7" s="136"/>
      <c r="Q7" s="136" t="s">
        <v>148</v>
      </c>
      <c r="R7" s="136"/>
      <c r="S7" s="136" t="s">
        <v>157</v>
      </c>
      <c r="T7" s="136"/>
      <c r="U7" s="136" t="s">
        <v>275</v>
      </c>
      <c r="V7" s="136"/>
      <c r="W7" s="141" t="s">
        <v>292</v>
      </c>
    </row>
    <row r="8" spans="1:23" x14ac:dyDescent="0.3">
      <c r="H8" s="33" t="s">
        <v>98</v>
      </c>
      <c r="I8" s="31" t="s">
        <v>99</v>
      </c>
      <c r="J8" s="22">
        <v>1.1462243929494993</v>
      </c>
      <c r="K8" s="22">
        <v>1.1478432271412629</v>
      </c>
      <c r="L8" s="22">
        <v>1.107667791731358</v>
      </c>
      <c r="M8" s="22">
        <v>1.1071441939133015</v>
      </c>
      <c r="N8" s="22">
        <v>1.0762769220285038</v>
      </c>
      <c r="O8" s="22">
        <v>1.1112984890713051</v>
      </c>
      <c r="P8" s="22">
        <v>1.1148527417432621</v>
      </c>
      <c r="Q8" s="22">
        <v>1.254197642505511</v>
      </c>
      <c r="R8" s="117">
        <v>1.4048016963534391</v>
      </c>
      <c r="S8" s="117">
        <v>1.3743017478225992</v>
      </c>
      <c r="T8" s="122">
        <v>1.07212639916396</v>
      </c>
      <c r="U8" s="122">
        <v>1.1186539931724206</v>
      </c>
      <c r="V8" s="122">
        <v>0.44407937942383419</v>
      </c>
      <c r="W8" s="122">
        <v>0.34545848923555023</v>
      </c>
    </row>
    <row r="9" spans="1:23" x14ac:dyDescent="0.3">
      <c r="H9" s="33" t="s">
        <v>100</v>
      </c>
      <c r="I9" s="31" t="s">
        <v>101</v>
      </c>
      <c r="J9" s="17">
        <v>2.69122478878</v>
      </c>
      <c r="K9" s="17">
        <v>1.90355931125</v>
      </c>
      <c r="L9" s="17">
        <v>2.9120624657400001</v>
      </c>
      <c r="M9" s="17">
        <v>2.7329473284099999</v>
      </c>
      <c r="N9" s="17">
        <v>3.1735048317699999</v>
      </c>
      <c r="O9" s="17">
        <v>3.4876311516800005</v>
      </c>
      <c r="P9" s="17">
        <v>3.5758993313200005</v>
      </c>
      <c r="Q9" s="17">
        <v>1.8777672966799983</v>
      </c>
      <c r="R9" s="118">
        <v>2.6127598891200003</v>
      </c>
      <c r="S9" s="118">
        <v>2.8011775395099994</v>
      </c>
      <c r="T9" s="116">
        <v>3.9195402817399998</v>
      </c>
      <c r="U9" s="116">
        <v>3.7616609715899987</v>
      </c>
      <c r="V9" s="116">
        <v>3.8901292063400001</v>
      </c>
      <c r="W9" s="116">
        <v>4.54144767903</v>
      </c>
    </row>
    <row r="10" spans="1:23" x14ac:dyDescent="0.3">
      <c r="J10" s="22"/>
      <c r="K10" s="22"/>
      <c r="L10" s="22"/>
      <c r="M10" s="22"/>
      <c r="N10" s="46"/>
      <c r="O10" s="46"/>
      <c r="P10" s="46"/>
      <c r="Q10" s="64"/>
      <c r="R10" s="66"/>
    </row>
    <row r="11" spans="1:23" x14ac:dyDescent="0.3">
      <c r="J11" s="17"/>
      <c r="K11" s="17"/>
      <c r="L11" s="46"/>
      <c r="M11" s="46"/>
      <c r="N11" s="67"/>
      <c r="O11" s="67"/>
      <c r="P11" s="67"/>
      <c r="Q11" s="68"/>
    </row>
    <row r="12" spans="1:23" x14ac:dyDescent="0.3">
      <c r="J12" s="8"/>
      <c r="K12" s="8"/>
      <c r="L12" s="8"/>
      <c r="M12" s="8"/>
      <c r="N12" s="8"/>
      <c r="O12" s="8"/>
      <c r="P12" s="8"/>
      <c r="Q12" s="9"/>
    </row>
    <row r="13" spans="1:23" x14ac:dyDescent="0.3">
      <c r="J13" s="8"/>
      <c r="K13" s="8"/>
      <c r="L13" s="8"/>
      <c r="M13" s="8"/>
      <c r="N13" s="8"/>
      <c r="O13" s="8"/>
      <c r="P13" s="8"/>
      <c r="Q13" s="9"/>
    </row>
    <row r="14" spans="1:23" x14ac:dyDescent="0.3">
      <c r="J14" s="8"/>
      <c r="K14" s="8"/>
      <c r="L14" s="8"/>
      <c r="M14" s="8"/>
      <c r="N14" s="8"/>
      <c r="O14" s="8"/>
      <c r="P14" s="8"/>
      <c r="Q14" s="9"/>
    </row>
    <row r="15" spans="1:23" x14ac:dyDescent="0.3">
      <c r="J15" s="8"/>
      <c r="K15" s="8"/>
      <c r="L15" s="8"/>
      <c r="M15" s="8"/>
      <c r="N15" s="8"/>
      <c r="O15" s="8"/>
      <c r="P15" s="8"/>
      <c r="Q15" s="9"/>
    </row>
    <row r="16" spans="1:23" x14ac:dyDescent="0.3">
      <c r="J16" s="8"/>
      <c r="K16" s="8"/>
      <c r="L16" s="8"/>
      <c r="M16" s="8"/>
      <c r="N16" s="8"/>
      <c r="O16" s="8"/>
      <c r="P16" s="8"/>
      <c r="Q16" s="9"/>
    </row>
    <row r="17" spans="10:17" x14ac:dyDescent="0.3">
      <c r="J17" s="8"/>
      <c r="K17" s="8"/>
      <c r="L17" s="8"/>
      <c r="M17" s="8"/>
      <c r="N17" s="8"/>
      <c r="O17" s="8"/>
      <c r="P17" s="8"/>
      <c r="Q17" s="9"/>
    </row>
  </sheetData>
  <hyperlinks>
    <hyperlink ref="I1" location="Tartalom_Index!A1" display="Vissza a Tartalomra / Return to the Index"/>
    <hyperlink ref="I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2"/>
  <dimension ref="A1:W19"/>
  <sheetViews>
    <sheetView showGridLines="0" zoomScale="120" zoomScaleNormal="120" workbookViewId="0"/>
  </sheetViews>
  <sheetFormatPr defaultRowHeight="14.4" x14ac:dyDescent="0.3"/>
  <cols>
    <col min="7" max="7" width="6.44140625" customWidth="1"/>
    <col min="8" max="8" width="21.33203125" customWidth="1"/>
    <col min="9" max="9" width="11.6640625" customWidth="1"/>
    <col min="10" max="10" width="4.6640625" bestFit="1" customWidth="1"/>
    <col min="11" max="12" width="3.6640625" bestFit="1" customWidth="1"/>
    <col min="13" max="13" width="4.6640625" customWidth="1"/>
    <col min="14" max="14" width="3.6640625" bestFit="1" customWidth="1"/>
    <col min="15" max="15" width="4.6640625" customWidth="1"/>
    <col min="16" max="16" width="3.6640625" bestFit="1" customWidth="1"/>
    <col min="17" max="17" width="4.6640625" customWidth="1"/>
    <col min="18" max="18" width="3.6640625" bestFit="1" customWidth="1"/>
    <col min="19" max="19" width="4.6640625" customWidth="1"/>
    <col min="20" max="20" width="3.6640625" bestFit="1" customWidth="1"/>
    <col min="21" max="21" width="4.6640625" bestFit="1" customWidth="1"/>
    <col min="22" max="22" width="3.6640625" bestFit="1" customWidth="1"/>
    <col min="23" max="23" width="4.6640625" bestFit="1" customWidth="1"/>
  </cols>
  <sheetData>
    <row r="1" spans="1:23" x14ac:dyDescent="0.3">
      <c r="A1" s="2" t="s">
        <v>48</v>
      </c>
      <c r="B1" s="28" t="s">
        <v>128</v>
      </c>
      <c r="I1" s="43" t="s">
        <v>50</v>
      </c>
    </row>
    <row r="2" spans="1:23" x14ac:dyDescent="0.3">
      <c r="A2" s="2" t="s">
        <v>51</v>
      </c>
      <c r="B2" s="28" t="s">
        <v>129</v>
      </c>
      <c r="H2" s="8"/>
      <c r="I2" s="8"/>
      <c r="J2" s="8"/>
      <c r="K2" s="8"/>
      <c r="L2" s="8"/>
      <c r="M2" s="8"/>
      <c r="N2" s="8"/>
      <c r="O2" s="8"/>
      <c r="P2" s="8"/>
      <c r="Q2" s="8"/>
    </row>
    <row r="3" spans="1:23" x14ac:dyDescent="0.3">
      <c r="A3" s="3" t="s">
        <v>52</v>
      </c>
      <c r="B3" s="29" t="s">
        <v>53</v>
      </c>
      <c r="H3" s="8"/>
      <c r="I3" s="8"/>
      <c r="J3" s="8"/>
      <c r="K3" s="8"/>
      <c r="L3" s="8"/>
      <c r="M3" s="8"/>
      <c r="N3" s="8"/>
      <c r="O3" s="8"/>
      <c r="P3" s="8"/>
      <c r="Q3" s="8"/>
    </row>
    <row r="4" spans="1:23" x14ac:dyDescent="0.3">
      <c r="A4" s="3" t="s">
        <v>54</v>
      </c>
      <c r="B4" s="29" t="s">
        <v>55</v>
      </c>
      <c r="H4" s="8"/>
      <c r="I4" s="8"/>
      <c r="J4" s="8"/>
      <c r="K4" s="8"/>
      <c r="L4" s="8"/>
      <c r="M4" s="8"/>
      <c r="N4" s="8"/>
      <c r="O4" s="8"/>
      <c r="P4" s="8"/>
      <c r="Q4" s="8"/>
    </row>
    <row r="5" spans="1:23" x14ac:dyDescent="0.3">
      <c r="A5" s="4" t="s">
        <v>56</v>
      </c>
      <c r="B5" s="29" t="s">
        <v>297</v>
      </c>
      <c r="H5" s="8"/>
      <c r="I5" s="8"/>
      <c r="J5" s="8"/>
      <c r="K5" s="8"/>
      <c r="L5" s="8"/>
      <c r="M5" s="8"/>
      <c r="N5" s="8"/>
      <c r="O5" s="8"/>
      <c r="P5" s="8"/>
      <c r="Q5" s="8"/>
    </row>
    <row r="6" spans="1:23" x14ac:dyDescent="0.3">
      <c r="A6" s="4" t="s">
        <v>57</v>
      </c>
      <c r="B6" s="30" t="s">
        <v>298</v>
      </c>
      <c r="H6" s="8"/>
      <c r="I6" s="8"/>
      <c r="J6" s="8"/>
      <c r="K6" s="8"/>
      <c r="L6" s="8"/>
      <c r="M6" s="8"/>
      <c r="N6" s="8"/>
      <c r="O6" s="8"/>
      <c r="P6" s="8"/>
      <c r="Q6" s="8"/>
    </row>
    <row r="7" spans="1:23" x14ac:dyDescent="0.3">
      <c r="H7" s="8"/>
      <c r="I7" s="8"/>
      <c r="J7" s="6" t="s">
        <v>76</v>
      </c>
      <c r="K7" s="6"/>
      <c r="L7" s="6"/>
      <c r="M7" s="6" t="s">
        <v>131</v>
      </c>
      <c r="N7" s="6"/>
      <c r="O7" s="6" t="s">
        <v>136</v>
      </c>
      <c r="P7" s="6"/>
      <c r="Q7" s="6" t="s">
        <v>149</v>
      </c>
      <c r="R7" s="6"/>
      <c r="S7" s="6" t="s">
        <v>156</v>
      </c>
      <c r="T7" s="6"/>
      <c r="U7" s="6" t="s">
        <v>274</v>
      </c>
      <c r="V7" s="6"/>
      <c r="W7" s="6" t="s">
        <v>291</v>
      </c>
    </row>
    <row r="8" spans="1:23" x14ac:dyDescent="0.3">
      <c r="H8" s="8"/>
      <c r="I8" s="8"/>
      <c r="J8" s="141" t="s">
        <v>77</v>
      </c>
      <c r="K8" s="141"/>
      <c r="L8" s="141"/>
      <c r="M8" s="141" t="s">
        <v>132</v>
      </c>
      <c r="N8" s="141"/>
      <c r="O8" s="141" t="s">
        <v>137</v>
      </c>
      <c r="P8" s="141"/>
      <c r="Q8" s="141" t="s">
        <v>148</v>
      </c>
      <c r="R8" s="141"/>
      <c r="S8" s="141" t="s">
        <v>157</v>
      </c>
      <c r="T8" s="141"/>
      <c r="U8" s="141" t="s">
        <v>275</v>
      </c>
      <c r="V8" s="141"/>
      <c r="W8" s="141" t="s">
        <v>292</v>
      </c>
    </row>
    <row r="9" spans="1:23" x14ac:dyDescent="0.3">
      <c r="H9" s="33" t="s">
        <v>102</v>
      </c>
      <c r="I9" s="51" t="s">
        <v>103</v>
      </c>
      <c r="J9" s="46">
        <v>0.73148599965237882</v>
      </c>
      <c r="K9" s="46">
        <v>0.72920026170789476</v>
      </c>
      <c r="L9" s="46">
        <v>0.72176907820069414</v>
      </c>
      <c r="M9" s="46">
        <v>0.7169224883561538</v>
      </c>
      <c r="N9" s="46">
        <v>0.714287705995302</v>
      </c>
      <c r="O9" s="46">
        <v>0.73485042899546626</v>
      </c>
      <c r="P9" s="46">
        <v>0.73576965973166364</v>
      </c>
      <c r="Q9" s="46">
        <v>0.75469143231729252</v>
      </c>
      <c r="R9" s="47">
        <v>0.7149786343668505</v>
      </c>
      <c r="S9" s="47">
        <v>0.7343399300186445</v>
      </c>
      <c r="T9" s="47">
        <v>0.77173849942292383</v>
      </c>
      <c r="U9" s="47">
        <v>0.78610072221453875</v>
      </c>
      <c r="V9" s="47">
        <v>0.76329826055411509</v>
      </c>
      <c r="W9" s="47">
        <v>0.76543728841878556</v>
      </c>
    </row>
    <row r="10" spans="1:23" x14ac:dyDescent="0.3">
      <c r="H10" s="33" t="s">
        <v>104</v>
      </c>
      <c r="I10" s="31" t="s">
        <v>105</v>
      </c>
      <c r="J10" s="46">
        <v>0.25926642150777196</v>
      </c>
      <c r="K10" s="46">
        <v>0.26459134897628217</v>
      </c>
      <c r="L10" s="46">
        <v>0.27198095410317169</v>
      </c>
      <c r="M10" s="46">
        <v>0.27741076748489085</v>
      </c>
      <c r="N10" s="46">
        <v>0.27920550761090424</v>
      </c>
      <c r="O10" s="46">
        <v>0.25978048154649858</v>
      </c>
      <c r="P10" s="46">
        <v>0.25816965072370085</v>
      </c>
      <c r="Q10" s="46">
        <v>0.23699887169556991</v>
      </c>
      <c r="R10" s="47">
        <v>0.26578792717214761</v>
      </c>
      <c r="S10" s="47">
        <v>0.24857217167665821</v>
      </c>
      <c r="T10" s="47">
        <v>0.21374521549383713</v>
      </c>
      <c r="U10" s="47">
        <v>0.19818194166745082</v>
      </c>
      <c r="V10" s="47">
        <v>0.21757535547005613</v>
      </c>
      <c r="W10" s="47">
        <v>0.21032485368699699</v>
      </c>
    </row>
    <row r="11" spans="1:23" x14ac:dyDescent="0.3">
      <c r="H11" s="33" t="s">
        <v>106</v>
      </c>
      <c r="I11" s="52" t="s">
        <v>107</v>
      </c>
      <c r="J11" s="46">
        <v>9.2475788398493648E-3</v>
      </c>
      <c r="K11" s="46">
        <v>6.2083893158230577E-3</v>
      </c>
      <c r="L11" s="46">
        <v>6.2499676961342314E-3</v>
      </c>
      <c r="M11" s="46">
        <v>5.6667441589553528E-3</v>
      </c>
      <c r="N11" s="46">
        <v>6.5067863937938262E-3</v>
      </c>
      <c r="O11" s="46">
        <v>5.369089458035126E-3</v>
      </c>
      <c r="P11" s="46">
        <v>6.0606895446354437E-3</v>
      </c>
      <c r="Q11" s="46">
        <v>8.309695987137598E-3</v>
      </c>
      <c r="R11" s="47">
        <v>1.9233438461001871E-2</v>
      </c>
      <c r="S11" s="47">
        <v>1.7087898304697251E-2</v>
      </c>
      <c r="T11" s="47">
        <v>1.4516285083239024E-2</v>
      </c>
      <c r="U11" s="47">
        <v>1.5717336118010471E-2</v>
      </c>
      <c r="V11" s="47">
        <v>1.9126383975828918E-2</v>
      </c>
      <c r="W11" s="47">
        <v>2.4237857894217434E-2</v>
      </c>
    </row>
    <row r="12" spans="1:23" x14ac:dyDescent="0.3">
      <c r="H12" s="8"/>
      <c r="I12" s="8"/>
      <c r="J12" s="17"/>
      <c r="K12" s="17"/>
      <c r="L12" s="17"/>
      <c r="M12" s="17"/>
      <c r="N12" s="8"/>
      <c r="O12" s="8"/>
      <c r="P12" s="8"/>
      <c r="Q12" s="8"/>
    </row>
    <row r="13" spans="1:23" x14ac:dyDescent="0.3">
      <c r="H13" s="8"/>
      <c r="I13" s="8"/>
      <c r="J13" s="22"/>
      <c r="K13" s="22"/>
      <c r="L13" s="22"/>
      <c r="M13" s="22"/>
      <c r="N13" s="22"/>
      <c r="O13" s="22"/>
      <c r="P13" s="8"/>
      <c r="Q13" s="8"/>
    </row>
    <row r="14" spans="1:23" x14ac:dyDescent="0.3">
      <c r="H14" s="8"/>
      <c r="I14" s="8"/>
      <c r="J14" s="22"/>
      <c r="K14" s="22"/>
      <c r="L14" s="22"/>
      <c r="M14" s="22"/>
      <c r="N14" s="22"/>
      <c r="O14" s="22"/>
      <c r="P14" s="8"/>
      <c r="Q14" s="8"/>
    </row>
    <row r="15" spans="1:23" x14ac:dyDescent="0.3">
      <c r="H15" s="8"/>
      <c r="I15" s="8"/>
      <c r="J15" s="22"/>
      <c r="K15" s="22"/>
      <c r="L15" s="22"/>
      <c r="M15" s="22"/>
      <c r="N15" s="22"/>
      <c r="O15" s="22"/>
      <c r="P15" s="8"/>
      <c r="Q15" s="8"/>
    </row>
    <row r="16" spans="1:23" x14ac:dyDescent="0.3">
      <c r="H16" s="8"/>
      <c r="I16" s="8"/>
      <c r="J16" s="8"/>
      <c r="K16" s="8"/>
      <c r="L16" s="8"/>
      <c r="M16" s="8"/>
      <c r="N16" s="8"/>
      <c r="O16" s="8"/>
      <c r="P16" s="8"/>
      <c r="Q16" s="8"/>
    </row>
    <row r="17" spans="8:17" x14ac:dyDescent="0.3">
      <c r="H17" s="8"/>
      <c r="I17" s="8"/>
      <c r="J17" s="8"/>
      <c r="K17" s="8"/>
      <c r="L17" s="8"/>
      <c r="M17" s="8"/>
      <c r="N17" s="8"/>
      <c r="O17" s="8"/>
      <c r="P17" s="8"/>
      <c r="Q17" s="8"/>
    </row>
    <row r="18" spans="8:17" x14ac:dyDescent="0.3">
      <c r="H18" s="8"/>
      <c r="I18" s="8"/>
      <c r="J18" s="8"/>
      <c r="K18" s="8"/>
      <c r="L18" s="8"/>
      <c r="M18" s="8"/>
      <c r="N18" s="8"/>
      <c r="O18" s="8"/>
      <c r="P18" s="8"/>
      <c r="Q18" s="8"/>
    </row>
    <row r="19" spans="8:17" x14ac:dyDescent="0.3">
      <c r="H19" s="8"/>
      <c r="I19" s="8"/>
      <c r="J19" s="8"/>
      <c r="K19" s="8"/>
      <c r="L19" s="8"/>
      <c r="M19" s="8"/>
      <c r="N19" s="8"/>
      <c r="O19" s="8"/>
      <c r="P19" s="8"/>
      <c r="Q19" s="8"/>
    </row>
  </sheetData>
  <hyperlinks>
    <hyperlink ref="I1" location="Tartalom_Index!A1" display="Vissza a Tartalomra / Return to the Index"/>
    <hyperlink ref="I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3"/>
  <dimension ref="A1:Y23"/>
  <sheetViews>
    <sheetView showGridLines="0" zoomScale="120" zoomScaleNormal="120" workbookViewId="0"/>
  </sheetViews>
  <sheetFormatPr defaultRowHeight="14.4" x14ac:dyDescent="0.3"/>
  <cols>
    <col min="7" max="7" width="7.6640625" customWidth="1"/>
    <col min="8" max="9" width="13.6640625" customWidth="1"/>
    <col min="10" max="23" width="4.6640625" bestFit="1" customWidth="1"/>
  </cols>
  <sheetData>
    <row r="1" spans="1:25" x14ac:dyDescent="0.3">
      <c r="A1" s="2" t="s">
        <v>48</v>
      </c>
      <c r="B1" s="28" t="s">
        <v>108</v>
      </c>
      <c r="H1" s="43" t="s">
        <v>50</v>
      </c>
      <c r="I1" s="44"/>
    </row>
    <row r="2" spans="1:25" x14ac:dyDescent="0.3">
      <c r="A2" s="2" t="s">
        <v>51</v>
      </c>
      <c r="B2" s="87" t="s">
        <v>109</v>
      </c>
      <c r="H2" s="8"/>
      <c r="I2" s="8"/>
      <c r="J2" s="8"/>
      <c r="K2" s="8"/>
      <c r="L2" s="8"/>
      <c r="M2" s="8"/>
      <c r="N2" s="8"/>
      <c r="O2" s="8"/>
      <c r="P2" s="8"/>
    </row>
    <row r="3" spans="1:25" x14ac:dyDescent="0.3">
      <c r="A3" s="3" t="s">
        <v>52</v>
      </c>
      <c r="B3" s="29" t="s">
        <v>53</v>
      </c>
      <c r="H3" s="8"/>
      <c r="I3" s="8"/>
      <c r="J3" s="8"/>
      <c r="K3" s="8"/>
      <c r="L3" s="8"/>
      <c r="M3" s="8"/>
      <c r="N3" s="8"/>
      <c r="O3" s="8"/>
      <c r="P3" s="8"/>
    </row>
    <row r="4" spans="1:25" x14ac:dyDescent="0.3">
      <c r="A4" s="3" t="s">
        <v>54</v>
      </c>
      <c r="B4" s="29" t="s">
        <v>55</v>
      </c>
      <c r="H4" s="8"/>
      <c r="I4" s="8"/>
      <c r="J4" s="8"/>
      <c r="K4" s="8"/>
      <c r="L4" s="8"/>
      <c r="M4" s="8"/>
      <c r="N4" s="8"/>
      <c r="O4" s="8"/>
      <c r="P4" s="8"/>
    </row>
    <row r="5" spans="1:25" x14ac:dyDescent="0.3">
      <c r="A5" s="4" t="s">
        <v>56</v>
      </c>
      <c r="B5" s="29" t="s">
        <v>199</v>
      </c>
      <c r="H5" s="8"/>
      <c r="I5" s="8"/>
      <c r="J5" s="8"/>
      <c r="K5" s="8"/>
      <c r="L5" s="8"/>
      <c r="M5" s="8"/>
      <c r="N5" s="8"/>
      <c r="O5" s="8"/>
      <c r="P5" s="8"/>
    </row>
    <row r="6" spans="1:25" x14ac:dyDescent="0.3">
      <c r="A6" s="4" t="s">
        <v>57</v>
      </c>
      <c r="B6" s="88" t="s">
        <v>121</v>
      </c>
      <c r="H6" s="8"/>
      <c r="I6" s="8"/>
      <c r="J6" s="8"/>
      <c r="K6" s="8"/>
      <c r="L6" s="8"/>
      <c r="M6" s="8"/>
      <c r="N6" s="8"/>
      <c r="O6" s="8"/>
      <c r="P6" s="8"/>
    </row>
    <row r="7" spans="1:25" x14ac:dyDescent="0.3">
      <c r="H7" s="8"/>
      <c r="I7" s="8"/>
      <c r="J7" s="8"/>
      <c r="K7" s="8"/>
      <c r="L7" s="8"/>
      <c r="M7" s="8"/>
      <c r="N7" s="8"/>
      <c r="O7" s="8"/>
      <c r="P7" s="8"/>
      <c r="R7" s="116"/>
      <c r="U7" s="119">
        <v>-1</v>
      </c>
    </row>
    <row r="8" spans="1:25" x14ac:dyDescent="0.3">
      <c r="H8" s="8"/>
      <c r="I8" s="8"/>
      <c r="J8" s="6" t="s">
        <v>76</v>
      </c>
      <c r="K8" s="6"/>
      <c r="L8" s="6"/>
      <c r="M8" s="6" t="s">
        <v>131</v>
      </c>
      <c r="N8" s="6"/>
      <c r="O8" s="6" t="s">
        <v>136</v>
      </c>
      <c r="P8" s="6"/>
      <c r="Q8" s="6" t="s">
        <v>149</v>
      </c>
      <c r="R8" s="6"/>
      <c r="S8" s="6" t="s">
        <v>156</v>
      </c>
      <c r="T8" s="6"/>
      <c r="U8" s="6" t="s">
        <v>274</v>
      </c>
      <c r="V8" s="6"/>
      <c r="W8" s="6" t="s">
        <v>291</v>
      </c>
    </row>
    <row r="9" spans="1:25" x14ac:dyDescent="0.3">
      <c r="H9" s="8"/>
      <c r="I9" s="8"/>
      <c r="J9" s="141" t="s">
        <v>77</v>
      </c>
      <c r="K9" s="141"/>
      <c r="L9" s="141"/>
      <c r="M9" s="141" t="s">
        <v>132</v>
      </c>
      <c r="N9" s="141"/>
      <c r="O9" s="141" t="s">
        <v>137</v>
      </c>
      <c r="P9" s="141"/>
      <c r="Q9" s="141" t="s">
        <v>148</v>
      </c>
      <c r="R9" s="141"/>
      <c r="S9" s="141" t="s">
        <v>157</v>
      </c>
      <c r="T9" s="141"/>
      <c r="U9" s="141" t="s">
        <v>275</v>
      </c>
      <c r="V9" s="141"/>
      <c r="W9" s="141" t="s">
        <v>292</v>
      </c>
    </row>
    <row r="10" spans="1:25" x14ac:dyDescent="0.3">
      <c r="H10" s="17" t="s">
        <v>167</v>
      </c>
      <c r="I10" s="100" t="s">
        <v>250</v>
      </c>
      <c r="J10" s="55">
        <v>0.63769696214000005</v>
      </c>
      <c r="K10" s="55">
        <v>0.39648571546</v>
      </c>
      <c r="L10" s="55">
        <v>0.5618303846699999</v>
      </c>
      <c r="M10" s="55">
        <v>0.60747462100000016</v>
      </c>
      <c r="N10" s="55">
        <v>0.65592093632000004</v>
      </c>
      <c r="O10" s="55">
        <v>0.7816140079899998</v>
      </c>
      <c r="P10" s="55">
        <v>0.8069764891300002</v>
      </c>
      <c r="Q10" s="55">
        <v>0.45383700217999978</v>
      </c>
      <c r="R10" s="119">
        <v>0.82069818044999998</v>
      </c>
      <c r="S10" s="119">
        <v>0.9272744531099999</v>
      </c>
      <c r="T10" s="119">
        <v>1.0817150994400007</v>
      </c>
      <c r="U10" s="119">
        <v>0.93083549506999974</v>
      </c>
      <c r="V10" s="119">
        <v>1.01762128311</v>
      </c>
      <c r="W10" s="119">
        <v>1.1162079316400004</v>
      </c>
      <c r="X10" s="70">
        <f>W10/V10-1</f>
        <v>9.6879507304235224E-2</v>
      </c>
      <c r="Y10" s="119"/>
    </row>
    <row r="11" spans="1:25" x14ac:dyDescent="0.3">
      <c r="H11" s="17" t="s">
        <v>165</v>
      </c>
      <c r="I11" s="100" t="s">
        <v>258</v>
      </c>
      <c r="J11" s="55">
        <v>6.0430791890000002E-2</v>
      </c>
      <c r="K11" s="55">
        <v>6.0206047589999992E-2</v>
      </c>
      <c r="L11" s="55">
        <v>6.7070596029999999E-2</v>
      </c>
      <c r="M11" s="55">
        <v>4.3774494060000002E-2</v>
      </c>
      <c r="N11" s="55">
        <v>5.4579266059999999E-2</v>
      </c>
      <c r="O11" s="55">
        <v>7.1311030800000008E-2</v>
      </c>
      <c r="P11" s="55">
        <v>5.9135103130000005E-2</v>
      </c>
      <c r="Q11" s="55">
        <v>6.3674187579999986E-2</v>
      </c>
      <c r="R11" s="119">
        <v>7.0387238889999995E-2</v>
      </c>
      <c r="S11" s="119">
        <v>9.7702573410000007E-2</v>
      </c>
      <c r="T11" s="119">
        <v>8.7565062800000024E-2</v>
      </c>
      <c r="U11" s="119">
        <v>6.2665260610000009E-2</v>
      </c>
      <c r="V11" s="119">
        <v>5.9511208170000003E-2</v>
      </c>
      <c r="W11" s="119">
        <v>5.7259169079999998E-2</v>
      </c>
      <c r="X11" s="70">
        <f t="shared" ref="X11:X15" si="0">W11/V11-1</f>
        <v>-3.7842268023979941E-2</v>
      </c>
      <c r="Y11" s="119"/>
    </row>
    <row r="12" spans="1:25" x14ac:dyDescent="0.3">
      <c r="H12" s="17" t="s">
        <v>166</v>
      </c>
      <c r="I12" s="100" t="s">
        <v>110</v>
      </c>
      <c r="J12" s="55">
        <v>3.4123679060000002E-2</v>
      </c>
      <c r="K12" s="55">
        <v>3.7910156060000005E-2</v>
      </c>
      <c r="L12" s="55">
        <v>3.0935029400000001E-2</v>
      </c>
      <c r="M12" s="55">
        <v>3.3696909380000001E-2</v>
      </c>
      <c r="N12" s="55">
        <v>3.5184748950000004E-2</v>
      </c>
      <c r="O12" s="55">
        <v>2.9213367690000002E-2</v>
      </c>
      <c r="P12" s="55">
        <v>7.4353123879999983E-2</v>
      </c>
      <c r="Q12" s="55">
        <v>9.128091633999999E-2</v>
      </c>
      <c r="R12" s="119">
        <v>2.1915562489999998E-2</v>
      </c>
      <c r="S12" s="119">
        <v>2.693571174E-2</v>
      </c>
      <c r="T12" s="119">
        <v>4.2738438819999995E-2</v>
      </c>
      <c r="U12" s="119">
        <v>1.8672098969999995E-2</v>
      </c>
      <c r="V12" s="119">
        <v>6.010611355E-2</v>
      </c>
      <c r="W12" s="119">
        <v>3.551685101000001E-2</v>
      </c>
      <c r="X12" s="70">
        <f t="shared" si="0"/>
        <v>-0.40909752914809761</v>
      </c>
      <c r="Y12" s="119"/>
    </row>
    <row r="13" spans="1:25" x14ac:dyDescent="0.3">
      <c r="H13" s="8" t="s">
        <v>168</v>
      </c>
      <c r="I13" s="100" t="s">
        <v>191</v>
      </c>
      <c r="J13" s="55">
        <v>-0.16252277097000001</v>
      </c>
      <c r="K13" s="55">
        <v>-7.7449574519999981E-2</v>
      </c>
      <c r="L13" s="55">
        <v>-9.2589755720000028E-2</v>
      </c>
      <c r="M13" s="55">
        <v>-9.9879415539999961E-2</v>
      </c>
      <c r="N13" s="55">
        <v>-0.1105184426</v>
      </c>
      <c r="O13" s="55">
        <v>-0.12182025128</v>
      </c>
      <c r="P13" s="55">
        <v>-0.13272798022999999</v>
      </c>
      <c r="Q13" s="55">
        <v>-0.10304906628999999</v>
      </c>
      <c r="R13" s="119">
        <v>-0.26456176377000001</v>
      </c>
      <c r="S13" s="119">
        <v>-0.39292291593000001</v>
      </c>
      <c r="T13" s="119">
        <v>-0.48520378779000001</v>
      </c>
      <c r="U13" s="119">
        <v>-0.41791415746000021</v>
      </c>
      <c r="V13" s="119">
        <v>-0.46534250087999995</v>
      </c>
      <c r="W13" s="119">
        <v>-0.49782141268000002</v>
      </c>
      <c r="X13" s="70">
        <f t="shared" si="0"/>
        <v>6.979571334786705E-2</v>
      </c>
      <c r="Y13" s="119"/>
    </row>
    <row r="14" spans="1:25" x14ac:dyDescent="0.3">
      <c r="H14" s="8" t="s">
        <v>111</v>
      </c>
      <c r="I14" s="100" t="s">
        <v>112</v>
      </c>
      <c r="J14" s="55">
        <v>-0.11990118759</v>
      </c>
      <c r="K14" s="55">
        <v>-9.0870617150000013E-2</v>
      </c>
      <c r="L14" s="55">
        <v>-9.0053897299999963E-2</v>
      </c>
      <c r="M14" s="55">
        <v>-9.2682283580000024E-2</v>
      </c>
      <c r="N14" s="55">
        <v>-9.994257694E-2</v>
      </c>
      <c r="O14" s="55">
        <v>-0.11192751647999999</v>
      </c>
      <c r="P14" s="55">
        <v>-0.11532603786000004</v>
      </c>
      <c r="Q14" s="55">
        <v>-9.6131875280000001E-2</v>
      </c>
      <c r="R14" s="119">
        <v>-9.2084089359999996E-2</v>
      </c>
      <c r="S14" s="119">
        <v>-9.9131860929999996E-2</v>
      </c>
      <c r="T14" s="119">
        <v>-0.10394824572999999</v>
      </c>
      <c r="U14" s="119">
        <v>-0.12597804089000003</v>
      </c>
      <c r="V14" s="119">
        <v>-0.14169853517</v>
      </c>
      <c r="W14" s="119">
        <v>-0.15363217363000001</v>
      </c>
      <c r="X14" s="70">
        <f t="shared" si="0"/>
        <v>8.4218502652005922E-2</v>
      </c>
      <c r="Y14" s="119"/>
    </row>
    <row r="15" spans="1:25" x14ac:dyDescent="0.3">
      <c r="H15" s="8" t="s">
        <v>113</v>
      </c>
      <c r="I15" s="100" t="s">
        <v>114</v>
      </c>
      <c r="J15" s="55">
        <v>-0.50669033252000006</v>
      </c>
      <c r="K15" s="55">
        <v>-0.45017152258000004</v>
      </c>
      <c r="L15" s="55">
        <v>-0.46853353748000004</v>
      </c>
      <c r="M15" s="55">
        <v>-0.46567912799</v>
      </c>
      <c r="N15" s="55">
        <v>-0.52101447849000004</v>
      </c>
      <c r="O15" s="55">
        <v>-0.59540580319999992</v>
      </c>
      <c r="P15" s="55">
        <v>-0.60842567431000005</v>
      </c>
      <c r="Q15" s="55">
        <v>-0.38501154579999991</v>
      </c>
      <c r="R15" s="119">
        <v>-0.51711396209999994</v>
      </c>
      <c r="S15" s="119">
        <v>-0.51409219681000018</v>
      </c>
      <c r="T15" s="119">
        <v>-0.56795383883999973</v>
      </c>
      <c r="U15" s="119">
        <v>-0.47666211318999985</v>
      </c>
      <c r="V15" s="119">
        <v>-0.48741761242000015</v>
      </c>
      <c r="W15" s="119">
        <v>-0.51639091375000012</v>
      </c>
      <c r="X15" s="70">
        <f t="shared" si="0"/>
        <v>5.9442458769902062E-2</v>
      </c>
      <c r="Y15" s="119"/>
    </row>
    <row r="16" spans="1:25" x14ac:dyDescent="0.3">
      <c r="H16" s="8"/>
      <c r="I16" s="8"/>
      <c r="J16" s="133"/>
      <c r="K16" s="133"/>
      <c r="L16" s="133"/>
      <c r="M16" s="133"/>
      <c r="N16" s="133"/>
      <c r="O16" s="133"/>
      <c r="P16" s="133"/>
      <c r="Q16" s="133"/>
      <c r="R16" s="133"/>
      <c r="S16" s="133"/>
      <c r="T16" s="133"/>
      <c r="U16" s="133"/>
      <c r="V16" s="66"/>
    </row>
    <row r="17" spans="8:23" x14ac:dyDescent="0.3">
      <c r="H17" s="8"/>
      <c r="I17" s="8"/>
      <c r="J17" s="17"/>
      <c r="K17" s="17"/>
      <c r="L17" s="17"/>
      <c r="M17" s="17"/>
      <c r="N17" s="17"/>
      <c r="O17" s="17"/>
      <c r="P17" s="8"/>
      <c r="R17" s="135"/>
      <c r="S17" s="135"/>
      <c r="T17" s="135"/>
      <c r="U17" s="135"/>
      <c r="V17" s="124"/>
      <c r="W17" s="124"/>
    </row>
    <row r="18" spans="8:23" x14ac:dyDescent="0.3">
      <c r="H18" s="8"/>
      <c r="I18" s="8"/>
      <c r="J18" s="17"/>
      <c r="K18" s="17"/>
      <c r="L18" s="17"/>
      <c r="M18" s="17"/>
      <c r="N18" s="17"/>
      <c r="O18" s="17"/>
      <c r="P18" s="8"/>
    </row>
    <row r="19" spans="8:23" x14ac:dyDescent="0.3">
      <c r="H19" s="8"/>
      <c r="I19" s="8"/>
      <c r="J19" s="17"/>
      <c r="K19" s="17"/>
      <c r="L19" s="17"/>
      <c r="M19" s="17"/>
      <c r="N19" s="17"/>
      <c r="O19" s="17"/>
      <c r="P19" s="8"/>
    </row>
    <row r="20" spans="8:23" x14ac:dyDescent="0.3">
      <c r="H20" s="8"/>
      <c r="I20" s="8"/>
      <c r="J20" s="17"/>
      <c r="K20" s="17"/>
      <c r="L20" s="17"/>
      <c r="M20" s="17"/>
      <c r="N20" s="17"/>
      <c r="O20" s="17"/>
      <c r="P20" s="8"/>
    </row>
    <row r="21" spans="8:23" x14ac:dyDescent="0.3">
      <c r="H21" s="8"/>
      <c r="I21" s="8"/>
      <c r="J21" s="17"/>
      <c r="K21" s="17"/>
      <c r="L21" s="17"/>
      <c r="M21" s="17"/>
      <c r="N21" s="17"/>
      <c r="O21" s="17"/>
      <c r="P21" s="8"/>
    </row>
    <row r="22" spans="8:23" x14ac:dyDescent="0.3">
      <c r="H22" s="8"/>
      <c r="I22" s="8"/>
      <c r="J22" s="17"/>
      <c r="K22" s="17"/>
      <c r="L22" s="17"/>
      <c r="M22" s="17"/>
      <c r="N22" s="17"/>
      <c r="O22" s="17"/>
      <c r="P22" s="8"/>
    </row>
    <row r="23" spans="8:23" x14ac:dyDescent="0.3">
      <c r="J23" s="17"/>
      <c r="K23" s="17"/>
      <c r="L23" s="17"/>
      <c r="M23" s="17"/>
      <c r="N23" s="17"/>
      <c r="O23" s="17"/>
    </row>
  </sheetData>
  <hyperlinks>
    <hyperlink ref="H1" location="Tartalom_Index!A1" display="Vissza a Tartalomra / Return to the Index"/>
    <hyperlink ref="H1:I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4"/>
  <dimension ref="A1:X24"/>
  <sheetViews>
    <sheetView showGridLines="0" zoomScale="120" zoomScaleNormal="120" workbookViewId="0">
      <selection activeCell="B1" sqref="B1"/>
    </sheetView>
  </sheetViews>
  <sheetFormatPr defaultRowHeight="14.4" x14ac:dyDescent="0.3"/>
  <cols>
    <col min="8" max="8" width="11.6640625" customWidth="1"/>
    <col min="9" max="9" width="7.33203125" customWidth="1"/>
    <col min="10" max="10" width="6.109375" bestFit="1" customWidth="1"/>
    <col min="11" max="11" width="6.33203125" bestFit="1" customWidth="1"/>
    <col min="12" max="12" width="6.109375" bestFit="1" customWidth="1"/>
    <col min="13" max="13" width="5.33203125" bestFit="1" customWidth="1"/>
    <col min="14" max="15" width="5.109375" bestFit="1" customWidth="1"/>
    <col min="16" max="16" width="5.6640625" bestFit="1" customWidth="1"/>
    <col min="17" max="17" width="5.6640625" customWidth="1"/>
    <col min="18" max="23" width="5.6640625" bestFit="1" customWidth="1"/>
  </cols>
  <sheetData>
    <row r="1" spans="1:24" x14ac:dyDescent="0.3">
      <c r="A1" s="2" t="s">
        <v>48</v>
      </c>
      <c r="B1" s="28" t="s">
        <v>115</v>
      </c>
      <c r="F1" s="584" t="s">
        <v>50</v>
      </c>
      <c r="G1" s="585"/>
      <c r="H1" s="585"/>
      <c r="I1" s="585"/>
    </row>
    <row r="2" spans="1:24" x14ac:dyDescent="0.3">
      <c r="A2" s="2" t="s">
        <v>51</v>
      </c>
      <c r="B2" s="34" t="s">
        <v>116</v>
      </c>
      <c r="H2" s="8"/>
      <c r="I2" s="8"/>
      <c r="J2" s="8"/>
      <c r="K2" s="8"/>
      <c r="L2" s="8"/>
      <c r="M2" s="8"/>
      <c r="N2" s="8"/>
      <c r="O2" s="8"/>
      <c r="P2" s="8"/>
    </row>
    <row r="3" spans="1:24" x14ac:dyDescent="0.3">
      <c r="A3" s="3" t="s">
        <v>52</v>
      </c>
      <c r="B3" s="29" t="s">
        <v>53</v>
      </c>
      <c r="H3" s="8"/>
      <c r="I3" s="8"/>
      <c r="J3" s="8"/>
      <c r="K3" s="8"/>
      <c r="L3" s="8"/>
      <c r="M3" s="8"/>
      <c r="N3" s="8"/>
      <c r="O3" s="8"/>
      <c r="P3" s="8"/>
    </row>
    <row r="4" spans="1:24" x14ac:dyDescent="0.3">
      <c r="A4" s="3" t="s">
        <v>54</v>
      </c>
      <c r="B4" s="29" t="s">
        <v>55</v>
      </c>
      <c r="H4" s="8"/>
      <c r="I4" s="8"/>
      <c r="J4" s="8"/>
      <c r="K4" s="8"/>
      <c r="L4" s="8"/>
      <c r="M4" s="8"/>
      <c r="N4" s="8"/>
      <c r="O4" s="8"/>
      <c r="P4" s="8"/>
    </row>
    <row r="5" spans="1:24" x14ac:dyDescent="0.3">
      <c r="A5" s="4" t="s">
        <v>56</v>
      </c>
      <c r="B5" s="29"/>
      <c r="H5" s="8"/>
      <c r="I5" s="8"/>
      <c r="J5" s="8"/>
      <c r="K5" s="8"/>
      <c r="L5" s="8"/>
      <c r="M5" s="8"/>
      <c r="N5" s="8"/>
      <c r="O5" s="8"/>
      <c r="P5" s="8"/>
    </row>
    <row r="6" spans="1:24" x14ac:dyDescent="0.3">
      <c r="A6" s="4" t="s">
        <v>57</v>
      </c>
      <c r="B6" s="88"/>
      <c r="H6" s="8"/>
      <c r="I6" s="8"/>
      <c r="J6" s="8"/>
      <c r="K6" s="8"/>
      <c r="L6" s="8"/>
      <c r="M6" s="8"/>
      <c r="N6" s="8"/>
      <c r="O6" s="8"/>
      <c r="P6" s="8"/>
      <c r="R6" s="126"/>
    </row>
    <row r="7" spans="1:24" x14ac:dyDescent="0.3">
      <c r="H7" s="8"/>
      <c r="I7" s="8"/>
      <c r="J7" s="6" t="s">
        <v>76</v>
      </c>
      <c r="K7" s="6"/>
      <c r="L7" s="6"/>
      <c r="M7" s="6" t="s">
        <v>131</v>
      </c>
      <c r="N7" s="6"/>
      <c r="O7" s="6" t="s">
        <v>136</v>
      </c>
      <c r="P7" s="6"/>
      <c r="Q7" s="6" t="s">
        <v>149</v>
      </c>
      <c r="R7" s="6"/>
      <c r="S7" s="6" t="s">
        <v>156</v>
      </c>
      <c r="T7" s="6"/>
      <c r="U7" s="6" t="s">
        <v>274</v>
      </c>
      <c r="V7" s="6"/>
      <c r="W7" s="6" t="s">
        <v>291</v>
      </c>
    </row>
    <row r="8" spans="1:24" x14ac:dyDescent="0.3">
      <c r="H8" s="8"/>
      <c r="I8" s="8"/>
      <c r="J8" s="141" t="s">
        <v>77</v>
      </c>
      <c r="K8" s="141"/>
      <c r="L8" s="141"/>
      <c r="M8" s="141" t="s">
        <v>132</v>
      </c>
      <c r="N8" s="141"/>
      <c r="O8" s="141" t="s">
        <v>137</v>
      </c>
      <c r="P8" s="141"/>
      <c r="Q8" s="141" t="s">
        <v>148</v>
      </c>
      <c r="R8" s="141"/>
      <c r="S8" s="141" t="s">
        <v>157</v>
      </c>
      <c r="T8" s="141"/>
      <c r="U8" s="141" t="s">
        <v>275</v>
      </c>
      <c r="V8" s="141"/>
      <c r="W8" s="141" t="s">
        <v>292</v>
      </c>
    </row>
    <row r="9" spans="1:24" x14ac:dyDescent="0.3">
      <c r="H9" s="8" t="s">
        <v>117</v>
      </c>
      <c r="I9" s="8" t="s">
        <v>283</v>
      </c>
      <c r="J9" s="55">
        <v>-56.862857990000016</v>
      </c>
      <c r="K9" s="55">
        <v>-123.88979513999988</v>
      </c>
      <c r="L9" s="55">
        <v>8.6588196000001449</v>
      </c>
      <c r="M9" s="55">
        <v>26.705197329999876</v>
      </c>
      <c r="N9" s="55">
        <v>14.209453300000007</v>
      </c>
      <c r="O9" s="55">
        <v>52.984835520000104</v>
      </c>
      <c r="P9" s="55">
        <v>83.985023739999491</v>
      </c>
      <c r="Q9" s="55">
        <v>24.599618730000383</v>
      </c>
      <c r="R9" s="119">
        <v>36.666911949999999</v>
      </c>
      <c r="S9" s="119">
        <v>39.913720960000006</v>
      </c>
      <c r="T9" s="119">
        <v>42.57643788</v>
      </c>
      <c r="U9" s="119">
        <v>-19.241803570000002</v>
      </c>
      <c r="V9" s="119">
        <v>35.723778670000002</v>
      </c>
      <c r="W9" s="119">
        <v>33.258689349999997</v>
      </c>
      <c r="X9" s="119"/>
    </row>
    <row r="10" spans="1:24" x14ac:dyDescent="0.3">
      <c r="H10" s="8" t="s">
        <v>23</v>
      </c>
      <c r="I10" s="8" t="s">
        <v>44</v>
      </c>
      <c r="J10" s="59">
        <v>-5.2728833772062063E-2</v>
      </c>
      <c r="K10" s="59">
        <v>-8.32094375394727E-2</v>
      </c>
      <c r="L10" s="59">
        <v>-5.2513941838929698E-2</v>
      </c>
      <c r="M10" s="59">
        <v>-3.3476558385787496E-2</v>
      </c>
      <c r="N10" s="59">
        <v>1.3570769867424504E-2</v>
      </c>
      <c r="O10" s="59">
        <v>3.1253152831896433E-2</v>
      </c>
      <c r="P10" s="59">
        <v>4.5903338330356688E-2</v>
      </c>
      <c r="Q10" s="59">
        <v>4.0415190841947023E-2</v>
      </c>
      <c r="R10" s="60">
        <v>4.1871992898439597E-2</v>
      </c>
      <c r="S10" s="60">
        <v>4.5299765422420431E-2</v>
      </c>
      <c r="T10" s="60">
        <v>4.8842401586983872E-2</v>
      </c>
      <c r="U10" s="60">
        <v>3.3848834272294147E-2</v>
      </c>
      <c r="V10" s="60">
        <v>4.0229640764334725E-2</v>
      </c>
      <c r="W10" s="60">
        <v>3.8705801331365162E-2</v>
      </c>
    </row>
    <row r="11" spans="1:24" x14ac:dyDescent="0.3">
      <c r="H11" s="8" t="s">
        <v>24</v>
      </c>
      <c r="I11" s="8" t="s">
        <v>43</v>
      </c>
      <c r="J11" s="59">
        <v>-0.14260973474585639</v>
      </c>
      <c r="K11" s="59">
        <v>-0.23460096961308483</v>
      </c>
      <c r="L11" s="59">
        <v>-0.15310226677990882</v>
      </c>
      <c r="M11" s="59">
        <v>-9.8975625902178371E-2</v>
      </c>
      <c r="N11" s="59">
        <v>4.1320717560418253E-2</v>
      </c>
      <c r="O11" s="59">
        <v>9.615726190181334E-2</v>
      </c>
      <c r="P11" s="59">
        <v>0.14206009847715631</v>
      </c>
      <c r="Q11" s="59">
        <v>0.12495088945894615</v>
      </c>
      <c r="R11" s="60">
        <v>0.13361415446644023</v>
      </c>
      <c r="S11" s="60">
        <v>0.14905978025637551</v>
      </c>
      <c r="T11" s="60">
        <v>0.16336095965015809</v>
      </c>
      <c r="U11" s="60">
        <v>0.1150145032997283</v>
      </c>
      <c r="V11" s="60">
        <v>0.15155689481898463</v>
      </c>
      <c r="W11" s="60">
        <v>0.14777797265998485</v>
      </c>
    </row>
    <row r="12" spans="1:24" x14ac:dyDescent="0.3">
      <c r="H12" s="8"/>
      <c r="I12" s="8"/>
      <c r="J12" s="17"/>
      <c r="K12" s="17"/>
      <c r="L12" s="8"/>
      <c r="M12" s="8"/>
      <c r="N12" s="8"/>
      <c r="O12" s="8"/>
      <c r="P12" s="8"/>
      <c r="Q12" s="8"/>
      <c r="R12" s="67"/>
      <c r="S12" s="119"/>
      <c r="T12" s="119"/>
      <c r="U12" s="67"/>
      <c r="V12" s="124"/>
      <c r="W12" s="124"/>
    </row>
    <row r="13" spans="1:24" x14ac:dyDescent="0.3">
      <c r="H13" s="8"/>
      <c r="I13" s="8"/>
      <c r="J13" s="35"/>
      <c r="K13" s="59"/>
      <c r="L13" s="59"/>
      <c r="M13" s="59"/>
      <c r="N13" s="59"/>
      <c r="O13" s="59"/>
      <c r="P13" s="59"/>
      <c r="Q13" s="59"/>
      <c r="R13" s="59"/>
      <c r="S13" s="59"/>
      <c r="T13" s="59"/>
      <c r="U13" s="124"/>
      <c r="V13" s="124"/>
      <c r="W13" s="124"/>
    </row>
    <row r="14" spans="1:24" x14ac:dyDescent="0.3">
      <c r="H14" s="8"/>
      <c r="I14" s="8"/>
      <c r="J14" s="35"/>
      <c r="K14" s="59"/>
      <c r="L14" s="59"/>
      <c r="M14" s="59"/>
      <c r="N14" s="59"/>
      <c r="O14" s="59"/>
      <c r="P14" s="59"/>
      <c r="Q14" s="59"/>
      <c r="R14" s="59"/>
      <c r="S14" s="59"/>
      <c r="T14" s="59"/>
      <c r="U14" s="124"/>
    </row>
    <row r="15" spans="1:24" x14ac:dyDescent="0.3">
      <c r="H15" s="8"/>
      <c r="I15" s="8"/>
      <c r="J15" s="8"/>
      <c r="K15" s="35"/>
      <c r="L15" s="35"/>
      <c r="M15" s="59"/>
      <c r="N15" s="59"/>
      <c r="O15" s="59"/>
      <c r="P15" s="59"/>
      <c r="Q15" s="59"/>
      <c r="R15" s="123"/>
      <c r="S15" s="123"/>
      <c r="T15" s="123"/>
    </row>
    <row r="16" spans="1:24" x14ac:dyDescent="0.3">
      <c r="H16" s="8"/>
      <c r="I16" s="8"/>
      <c r="J16" s="8"/>
      <c r="K16" s="8"/>
      <c r="L16" s="8"/>
      <c r="M16" s="59"/>
      <c r="N16" s="59"/>
      <c r="O16" s="59"/>
      <c r="P16" s="59"/>
      <c r="Q16" s="59"/>
      <c r="R16" s="59"/>
      <c r="S16" s="59"/>
    </row>
    <row r="17" spans="8:16" x14ac:dyDescent="0.3">
      <c r="H17" s="8"/>
      <c r="I17" s="8"/>
      <c r="J17" s="8"/>
      <c r="K17" s="8"/>
      <c r="L17" s="8"/>
      <c r="M17" s="8"/>
      <c r="N17" s="8"/>
      <c r="O17" s="8"/>
      <c r="P17" s="8"/>
    </row>
    <row r="24" spans="8:16" ht="20.399999999999999" customHeight="1" x14ac:dyDescent="0.3"/>
  </sheetData>
  <mergeCells count="1">
    <mergeCell ref="F1:I1"/>
  </mergeCells>
  <hyperlinks>
    <hyperlink ref="F1" location="Tartalom_Index!A1" display="Vissza a Tartalomra / Return to the Index"/>
    <hyperlink ref="F1:I1" location="Перелік_Index!A1" display="Повернутися до переліку / Return to the Index"/>
  </hyperlink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X40"/>
  <sheetViews>
    <sheetView showGridLines="0" zoomScale="120" zoomScaleNormal="120" workbookViewId="0"/>
  </sheetViews>
  <sheetFormatPr defaultColWidth="8.5546875" defaultRowHeight="10.199999999999999" x14ac:dyDescent="0.2"/>
  <cols>
    <col min="1" max="6" width="8.5546875" style="24"/>
    <col min="7" max="7" width="4.6640625" style="24" customWidth="1"/>
    <col min="8" max="8" width="6.5546875" style="24" customWidth="1"/>
    <col min="9" max="9" width="7" style="24" customWidth="1"/>
    <col min="10" max="22" width="6.44140625" style="24" customWidth="1"/>
    <col min="23" max="24" width="8.6640625" style="24" customWidth="1"/>
    <col min="25" max="16384" width="8.5546875" style="24"/>
  </cols>
  <sheetData>
    <row r="1" spans="1:24" x14ac:dyDescent="0.2">
      <c r="A1" s="23" t="s">
        <v>48</v>
      </c>
      <c r="B1" s="23" t="s">
        <v>135</v>
      </c>
      <c r="C1" s="13"/>
      <c r="D1" s="13"/>
      <c r="E1" s="13"/>
      <c r="F1" s="13"/>
      <c r="G1" s="13"/>
      <c r="H1" s="13"/>
      <c r="I1" s="106" t="s">
        <v>50</v>
      </c>
      <c r="J1" s="137"/>
      <c r="K1" s="137"/>
      <c r="L1" s="137"/>
      <c r="M1" s="137"/>
    </row>
    <row r="2" spans="1:24" x14ac:dyDescent="0.2">
      <c r="A2" s="23" t="s">
        <v>51</v>
      </c>
      <c r="B2" s="69" t="s">
        <v>279</v>
      </c>
      <c r="C2" s="13"/>
      <c r="D2" s="13"/>
      <c r="E2" s="13"/>
      <c r="F2" s="13"/>
      <c r="G2" s="13"/>
      <c r="H2" s="13"/>
      <c r="I2" s="13"/>
      <c r="J2" s="13"/>
      <c r="K2" s="13"/>
      <c r="L2" s="13"/>
      <c r="M2" s="13"/>
    </row>
    <row r="3" spans="1:24" x14ac:dyDescent="0.2">
      <c r="A3" s="13" t="s">
        <v>52</v>
      </c>
      <c r="B3" s="13" t="s">
        <v>53</v>
      </c>
      <c r="C3" s="13"/>
      <c r="D3" s="13"/>
      <c r="E3" s="13"/>
      <c r="F3" s="13"/>
      <c r="G3" s="13"/>
      <c r="H3" s="13"/>
      <c r="I3" s="13"/>
      <c r="J3" s="13"/>
      <c r="K3" s="13"/>
      <c r="L3" s="13"/>
      <c r="M3" s="13"/>
    </row>
    <row r="4" spans="1:24" x14ac:dyDescent="0.2">
      <c r="A4" s="13" t="s">
        <v>54</v>
      </c>
      <c r="B4" s="13" t="s">
        <v>55</v>
      </c>
      <c r="C4" s="13"/>
      <c r="D4" s="13"/>
      <c r="E4" s="13"/>
      <c r="F4" s="13"/>
      <c r="G4" s="13"/>
      <c r="H4" s="13"/>
      <c r="I4" s="13"/>
      <c r="J4" s="13"/>
      <c r="K4" s="13"/>
      <c r="L4" s="13"/>
      <c r="M4" s="13"/>
    </row>
    <row r="5" spans="1:24" x14ac:dyDescent="0.2">
      <c r="A5" s="13" t="s">
        <v>56</v>
      </c>
      <c r="B5" s="26" t="s">
        <v>196</v>
      </c>
      <c r="C5" s="13"/>
      <c r="D5" s="13"/>
      <c r="E5" s="13"/>
      <c r="F5" s="13"/>
      <c r="G5" s="13"/>
      <c r="H5" s="13"/>
      <c r="I5" s="13"/>
      <c r="J5" s="13"/>
      <c r="K5" s="13"/>
      <c r="L5" s="13"/>
      <c r="M5" s="13"/>
    </row>
    <row r="6" spans="1:24" x14ac:dyDescent="0.2">
      <c r="A6" s="13" t="s">
        <v>57</v>
      </c>
      <c r="B6" s="104" t="s">
        <v>262</v>
      </c>
      <c r="C6" s="13"/>
      <c r="D6" s="13"/>
      <c r="E6" s="13"/>
      <c r="F6" s="13"/>
      <c r="G6" s="13"/>
      <c r="H6" s="13"/>
      <c r="I6" s="13"/>
      <c r="J6" s="13"/>
      <c r="K6" s="13"/>
      <c r="L6" s="13"/>
      <c r="M6" s="13"/>
    </row>
    <row r="7" spans="1:24" x14ac:dyDescent="0.2">
      <c r="A7" s="13"/>
      <c r="C7" s="13"/>
      <c r="D7" s="13"/>
      <c r="E7" s="13"/>
      <c r="F7" s="13"/>
      <c r="G7" s="13"/>
      <c r="H7" s="13"/>
      <c r="I7" s="13"/>
      <c r="J7" s="13"/>
      <c r="K7" s="13"/>
      <c r="L7" s="13"/>
      <c r="M7" s="13"/>
    </row>
    <row r="8" spans="1:24" x14ac:dyDescent="0.2">
      <c r="A8" s="13"/>
      <c r="B8" s="13"/>
      <c r="C8" s="13"/>
      <c r="D8" s="13"/>
      <c r="E8" s="13"/>
      <c r="F8" s="13"/>
      <c r="G8" s="13"/>
      <c r="H8" s="13"/>
      <c r="I8" s="13"/>
      <c r="J8" s="13"/>
      <c r="K8" s="13"/>
      <c r="L8" s="13"/>
      <c r="M8" s="13"/>
    </row>
    <row r="9" spans="1:24" x14ac:dyDescent="0.2">
      <c r="A9" s="13"/>
      <c r="B9" s="13"/>
      <c r="C9" s="13"/>
      <c r="D9" s="13"/>
      <c r="E9" s="13"/>
      <c r="F9" s="13"/>
      <c r="G9" s="13"/>
      <c r="H9" s="13"/>
      <c r="I9" s="13"/>
      <c r="J9" s="13"/>
      <c r="K9" s="13"/>
      <c r="L9" s="13"/>
      <c r="M9" s="13"/>
    </row>
    <row r="10" spans="1:24" x14ac:dyDescent="0.2">
      <c r="A10" s="13"/>
      <c r="B10" s="13"/>
      <c r="C10" s="13"/>
      <c r="D10" s="13"/>
      <c r="E10" s="13"/>
      <c r="F10" s="13"/>
      <c r="G10" s="13"/>
      <c r="H10" s="13"/>
      <c r="I10" s="13"/>
      <c r="J10" s="13"/>
      <c r="K10" s="13"/>
      <c r="L10" s="13"/>
      <c r="M10" s="13"/>
    </row>
    <row r="11" spans="1:24" x14ac:dyDescent="0.2">
      <c r="A11" s="13"/>
      <c r="B11" s="13"/>
      <c r="C11" s="13"/>
      <c r="D11" s="13"/>
      <c r="E11" s="13"/>
      <c r="F11" s="13"/>
      <c r="G11" s="13"/>
      <c r="H11" s="13"/>
      <c r="J11" s="6">
        <v>44561</v>
      </c>
      <c r="K11" s="6">
        <v>44651</v>
      </c>
      <c r="L11" s="6">
        <v>44742</v>
      </c>
      <c r="M11" s="6">
        <v>44834</v>
      </c>
      <c r="N11" s="6">
        <v>44926</v>
      </c>
      <c r="O11" s="6">
        <v>45016</v>
      </c>
      <c r="P11" s="6">
        <v>45107</v>
      </c>
      <c r="Q11" s="6">
        <v>45199</v>
      </c>
      <c r="R11" s="6">
        <v>45291</v>
      </c>
      <c r="S11" s="6">
        <v>45382</v>
      </c>
      <c r="T11" s="6">
        <v>45473</v>
      </c>
      <c r="U11" s="6">
        <v>45565</v>
      </c>
      <c r="V11" s="6">
        <v>45657</v>
      </c>
      <c r="W11" s="6">
        <v>45747</v>
      </c>
      <c r="X11" s="6">
        <v>45838</v>
      </c>
    </row>
    <row r="12" spans="1:24" x14ac:dyDescent="0.2">
      <c r="A12" s="13"/>
      <c r="B12" s="13"/>
      <c r="C12" s="13"/>
      <c r="D12" s="13"/>
      <c r="E12" s="13"/>
      <c r="F12" s="13"/>
      <c r="G12" s="13"/>
      <c r="H12" s="13" t="s">
        <v>175</v>
      </c>
      <c r="I12" s="13" t="s">
        <v>174</v>
      </c>
      <c r="J12" s="25">
        <v>0.49059758713852419</v>
      </c>
      <c r="K12" s="25">
        <v>0.50126553098213866</v>
      </c>
      <c r="L12" s="25">
        <v>0.51447911136658708</v>
      </c>
      <c r="M12" s="25">
        <v>0.52045609743106891</v>
      </c>
      <c r="N12" s="25">
        <v>0.54244418406086503</v>
      </c>
      <c r="O12" s="53">
        <v>0.56954047966029675</v>
      </c>
      <c r="P12" s="53">
        <v>0.57844461093950694</v>
      </c>
      <c r="Q12" s="90">
        <v>0.60688363023839564</v>
      </c>
      <c r="R12" s="90">
        <v>0.62215574904414028</v>
      </c>
      <c r="S12" s="74">
        <v>0.61709035068468066</v>
      </c>
      <c r="T12" s="74">
        <v>0.62220922242457555</v>
      </c>
      <c r="U12" s="74">
        <v>0.62019129475924362</v>
      </c>
      <c r="V12" s="74">
        <v>0.62294038169307453</v>
      </c>
      <c r="W12" s="74">
        <v>0.62720692777214881</v>
      </c>
      <c r="X12" s="74">
        <v>0.62614268475538026</v>
      </c>
    </row>
    <row r="13" spans="1:24" x14ac:dyDescent="0.2">
      <c r="A13" s="13"/>
      <c r="B13" s="13"/>
      <c r="C13" s="13"/>
      <c r="D13" s="13"/>
      <c r="E13" s="13"/>
      <c r="F13" s="13"/>
      <c r="G13" s="13"/>
      <c r="H13" s="13" t="s">
        <v>47</v>
      </c>
      <c r="I13" s="24" t="s">
        <v>1</v>
      </c>
      <c r="J13" s="138">
        <v>0.32936794662503793</v>
      </c>
      <c r="K13" s="138">
        <v>0.33194357461340768</v>
      </c>
      <c r="L13" s="138">
        <v>0.33832270010807447</v>
      </c>
      <c r="M13" s="138">
        <v>0.349526705984886</v>
      </c>
      <c r="N13" s="25">
        <v>0.47307462522969773</v>
      </c>
      <c r="O13" s="25">
        <v>0.44586567065481697</v>
      </c>
      <c r="P13" s="53">
        <v>0.46945208202016947</v>
      </c>
      <c r="Q13" s="74">
        <v>0.46580487776984686</v>
      </c>
      <c r="R13" s="74">
        <v>0.47948102077663385</v>
      </c>
      <c r="S13" s="74">
        <v>0.52775849330990043</v>
      </c>
      <c r="T13" s="74">
        <v>0.57652354696812036</v>
      </c>
      <c r="U13" s="74">
        <v>0.63145717204436103</v>
      </c>
      <c r="V13" s="74">
        <v>0.70472958748832426</v>
      </c>
      <c r="W13" s="74">
        <v>0.71370903299295751</v>
      </c>
      <c r="X13" s="74">
        <v>0.64316427421001565</v>
      </c>
    </row>
    <row r="14" spans="1:24" x14ac:dyDescent="0.2">
      <c r="A14" s="13"/>
      <c r="B14" s="13"/>
      <c r="C14" s="13"/>
      <c r="D14" s="13"/>
      <c r="E14" s="13"/>
      <c r="F14" s="13"/>
      <c r="G14" s="13"/>
      <c r="H14" s="13" t="s">
        <v>26</v>
      </c>
      <c r="I14" s="24" t="s">
        <v>3</v>
      </c>
      <c r="J14" s="138">
        <v>0.41440002156716016</v>
      </c>
      <c r="K14" s="138">
        <v>0.41738506019704269</v>
      </c>
      <c r="L14" s="138">
        <v>0.43055177516084514</v>
      </c>
      <c r="M14" s="138">
        <v>0.44605502111363687</v>
      </c>
      <c r="N14" s="25">
        <v>0.49756832855471789</v>
      </c>
      <c r="O14" s="25">
        <v>0.51443108442099927</v>
      </c>
      <c r="P14" s="53">
        <v>0.52750044156803766</v>
      </c>
      <c r="Q14" s="74">
        <v>0.53247729455219206</v>
      </c>
      <c r="R14" s="74">
        <v>0.55281827833542041</v>
      </c>
      <c r="S14" s="74">
        <v>0.55879999999999996</v>
      </c>
      <c r="T14" s="74">
        <v>0.57479999999999998</v>
      </c>
      <c r="U14" s="74">
        <v>0.5766</v>
      </c>
      <c r="V14" s="74">
        <v>0.58599999999999997</v>
      </c>
      <c r="W14" s="74">
        <v>0.59899999999999998</v>
      </c>
      <c r="X14" s="74">
        <v>0.61299999999999999</v>
      </c>
    </row>
    <row r="15" spans="1:24" x14ac:dyDescent="0.2">
      <c r="A15" s="13"/>
      <c r="B15" s="13"/>
      <c r="C15" s="13"/>
      <c r="D15" s="13"/>
      <c r="E15" s="13"/>
      <c r="F15" s="13"/>
      <c r="G15" s="13"/>
      <c r="H15" s="13" t="s">
        <v>27</v>
      </c>
      <c r="I15" s="24" t="s">
        <v>4</v>
      </c>
      <c r="J15" s="138">
        <v>0.56775941301906196</v>
      </c>
      <c r="K15" s="138">
        <v>0.57362767716180119</v>
      </c>
      <c r="L15" s="138">
        <v>0.58413346218100504</v>
      </c>
      <c r="M15" s="138">
        <v>0.59504516610379365</v>
      </c>
      <c r="N15" s="25">
        <v>0.62555861028211479</v>
      </c>
      <c r="O15" s="25">
        <v>0.63496509074108165</v>
      </c>
      <c r="P15" s="53">
        <v>0.65027623056640793</v>
      </c>
      <c r="Q15" s="74">
        <v>0.64852956381235272</v>
      </c>
      <c r="R15" s="74">
        <v>0.66276949754992076</v>
      </c>
      <c r="S15" s="74">
        <v>0.66288255227230308</v>
      </c>
      <c r="T15" s="74">
        <v>0.67597350063227712</v>
      </c>
      <c r="U15" s="74">
        <v>0.68734025947263699</v>
      </c>
      <c r="V15" s="74">
        <v>0.66778262537287847</v>
      </c>
      <c r="W15" s="74">
        <v>0.68037856569314836</v>
      </c>
      <c r="X15" s="74">
        <v>0.67781890791000732</v>
      </c>
    </row>
    <row r="16" spans="1:24" x14ac:dyDescent="0.2">
      <c r="A16" s="13"/>
      <c r="B16" s="13"/>
      <c r="C16" s="13"/>
      <c r="D16" s="13"/>
      <c r="E16" s="13"/>
      <c r="F16" s="13"/>
      <c r="G16" s="13"/>
      <c r="H16" s="13" t="s">
        <v>25</v>
      </c>
      <c r="I16" s="13" t="s">
        <v>0</v>
      </c>
      <c r="J16" s="25">
        <v>0.76254005964082738</v>
      </c>
      <c r="K16" s="25">
        <v>0.768404325333361</v>
      </c>
      <c r="L16" s="25">
        <v>0.78441392616912731</v>
      </c>
      <c r="M16" s="25">
        <v>0.7820209214604561</v>
      </c>
      <c r="N16" s="25">
        <v>0.78358400821801832</v>
      </c>
      <c r="O16" s="25">
        <v>0.78326456430562663</v>
      </c>
      <c r="P16" s="53">
        <v>0.77914767552586539</v>
      </c>
      <c r="Q16" s="90">
        <v>0.77817905002755905</v>
      </c>
      <c r="R16" s="90">
        <v>0.77627423623296654</v>
      </c>
      <c r="S16" s="74">
        <v>0.78119702125501611</v>
      </c>
      <c r="T16" s="74">
        <v>0.78117793654022838</v>
      </c>
      <c r="U16" s="74">
        <v>0.78332648226824297</v>
      </c>
      <c r="V16" s="74">
        <v>0.77819893272939777</v>
      </c>
      <c r="W16" s="74">
        <v>0.77978847377058447</v>
      </c>
      <c r="X16" s="74">
        <v>0.7746458922192806</v>
      </c>
    </row>
    <row r="17" spans="1:13" x14ac:dyDescent="0.2">
      <c r="A17" s="13"/>
      <c r="B17" s="13"/>
      <c r="C17" s="13"/>
      <c r="D17" s="13"/>
      <c r="E17" s="13"/>
      <c r="F17" s="13"/>
      <c r="G17" s="13"/>
      <c r="H17" s="13"/>
      <c r="I17" s="13"/>
      <c r="J17" s="13"/>
      <c r="K17" s="13"/>
      <c r="L17" s="13"/>
      <c r="M17" s="13"/>
    </row>
    <row r="18" spans="1:13" ht="13.5" customHeight="1" x14ac:dyDescent="0.2">
      <c r="A18" s="13"/>
      <c r="B18" s="13"/>
      <c r="C18" s="13"/>
      <c r="D18" s="13"/>
      <c r="E18" s="13"/>
      <c r="F18" s="13"/>
      <c r="G18" s="13"/>
      <c r="H18" s="13"/>
    </row>
    <row r="19" spans="1:13" x14ac:dyDescent="0.2">
      <c r="A19" s="13"/>
      <c r="B19" s="13"/>
      <c r="C19" s="13"/>
      <c r="D19" s="13"/>
      <c r="E19" s="13"/>
      <c r="F19" s="13"/>
      <c r="G19" s="13"/>
      <c r="H19" s="13"/>
      <c r="I19" s="13"/>
      <c r="J19" s="13"/>
      <c r="K19" s="13"/>
      <c r="L19" s="13"/>
      <c r="M19" s="13"/>
    </row>
    <row r="20" spans="1:13" x14ac:dyDescent="0.2">
      <c r="A20" s="13"/>
      <c r="B20" s="13"/>
      <c r="C20" s="13"/>
      <c r="D20" s="13"/>
      <c r="E20" s="13"/>
      <c r="F20" s="13"/>
      <c r="G20" s="13"/>
      <c r="H20" s="13"/>
    </row>
    <row r="21" spans="1:13" x14ac:dyDescent="0.2">
      <c r="A21" s="13"/>
      <c r="B21" s="13"/>
      <c r="C21" s="13"/>
      <c r="D21" s="13"/>
      <c r="E21" s="13"/>
      <c r="F21" s="13"/>
      <c r="G21" s="13"/>
      <c r="H21" s="13"/>
    </row>
    <row r="22" spans="1:13" x14ac:dyDescent="0.2">
      <c r="A22" s="13"/>
      <c r="B22" s="13"/>
      <c r="C22" s="13"/>
      <c r="D22" s="13"/>
      <c r="E22" s="13"/>
      <c r="F22" s="13"/>
      <c r="G22" s="13"/>
      <c r="H22" s="13"/>
    </row>
    <row r="23" spans="1:13" x14ac:dyDescent="0.2">
      <c r="A23" s="13"/>
      <c r="B23" s="13"/>
      <c r="C23" s="13"/>
      <c r="D23" s="13"/>
      <c r="E23" s="13"/>
      <c r="F23" s="13"/>
      <c r="G23" s="13"/>
      <c r="H23" s="13"/>
      <c r="I23" s="13"/>
      <c r="J23" s="13"/>
      <c r="K23" s="13"/>
      <c r="L23" s="13"/>
      <c r="M23" s="13"/>
    </row>
    <row r="24" spans="1:13" x14ac:dyDescent="0.2">
      <c r="A24" s="13"/>
      <c r="B24" s="13"/>
      <c r="C24" s="13"/>
      <c r="D24" s="13"/>
      <c r="E24" s="13"/>
      <c r="F24" s="13"/>
      <c r="G24" s="13"/>
    </row>
    <row r="25" spans="1:13" x14ac:dyDescent="0.2">
      <c r="A25" s="13"/>
      <c r="B25" s="13"/>
      <c r="C25" s="13"/>
      <c r="D25" s="13"/>
      <c r="E25" s="13"/>
      <c r="F25" s="13"/>
      <c r="G25" s="13"/>
    </row>
    <row r="26" spans="1:13" x14ac:dyDescent="0.2">
      <c r="A26" s="13"/>
      <c r="B26" s="13"/>
      <c r="C26" s="13"/>
      <c r="D26" s="13"/>
      <c r="E26" s="13"/>
      <c r="F26" s="13"/>
      <c r="G26" s="13"/>
    </row>
    <row r="27" spans="1:13" x14ac:dyDescent="0.2">
      <c r="A27" s="13"/>
      <c r="B27" s="13"/>
      <c r="C27" s="13"/>
      <c r="D27" s="13"/>
      <c r="E27" s="13"/>
      <c r="F27" s="13"/>
      <c r="G27" s="13"/>
    </row>
    <row r="28" spans="1:13" x14ac:dyDescent="0.2">
      <c r="A28" s="13"/>
      <c r="B28" s="13"/>
      <c r="C28" s="13"/>
      <c r="D28" s="13"/>
      <c r="E28" s="13"/>
      <c r="F28" s="13"/>
      <c r="G28" s="13"/>
    </row>
    <row r="29" spans="1:13" x14ac:dyDescent="0.2">
      <c r="A29" s="13"/>
      <c r="B29" s="13"/>
      <c r="C29" s="13"/>
      <c r="D29" s="13"/>
      <c r="E29" s="13"/>
      <c r="F29" s="13"/>
      <c r="G29" s="13"/>
    </row>
    <row r="30" spans="1:13" x14ac:dyDescent="0.2">
      <c r="A30" s="13"/>
      <c r="B30" s="13"/>
      <c r="C30" s="13"/>
      <c r="D30" s="13"/>
      <c r="E30" s="13"/>
      <c r="F30" s="13"/>
      <c r="G30" s="13"/>
    </row>
    <row r="31" spans="1:13" x14ac:dyDescent="0.2">
      <c r="A31" s="13"/>
      <c r="B31" s="13"/>
      <c r="C31" s="13"/>
      <c r="D31" s="13"/>
      <c r="E31" s="13"/>
      <c r="F31" s="13"/>
      <c r="G31" s="13"/>
    </row>
    <row r="32" spans="1:13" x14ac:dyDescent="0.2">
      <c r="A32" s="13"/>
      <c r="B32" s="13"/>
      <c r="C32" s="13"/>
      <c r="D32" s="13"/>
      <c r="E32" s="13"/>
      <c r="F32" s="13"/>
      <c r="G32" s="13"/>
    </row>
    <row r="33" spans="1:13" x14ac:dyDescent="0.2">
      <c r="A33" s="13"/>
      <c r="B33" s="13"/>
      <c r="C33" s="13"/>
      <c r="D33" s="13"/>
      <c r="E33" s="13"/>
      <c r="F33" s="13"/>
      <c r="G33" s="13"/>
    </row>
    <row r="34" spans="1:13" x14ac:dyDescent="0.2">
      <c r="A34" s="13"/>
      <c r="B34" s="13"/>
      <c r="C34" s="13"/>
      <c r="D34" s="13"/>
      <c r="E34" s="13"/>
      <c r="F34" s="13"/>
      <c r="G34" s="13"/>
    </row>
    <row r="35" spans="1:13" x14ac:dyDescent="0.2">
      <c r="A35" s="13"/>
      <c r="B35" s="13"/>
      <c r="C35" s="13"/>
      <c r="D35" s="13"/>
      <c r="E35" s="13"/>
      <c r="F35" s="13"/>
      <c r="G35" s="13"/>
    </row>
    <row r="36" spans="1:13" x14ac:dyDescent="0.2">
      <c r="A36" s="13"/>
      <c r="B36" s="13"/>
      <c r="C36" s="13"/>
      <c r="D36" s="13"/>
      <c r="E36" s="13"/>
      <c r="F36" s="13"/>
      <c r="G36" s="13"/>
    </row>
    <row r="37" spans="1:13" x14ac:dyDescent="0.2">
      <c r="A37" s="13"/>
      <c r="B37" s="13"/>
      <c r="C37" s="13"/>
      <c r="D37" s="13"/>
      <c r="E37" s="13"/>
      <c r="F37" s="13"/>
      <c r="G37" s="13"/>
    </row>
    <row r="38" spans="1:13" x14ac:dyDescent="0.2">
      <c r="A38" s="13"/>
      <c r="B38" s="13"/>
      <c r="C38" s="13"/>
      <c r="D38" s="13"/>
      <c r="E38" s="13"/>
      <c r="F38" s="13"/>
      <c r="G38" s="13"/>
      <c r="H38" s="13"/>
      <c r="I38" s="13"/>
      <c r="J38" s="13"/>
      <c r="K38" s="13"/>
      <c r="L38" s="13"/>
      <c r="M38" s="13"/>
    </row>
    <row r="39" spans="1:13" x14ac:dyDescent="0.2">
      <c r="A39" s="13"/>
      <c r="B39" s="13"/>
      <c r="C39" s="13"/>
      <c r="D39" s="13"/>
      <c r="E39" s="13"/>
      <c r="F39" s="13"/>
    </row>
    <row r="40" spans="1:13" x14ac:dyDescent="0.2">
      <c r="A40" s="13"/>
      <c r="B40" s="13"/>
      <c r="C40" s="13"/>
      <c r="D40" s="13"/>
      <c r="E40" s="13"/>
      <c r="F40" s="13"/>
    </row>
  </sheetData>
  <hyperlinks>
    <hyperlink ref="I1" location="Tartalom_Index!A1" display="Vissza a Tartalomra / Return to the Index"/>
    <hyperlink ref="I1" location="Перелік_Index!A1" display="Повернутися до переліку / Return to the Index"/>
  </hyperlink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55"/>
  <dimension ref="A1:G32"/>
  <sheetViews>
    <sheetView showGridLines="0" zoomScale="120" zoomScaleNormal="120" workbookViewId="0">
      <selection activeCell="A2" sqref="A2"/>
    </sheetView>
  </sheetViews>
  <sheetFormatPr defaultRowHeight="14.4" x14ac:dyDescent="0.3"/>
  <cols>
    <col min="1" max="1" width="21.33203125" customWidth="1"/>
  </cols>
  <sheetData>
    <row r="1" spans="1:7" x14ac:dyDescent="0.3">
      <c r="D1" s="584" t="s">
        <v>50</v>
      </c>
      <c r="E1" s="585"/>
      <c r="F1" s="585"/>
      <c r="G1" s="585"/>
    </row>
    <row r="2" spans="1:7" x14ac:dyDescent="0.3">
      <c r="A2" s="28" t="s">
        <v>666</v>
      </c>
    </row>
    <row r="3" spans="1:7" x14ac:dyDescent="0.3">
      <c r="A3" s="567" t="s">
        <v>194</v>
      </c>
      <c r="B3" s="566"/>
      <c r="C3" s="566" t="s">
        <v>200</v>
      </c>
      <c r="D3" s="566"/>
      <c r="E3" s="9"/>
      <c r="F3" s="9"/>
      <c r="G3" s="9"/>
    </row>
    <row r="4" spans="1:7" x14ac:dyDescent="0.3">
      <c r="A4" s="567" t="s">
        <v>201</v>
      </c>
      <c r="B4" s="566"/>
      <c r="C4" s="566" t="s">
        <v>202</v>
      </c>
      <c r="D4" s="566"/>
      <c r="E4" s="9"/>
      <c r="F4" s="9"/>
      <c r="G4" s="9"/>
    </row>
    <row r="5" spans="1:7" x14ac:dyDescent="0.3">
      <c r="A5" s="567" t="s">
        <v>203</v>
      </c>
      <c r="B5" s="566"/>
      <c r="C5" s="566" t="s">
        <v>204</v>
      </c>
      <c r="D5" s="566"/>
      <c r="E5" s="9"/>
      <c r="F5" s="9"/>
      <c r="G5" s="9"/>
    </row>
    <row r="6" spans="1:7" x14ac:dyDescent="0.3">
      <c r="A6" s="567" t="s">
        <v>205</v>
      </c>
      <c r="B6" s="566"/>
      <c r="C6" s="566" t="s">
        <v>206</v>
      </c>
      <c r="D6" s="566"/>
      <c r="E6" s="9"/>
      <c r="F6" s="9"/>
      <c r="G6" s="9"/>
    </row>
    <row r="7" spans="1:7" x14ac:dyDescent="0.3">
      <c r="A7" s="567" t="s">
        <v>53</v>
      </c>
      <c r="B7" s="566"/>
      <c r="C7" s="566" t="s">
        <v>207</v>
      </c>
      <c r="D7" s="566"/>
      <c r="E7" s="9"/>
      <c r="F7" s="9"/>
      <c r="G7" s="9"/>
    </row>
    <row r="8" spans="1:7" x14ac:dyDescent="0.3">
      <c r="A8" s="567" t="s">
        <v>208</v>
      </c>
      <c r="B8" s="566"/>
      <c r="C8" s="566" t="s">
        <v>209</v>
      </c>
      <c r="D8" s="566"/>
      <c r="E8" s="9"/>
      <c r="F8" s="9"/>
      <c r="G8" s="9"/>
    </row>
    <row r="9" spans="1:7" x14ac:dyDescent="0.3">
      <c r="A9" s="567" t="s">
        <v>210</v>
      </c>
      <c r="B9" s="566"/>
      <c r="C9" s="566" t="s">
        <v>211</v>
      </c>
      <c r="D9" s="566"/>
      <c r="E9" s="9"/>
      <c r="F9" s="9"/>
      <c r="G9" s="9"/>
    </row>
    <row r="10" spans="1:7" x14ac:dyDescent="0.3">
      <c r="A10" s="567" t="s">
        <v>212</v>
      </c>
      <c r="B10" s="566"/>
      <c r="C10" s="566" t="s">
        <v>213</v>
      </c>
      <c r="D10" s="566"/>
      <c r="E10" s="9"/>
      <c r="F10" s="9"/>
      <c r="G10" s="9"/>
    </row>
    <row r="11" spans="1:7" x14ac:dyDescent="0.3">
      <c r="A11" s="567" t="s">
        <v>195</v>
      </c>
      <c r="B11" s="566"/>
      <c r="C11" s="566" t="s">
        <v>214</v>
      </c>
      <c r="D11" s="566"/>
      <c r="E11" s="9"/>
      <c r="F11" s="9"/>
      <c r="G11" s="9"/>
    </row>
    <row r="12" spans="1:7" x14ac:dyDescent="0.3">
      <c r="A12" s="567" t="s">
        <v>215</v>
      </c>
      <c r="B12" s="566"/>
      <c r="C12" s="566" t="s">
        <v>216</v>
      </c>
      <c r="D12" s="566"/>
      <c r="E12" s="9"/>
      <c r="F12" s="9"/>
      <c r="G12" s="9"/>
    </row>
    <row r="13" spans="1:7" x14ac:dyDescent="0.3">
      <c r="A13" s="567" t="s">
        <v>193</v>
      </c>
      <c r="B13" s="566"/>
      <c r="C13" s="566" t="s">
        <v>217</v>
      </c>
      <c r="D13" s="566"/>
      <c r="E13" s="9"/>
      <c r="F13" s="9"/>
      <c r="G13" s="9"/>
    </row>
    <row r="14" spans="1:7" x14ac:dyDescent="0.3">
      <c r="A14" s="567" t="s">
        <v>218</v>
      </c>
      <c r="B14" s="566"/>
      <c r="C14" s="566" t="s">
        <v>219</v>
      </c>
      <c r="D14" s="566"/>
      <c r="E14" s="9"/>
      <c r="F14" s="9"/>
      <c r="G14" s="9"/>
    </row>
    <row r="15" spans="1:7" x14ac:dyDescent="0.3">
      <c r="A15" s="567" t="s">
        <v>192</v>
      </c>
      <c r="B15" s="566"/>
      <c r="C15" s="566" t="s">
        <v>220</v>
      </c>
      <c r="D15" s="566"/>
      <c r="E15" s="9"/>
      <c r="F15" s="9"/>
      <c r="G15" s="9"/>
    </row>
    <row r="16" spans="1:7" x14ac:dyDescent="0.3">
      <c r="A16" s="567" t="s">
        <v>145</v>
      </c>
      <c r="B16" s="566"/>
      <c r="C16" s="566" t="s">
        <v>221</v>
      </c>
      <c r="D16" s="566"/>
      <c r="E16" s="9"/>
      <c r="F16" s="9"/>
      <c r="G16" s="9"/>
    </row>
    <row r="17" spans="1:7" x14ac:dyDescent="0.3">
      <c r="A17" s="568" t="s">
        <v>222</v>
      </c>
      <c r="B17" s="9"/>
      <c r="C17" s="566" t="s">
        <v>223</v>
      </c>
      <c r="D17" s="569"/>
      <c r="E17" s="9"/>
      <c r="F17" s="9"/>
      <c r="G17" s="9"/>
    </row>
    <row r="18" spans="1:7" ht="20.399999999999999" x14ac:dyDescent="0.3">
      <c r="A18" s="567" t="s">
        <v>224</v>
      </c>
      <c r="B18" s="566"/>
      <c r="C18" s="566" t="s">
        <v>277</v>
      </c>
      <c r="D18" s="566"/>
      <c r="E18" s="9"/>
      <c r="F18" s="9"/>
      <c r="G18" s="9"/>
    </row>
    <row r="19" spans="1:7" ht="30.6" x14ac:dyDescent="0.3">
      <c r="A19" s="567" t="s">
        <v>225</v>
      </c>
      <c r="B19" s="566"/>
      <c r="C19" s="566" t="s">
        <v>226</v>
      </c>
      <c r="D19" s="566"/>
      <c r="E19" s="9"/>
      <c r="F19" s="9"/>
      <c r="G19" s="9"/>
    </row>
    <row r="20" spans="1:7" ht="20.399999999999999" x14ac:dyDescent="0.3">
      <c r="A20" s="567" t="s">
        <v>227</v>
      </c>
      <c r="B20" s="566"/>
      <c r="C20" s="566" t="s">
        <v>278</v>
      </c>
      <c r="D20" s="566"/>
      <c r="E20" s="9"/>
      <c r="F20" s="9"/>
      <c r="G20" s="9"/>
    </row>
    <row r="21" spans="1:7" ht="20.399999999999999" x14ac:dyDescent="0.3">
      <c r="A21" s="567" t="s">
        <v>228</v>
      </c>
      <c r="B21" s="566"/>
      <c r="C21" s="566" t="s">
        <v>229</v>
      </c>
      <c r="D21" s="566"/>
      <c r="E21" s="9"/>
      <c r="F21" s="9"/>
      <c r="G21" s="9"/>
    </row>
    <row r="22" spans="1:7" x14ac:dyDescent="0.3">
      <c r="A22" s="567" t="s">
        <v>146</v>
      </c>
      <c r="B22" s="566"/>
      <c r="C22" s="566" t="s">
        <v>230</v>
      </c>
      <c r="D22" s="566"/>
      <c r="E22" s="9"/>
      <c r="F22" s="9"/>
      <c r="G22" s="9"/>
    </row>
    <row r="23" spans="1:7" x14ac:dyDescent="0.3">
      <c r="A23" s="567" t="s">
        <v>147</v>
      </c>
      <c r="B23" s="566"/>
      <c r="C23" s="566" t="s">
        <v>231</v>
      </c>
      <c r="D23" s="566"/>
      <c r="E23" s="9"/>
      <c r="F23" s="9"/>
      <c r="G23" s="9"/>
    </row>
    <row r="24" spans="1:7" x14ac:dyDescent="0.3">
      <c r="A24" s="567" t="s">
        <v>232</v>
      </c>
      <c r="B24" s="566"/>
      <c r="C24" s="566" t="s">
        <v>233</v>
      </c>
      <c r="D24" s="566"/>
      <c r="E24" s="9"/>
      <c r="F24" s="9"/>
      <c r="G24" s="9"/>
    </row>
    <row r="25" spans="1:7" x14ac:dyDescent="0.3">
      <c r="A25" s="567" t="s">
        <v>234</v>
      </c>
      <c r="B25" s="566"/>
      <c r="C25" s="566" t="s">
        <v>235</v>
      </c>
      <c r="D25" s="566"/>
      <c r="E25" s="9"/>
      <c r="F25" s="9"/>
      <c r="G25" s="9"/>
    </row>
    <row r="26" spans="1:7" x14ac:dyDescent="0.3">
      <c r="A26" s="567" t="s">
        <v>236</v>
      </c>
      <c r="B26" s="566"/>
      <c r="C26" s="566" t="s">
        <v>237</v>
      </c>
      <c r="D26" s="566"/>
      <c r="E26" s="9"/>
      <c r="F26" s="9"/>
      <c r="G26" s="9"/>
    </row>
    <row r="27" spans="1:7" x14ac:dyDescent="0.3">
      <c r="A27" s="567" t="s">
        <v>238</v>
      </c>
      <c r="B27" s="566"/>
      <c r="C27" s="566" t="s">
        <v>239</v>
      </c>
      <c r="D27" s="566"/>
      <c r="E27" s="9"/>
      <c r="F27" s="9"/>
      <c r="G27" s="9"/>
    </row>
    <row r="28" spans="1:7" x14ac:dyDescent="0.3">
      <c r="A28" s="567" t="s">
        <v>240</v>
      </c>
      <c r="B28" s="566"/>
      <c r="C28" s="566" t="s">
        <v>241</v>
      </c>
      <c r="D28" s="566"/>
      <c r="E28" s="9"/>
      <c r="F28" s="9"/>
      <c r="G28" s="9"/>
    </row>
    <row r="29" spans="1:7" x14ac:dyDescent="0.3">
      <c r="A29" s="567" t="s">
        <v>242</v>
      </c>
      <c r="B29" s="566"/>
      <c r="C29" s="566" t="s">
        <v>243</v>
      </c>
      <c r="D29" s="566"/>
      <c r="E29" s="9"/>
      <c r="F29" s="9"/>
      <c r="G29" s="9"/>
    </row>
    <row r="30" spans="1:7" x14ac:dyDescent="0.3">
      <c r="A30" s="567" t="s">
        <v>244</v>
      </c>
      <c r="B30" s="566"/>
      <c r="C30" s="566" t="s">
        <v>245</v>
      </c>
      <c r="D30" s="566"/>
      <c r="E30" s="9"/>
      <c r="F30" s="9"/>
      <c r="G30" s="9"/>
    </row>
    <row r="31" spans="1:7" x14ac:dyDescent="0.3">
      <c r="A31" s="567" t="s">
        <v>246</v>
      </c>
      <c r="B31" s="566"/>
      <c r="C31" s="566" t="s">
        <v>247</v>
      </c>
      <c r="D31" s="566"/>
      <c r="E31" s="9"/>
      <c r="F31" s="9"/>
      <c r="G31" s="9"/>
    </row>
    <row r="32" spans="1:7" x14ac:dyDescent="0.3">
      <c r="A32" s="567" t="s">
        <v>248</v>
      </c>
      <c r="B32" s="566"/>
      <c r="C32" s="566" t="s">
        <v>249</v>
      </c>
      <c r="D32" s="566"/>
      <c r="E32" s="9"/>
      <c r="F32" s="9"/>
      <c r="G32" s="9"/>
    </row>
  </sheetData>
  <mergeCells count="1">
    <mergeCell ref="D1:G1"/>
  </mergeCells>
  <hyperlinks>
    <hyperlink ref="D1" location="Tartalom_Index!A1" display="Vissza a Tartalomra / Return to the Index"/>
    <hyperlink ref="D1:G1" location="Перелік_Index!A1" display="Повернутися до переліку / Return to the Index"/>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A10" sqref="A10:B10"/>
    </sheetView>
  </sheetViews>
  <sheetFormatPr defaultRowHeight="14.4" x14ac:dyDescent="0.3"/>
  <cols>
    <col min="3" max="3" width="20.109375" customWidth="1"/>
  </cols>
  <sheetData>
    <row r="1" spans="1:6" x14ac:dyDescent="0.3">
      <c r="C1" s="584" t="s">
        <v>50</v>
      </c>
      <c r="D1" s="585"/>
      <c r="E1" s="585"/>
      <c r="F1" s="585"/>
    </row>
    <row r="3" spans="1:6" x14ac:dyDescent="0.3">
      <c r="A3" s="28" t="s">
        <v>667</v>
      </c>
    </row>
    <row r="5" spans="1:6" x14ac:dyDescent="0.3">
      <c r="A5" s="588" t="s">
        <v>612</v>
      </c>
      <c r="B5" s="588"/>
      <c r="C5" s="565" t="s">
        <v>613</v>
      </c>
    </row>
    <row r="6" spans="1:6" x14ac:dyDescent="0.3">
      <c r="A6" s="588" t="s">
        <v>614</v>
      </c>
      <c r="B6" s="588"/>
      <c r="C6" s="565" t="s">
        <v>615</v>
      </c>
    </row>
    <row r="7" spans="1:6" x14ac:dyDescent="0.3">
      <c r="A7" s="588" t="s">
        <v>616</v>
      </c>
      <c r="B7" s="588"/>
      <c r="C7" s="565" t="s">
        <v>617</v>
      </c>
    </row>
    <row r="8" spans="1:6" x14ac:dyDescent="0.3">
      <c r="A8" s="588" t="s">
        <v>618</v>
      </c>
      <c r="B8" s="588"/>
      <c r="C8" s="565" t="s">
        <v>619</v>
      </c>
    </row>
    <row r="9" spans="1:6" x14ac:dyDescent="0.3">
      <c r="A9" s="588" t="s">
        <v>55</v>
      </c>
      <c r="B9" s="588"/>
      <c r="C9" s="565" t="s">
        <v>620</v>
      </c>
    </row>
    <row r="10" spans="1:6" x14ac:dyDescent="0.3">
      <c r="A10" s="588" t="s">
        <v>621</v>
      </c>
      <c r="B10" s="588"/>
      <c r="C10" s="565" t="s">
        <v>622</v>
      </c>
    </row>
    <row r="11" spans="1:6" x14ac:dyDescent="0.3">
      <c r="A11" s="588" t="s">
        <v>623</v>
      </c>
      <c r="B11" s="588"/>
      <c r="C11" s="565" t="s">
        <v>624</v>
      </c>
    </row>
    <row r="12" spans="1:6" x14ac:dyDescent="0.3">
      <c r="A12" s="588" t="s">
        <v>625</v>
      </c>
      <c r="B12" s="588"/>
      <c r="C12" s="565" t="s">
        <v>626</v>
      </c>
    </row>
    <row r="13" spans="1:6" x14ac:dyDescent="0.3">
      <c r="A13" s="588" t="s">
        <v>627</v>
      </c>
      <c r="B13" s="588"/>
      <c r="C13" s="565" t="s">
        <v>628</v>
      </c>
    </row>
    <row r="14" spans="1:6" x14ac:dyDescent="0.3">
      <c r="A14" s="588" t="s">
        <v>629</v>
      </c>
      <c r="B14" s="588"/>
      <c r="C14" s="565" t="s">
        <v>630</v>
      </c>
    </row>
    <row r="15" spans="1:6" x14ac:dyDescent="0.3">
      <c r="A15" s="588" t="s">
        <v>323</v>
      </c>
      <c r="B15" s="588"/>
      <c r="C15" s="565" t="s">
        <v>631</v>
      </c>
    </row>
    <row r="16" spans="1:6" x14ac:dyDescent="0.3">
      <c r="A16" s="588" t="s">
        <v>632</v>
      </c>
      <c r="B16" s="588"/>
      <c r="C16" s="565" t="s">
        <v>633</v>
      </c>
    </row>
    <row r="17" spans="1:4" x14ac:dyDescent="0.3">
      <c r="A17" s="588" t="s">
        <v>322</v>
      </c>
      <c r="B17" s="588"/>
      <c r="C17" s="565" t="s">
        <v>634</v>
      </c>
    </row>
    <row r="18" spans="1:4" x14ac:dyDescent="0.3">
      <c r="A18" s="588" t="s">
        <v>145</v>
      </c>
      <c r="B18" s="588"/>
      <c r="C18" s="565" t="s">
        <v>635</v>
      </c>
    </row>
    <row r="19" spans="1:4" x14ac:dyDescent="0.3">
      <c r="A19" s="565" t="s">
        <v>222</v>
      </c>
      <c r="B19" s="9"/>
      <c r="C19" s="566" t="s">
        <v>636</v>
      </c>
      <c r="D19" s="107"/>
    </row>
    <row r="20" spans="1:4" x14ac:dyDescent="0.3">
      <c r="A20" s="588" t="s">
        <v>637</v>
      </c>
      <c r="B20" s="588"/>
      <c r="C20" s="565" t="s">
        <v>638</v>
      </c>
    </row>
    <row r="21" spans="1:4" x14ac:dyDescent="0.3">
      <c r="A21" s="588" t="s">
        <v>639</v>
      </c>
      <c r="B21" s="588"/>
      <c r="C21" s="565" t="s">
        <v>640</v>
      </c>
    </row>
    <row r="22" spans="1:4" x14ac:dyDescent="0.3">
      <c r="A22" s="588" t="s">
        <v>641</v>
      </c>
      <c r="B22" s="588"/>
      <c r="C22" s="565" t="s">
        <v>642</v>
      </c>
    </row>
    <row r="23" spans="1:4" x14ac:dyDescent="0.3">
      <c r="A23" s="588" t="s">
        <v>643</v>
      </c>
      <c r="B23" s="588"/>
      <c r="C23" s="565" t="s">
        <v>644</v>
      </c>
    </row>
    <row r="24" spans="1:4" x14ac:dyDescent="0.3">
      <c r="A24" s="588" t="s">
        <v>146</v>
      </c>
      <c r="B24" s="588"/>
      <c r="C24" s="565" t="s">
        <v>645</v>
      </c>
    </row>
    <row r="25" spans="1:4" x14ac:dyDescent="0.3">
      <c r="A25" s="588" t="s">
        <v>147</v>
      </c>
      <c r="B25" s="588"/>
      <c r="C25" s="565" t="s">
        <v>646</v>
      </c>
    </row>
    <row r="26" spans="1:4" x14ac:dyDescent="0.3">
      <c r="A26" s="588" t="s">
        <v>232</v>
      </c>
      <c r="B26" s="588"/>
      <c r="C26" s="565" t="s">
        <v>647</v>
      </c>
    </row>
    <row r="27" spans="1:4" x14ac:dyDescent="0.3">
      <c r="A27" s="588"/>
      <c r="B27" s="588"/>
      <c r="C27" s="565"/>
    </row>
    <row r="28" spans="1:4" x14ac:dyDescent="0.3">
      <c r="A28" s="588" t="s">
        <v>648</v>
      </c>
      <c r="B28" s="588"/>
      <c r="C28" s="565" t="s">
        <v>649</v>
      </c>
    </row>
    <row r="29" spans="1:4" x14ac:dyDescent="0.3">
      <c r="A29" s="588" t="s">
        <v>650</v>
      </c>
      <c r="B29" s="588"/>
      <c r="C29" s="565" t="s">
        <v>651</v>
      </c>
    </row>
    <row r="30" spans="1:4" x14ac:dyDescent="0.3">
      <c r="A30" s="588" t="s">
        <v>652</v>
      </c>
      <c r="B30" s="588"/>
      <c r="C30" s="565" t="s">
        <v>653</v>
      </c>
    </row>
    <row r="31" spans="1:4" x14ac:dyDescent="0.3">
      <c r="A31" s="588" t="s">
        <v>654</v>
      </c>
      <c r="B31" s="588"/>
      <c r="C31" s="565" t="s">
        <v>655</v>
      </c>
    </row>
    <row r="32" spans="1:4" x14ac:dyDescent="0.3">
      <c r="A32" s="588" t="s">
        <v>656</v>
      </c>
      <c r="B32" s="588"/>
      <c r="C32" s="565" t="s">
        <v>657</v>
      </c>
    </row>
    <row r="33" spans="1:3" x14ac:dyDescent="0.3">
      <c r="A33" s="588" t="s">
        <v>658</v>
      </c>
      <c r="B33" s="588"/>
      <c r="C33" s="565" t="s">
        <v>659</v>
      </c>
    </row>
    <row r="34" spans="1:3" x14ac:dyDescent="0.3">
      <c r="A34" s="588" t="s">
        <v>660</v>
      </c>
      <c r="B34" s="588"/>
      <c r="C34" s="565" t="s">
        <v>661</v>
      </c>
    </row>
    <row r="35" spans="1:3" x14ac:dyDescent="0.3">
      <c r="A35" s="588" t="s">
        <v>662</v>
      </c>
      <c r="B35" s="588"/>
      <c r="C35" s="565" t="s">
        <v>663</v>
      </c>
    </row>
    <row r="36" spans="1:3" x14ac:dyDescent="0.3">
      <c r="A36" s="588" t="s">
        <v>664</v>
      </c>
      <c r="B36" s="588"/>
      <c r="C36" s="565" t="s">
        <v>665</v>
      </c>
    </row>
    <row r="37" spans="1:3" x14ac:dyDescent="0.3">
      <c r="A37" s="563"/>
      <c r="B37" s="563"/>
      <c r="C37" s="563"/>
    </row>
    <row r="38" spans="1:3" x14ac:dyDescent="0.3">
      <c r="A38" s="564"/>
    </row>
  </sheetData>
  <mergeCells count="32">
    <mergeCell ref="A35:B35"/>
    <mergeCell ref="A36:B36"/>
    <mergeCell ref="C1:F1"/>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20:B20"/>
    <mergeCell ref="A21:B21"/>
    <mergeCell ref="A22:B22"/>
    <mergeCell ref="A11:B11"/>
    <mergeCell ref="A12:B12"/>
    <mergeCell ref="A13:B13"/>
    <mergeCell ref="A14:B14"/>
    <mergeCell ref="A15:B15"/>
    <mergeCell ref="A16:B16"/>
    <mergeCell ref="A10:B10"/>
    <mergeCell ref="A5:B5"/>
    <mergeCell ref="A6:B6"/>
    <mergeCell ref="A7:B7"/>
    <mergeCell ref="A8:B8"/>
    <mergeCell ref="A9:B9"/>
  </mergeCells>
  <hyperlinks>
    <hyperlink ref="C1" location="Tartalom_Index!A1" display="Vissza a Tartalomra / Return to the Index"/>
    <hyperlink ref="C1:F1" location="Перелік_Index!A1" display="Повернутися до переліку / Return to the Index"/>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dimension ref="A1:O27"/>
  <sheetViews>
    <sheetView showGridLines="0" zoomScale="120" zoomScaleNormal="120" workbookViewId="0">
      <selection activeCell="E7" sqref="E7"/>
    </sheetView>
  </sheetViews>
  <sheetFormatPr defaultColWidth="8.6640625" defaultRowHeight="13.2" x14ac:dyDescent="0.25"/>
  <cols>
    <col min="1" max="1" width="8.6640625" style="155"/>
    <col min="2" max="2" width="17.109375" style="155" customWidth="1"/>
    <col min="3" max="3" width="20.6640625" style="155" customWidth="1"/>
    <col min="4" max="7" width="8.6640625" style="155"/>
    <col min="8" max="8" width="23.33203125" style="155" customWidth="1"/>
    <col min="9" max="9" width="17.6640625" style="155" customWidth="1"/>
    <col min="10" max="10" width="14.109375" style="155" customWidth="1"/>
    <col min="11" max="11" width="17.33203125" style="155" customWidth="1"/>
    <col min="12" max="12" width="14.109375" style="155" customWidth="1"/>
    <col min="13" max="14" width="8.6640625" style="155"/>
    <col min="15" max="15" width="6.109375" style="155" customWidth="1"/>
    <col min="16" max="16384" width="8.6640625" style="155"/>
  </cols>
  <sheetData>
    <row r="1" spans="1:15" x14ac:dyDescent="0.25">
      <c r="A1" s="2" t="s">
        <v>48</v>
      </c>
      <c r="B1" s="10" t="s">
        <v>299</v>
      </c>
      <c r="C1" s="2"/>
      <c r="D1" s="2"/>
      <c r="E1" s="2"/>
      <c r="F1" s="151" t="s">
        <v>50</v>
      </c>
      <c r="G1" s="2"/>
      <c r="H1" s="152"/>
      <c r="I1" s="153"/>
      <c r="J1" s="154"/>
    </row>
    <row r="2" spans="1:15" x14ac:dyDescent="0.25">
      <c r="A2" s="2" t="s">
        <v>51</v>
      </c>
      <c r="B2" s="10" t="s">
        <v>300</v>
      </c>
      <c r="C2" s="2"/>
      <c r="D2" s="2"/>
      <c r="E2" s="2"/>
      <c r="F2" s="2"/>
      <c r="G2" s="2"/>
    </row>
    <row r="3" spans="1:15" x14ac:dyDescent="0.25">
      <c r="A3" s="3" t="s">
        <v>52</v>
      </c>
      <c r="B3" s="3" t="s">
        <v>53</v>
      </c>
      <c r="C3" s="3"/>
      <c r="D3" s="3"/>
      <c r="E3" s="156"/>
      <c r="F3" s="156"/>
      <c r="G3" s="156"/>
    </row>
    <row r="4" spans="1:15" x14ac:dyDescent="0.25">
      <c r="A4" s="3" t="s">
        <v>54</v>
      </c>
      <c r="B4" s="3" t="s">
        <v>55</v>
      </c>
      <c r="C4" s="3"/>
      <c r="D4" s="3"/>
      <c r="E4" s="156"/>
      <c r="F4" s="156"/>
      <c r="G4" s="156"/>
    </row>
    <row r="5" spans="1:15" ht="14.4" x14ac:dyDescent="0.3">
      <c r="A5" s="4" t="s">
        <v>56</v>
      </c>
      <c r="B5" s="157" t="s">
        <v>301</v>
      </c>
      <c r="C5" s="4"/>
      <c r="D5" s="4"/>
      <c r="E5" s="4"/>
      <c r="F5" s="4"/>
      <c r="G5" s="4"/>
      <c r="H5" s="158"/>
    </row>
    <row r="6" spans="1:15" ht="14.4" x14ac:dyDescent="0.3">
      <c r="A6" s="4" t="s">
        <v>57</v>
      </c>
      <c r="B6" s="104" t="s">
        <v>668</v>
      </c>
      <c r="C6" s="4"/>
      <c r="D6" s="4"/>
      <c r="E6" s="4"/>
      <c r="F6" s="4"/>
      <c r="G6" s="4"/>
      <c r="H6" s="158"/>
    </row>
    <row r="7" spans="1:15" ht="67.95" customHeight="1" x14ac:dyDescent="0.25">
      <c r="A7" s="572"/>
      <c r="B7" s="572"/>
      <c r="C7" s="572"/>
    </row>
    <row r="10" spans="1:15" x14ac:dyDescent="0.25">
      <c r="J10" s="573" t="s">
        <v>302</v>
      </c>
      <c r="K10" s="573"/>
      <c r="L10" s="573" t="s">
        <v>303</v>
      </c>
      <c r="M10" s="573"/>
      <c r="N10" s="573"/>
    </row>
    <row r="11" spans="1:15" ht="14.4" customHeight="1" x14ac:dyDescent="0.25">
      <c r="J11" s="159" t="s">
        <v>131</v>
      </c>
      <c r="K11" s="159" t="s">
        <v>149</v>
      </c>
      <c r="L11" s="159" t="s">
        <v>149</v>
      </c>
      <c r="M11" s="159" t="s">
        <v>274</v>
      </c>
      <c r="N11" s="159" t="s">
        <v>284</v>
      </c>
      <c r="O11" s="159" t="s">
        <v>291</v>
      </c>
    </row>
    <row r="12" spans="1:15" x14ac:dyDescent="0.25">
      <c r="J12" s="573" t="s">
        <v>304</v>
      </c>
      <c r="K12" s="573"/>
      <c r="L12" s="573" t="s">
        <v>305</v>
      </c>
      <c r="M12" s="573"/>
      <c r="N12" s="573"/>
    </row>
    <row r="13" spans="1:15" x14ac:dyDescent="0.25">
      <c r="H13" s="160"/>
      <c r="I13" s="160"/>
      <c r="J13" s="161" t="s">
        <v>306</v>
      </c>
      <c r="K13" s="161" t="s">
        <v>307</v>
      </c>
      <c r="L13" s="161" t="s">
        <v>307</v>
      </c>
      <c r="M13" s="161" t="s">
        <v>308</v>
      </c>
      <c r="N13" s="161" t="s">
        <v>309</v>
      </c>
      <c r="O13" s="161" t="s">
        <v>310</v>
      </c>
    </row>
    <row r="14" spans="1:15" x14ac:dyDescent="0.25">
      <c r="H14" s="160" t="s">
        <v>311</v>
      </c>
      <c r="I14" s="160" t="s">
        <v>312</v>
      </c>
      <c r="J14" s="78">
        <v>49.69</v>
      </c>
      <c r="K14" s="78">
        <v>50.16</v>
      </c>
      <c r="L14" s="78">
        <v>41.65</v>
      </c>
      <c r="M14" s="78">
        <v>45.9</v>
      </c>
      <c r="N14" s="78">
        <v>49.51</v>
      </c>
      <c r="O14" s="78">
        <v>53.31</v>
      </c>
    </row>
    <row r="15" spans="1:15" x14ac:dyDescent="0.25">
      <c r="H15" s="160" t="s">
        <v>313</v>
      </c>
      <c r="I15" s="160" t="s">
        <v>314</v>
      </c>
      <c r="J15" s="78">
        <v>20.61</v>
      </c>
      <c r="K15" s="78">
        <v>24.12</v>
      </c>
      <c r="L15" s="78">
        <v>23.35</v>
      </c>
      <c r="M15" s="78">
        <v>26.63</v>
      </c>
      <c r="N15" s="78">
        <v>27.39</v>
      </c>
      <c r="O15" s="78">
        <v>28.34</v>
      </c>
    </row>
    <row r="16" spans="1:15" x14ac:dyDescent="0.25">
      <c r="H16" s="160" t="s">
        <v>315</v>
      </c>
      <c r="I16" s="160" t="s">
        <v>316</v>
      </c>
      <c r="J16" s="162">
        <v>128</v>
      </c>
      <c r="K16" s="162">
        <v>101</v>
      </c>
      <c r="L16" s="162">
        <v>101</v>
      </c>
      <c r="M16" s="162">
        <v>65</v>
      </c>
      <c r="N16" s="162">
        <v>63</v>
      </c>
      <c r="O16" s="162">
        <v>62</v>
      </c>
    </row>
    <row r="17" spans="8:13" x14ac:dyDescent="0.25">
      <c r="J17" s="162"/>
      <c r="K17" s="163"/>
      <c r="L17" s="163"/>
      <c r="M17" s="78"/>
    </row>
    <row r="18" spans="8:13" x14ac:dyDescent="0.25">
      <c r="J18" s="164"/>
      <c r="K18" s="165"/>
      <c r="L18" s="166"/>
    </row>
    <row r="19" spans="8:13" x14ac:dyDescent="0.25">
      <c r="J19" s="166"/>
      <c r="K19" s="166"/>
    </row>
    <row r="20" spans="8:13" x14ac:dyDescent="0.25">
      <c r="J20" s="164"/>
      <c r="K20" s="166"/>
    </row>
    <row r="21" spans="8:13" x14ac:dyDescent="0.25">
      <c r="J21" s="167"/>
      <c r="K21" s="167"/>
      <c r="L21" s="167"/>
    </row>
    <row r="22" spans="8:13" x14ac:dyDescent="0.25">
      <c r="J22" s="167"/>
      <c r="K22" s="167"/>
      <c r="L22" s="167"/>
    </row>
    <row r="23" spans="8:13" x14ac:dyDescent="0.25">
      <c r="H23" s="160"/>
    </row>
    <row r="24" spans="8:13" x14ac:dyDescent="0.25">
      <c r="H24" s="160"/>
    </row>
    <row r="26" spans="8:13" x14ac:dyDescent="0.25">
      <c r="J26" s="168"/>
      <c r="K26" s="168"/>
    </row>
    <row r="27" spans="8:13" x14ac:dyDescent="0.25">
      <c r="K27" s="168"/>
    </row>
  </sheetData>
  <mergeCells count="5">
    <mergeCell ref="A7:C7"/>
    <mergeCell ref="J10:K10"/>
    <mergeCell ref="L10:N10"/>
    <mergeCell ref="J12:K12"/>
    <mergeCell ref="L12:N12"/>
  </mergeCells>
  <hyperlinks>
    <hyperlink ref="F1" location="Перелік_Index!A1" display="Повернутися до переліку / Return to the Index"/>
  </hyperlinks>
  <pageMargins left="0.7" right="0.7" top="0.75" bottom="0.75"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6"/>
  <dimension ref="A1:Y15"/>
  <sheetViews>
    <sheetView showGridLines="0" zoomScale="120" zoomScaleNormal="120" workbookViewId="0">
      <selection activeCell="H6" sqref="H6:Q13"/>
    </sheetView>
  </sheetViews>
  <sheetFormatPr defaultRowHeight="14.4" x14ac:dyDescent="0.3"/>
  <cols>
    <col min="8" max="8" width="13.5546875" customWidth="1"/>
    <col min="9" max="9" width="11.88671875" bestFit="1" customWidth="1"/>
    <col min="10" max="10" width="15.44140625" customWidth="1"/>
  </cols>
  <sheetData>
    <row r="1" spans="1:25" x14ac:dyDescent="0.3">
      <c r="A1" s="2" t="s">
        <v>48</v>
      </c>
      <c r="B1" s="10" t="s">
        <v>317</v>
      </c>
    </row>
    <row r="2" spans="1:25" x14ac:dyDescent="0.3">
      <c r="A2" s="2" t="s">
        <v>51</v>
      </c>
      <c r="B2" s="10" t="s">
        <v>318</v>
      </c>
    </row>
    <row r="3" spans="1:25" x14ac:dyDescent="0.3">
      <c r="A3" s="3" t="s">
        <v>52</v>
      </c>
      <c r="B3" s="3" t="s">
        <v>53</v>
      </c>
    </row>
    <row r="4" spans="1:25" x14ac:dyDescent="0.3">
      <c r="A4" s="3" t="s">
        <v>54</v>
      </c>
      <c r="B4" s="3" t="s">
        <v>55</v>
      </c>
    </row>
    <row r="5" spans="1:25" x14ac:dyDescent="0.3">
      <c r="A5" s="4" t="s">
        <v>56</v>
      </c>
      <c r="B5" s="157" t="s">
        <v>319</v>
      </c>
      <c r="H5" s="8"/>
      <c r="I5" s="8"/>
      <c r="J5" s="8"/>
      <c r="K5" s="8"/>
      <c r="L5" s="8"/>
      <c r="M5" s="8"/>
      <c r="N5" s="8"/>
      <c r="O5" s="8"/>
      <c r="P5" s="8"/>
      <c r="Q5" s="8"/>
      <c r="R5" s="8"/>
      <c r="S5" s="8"/>
      <c r="T5" s="8"/>
      <c r="U5" s="8"/>
      <c r="V5" s="8"/>
      <c r="W5" s="8"/>
      <c r="X5" s="8"/>
    </row>
    <row r="6" spans="1:25" x14ac:dyDescent="0.3">
      <c r="A6" s="4" t="s">
        <v>57</v>
      </c>
      <c r="B6" s="169" t="s">
        <v>320</v>
      </c>
      <c r="H6" s="8"/>
      <c r="I6" s="8" t="s">
        <v>321</v>
      </c>
      <c r="J6" s="574" t="s">
        <v>322</v>
      </c>
      <c r="K6" s="574"/>
      <c r="L6" s="574"/>
      <c r="M6" s="574"/>
      <c r="N6" s="574"/>
      <c r="O6" s="574"/>
      <c r="P6" s="574"/>
      <c r="Q6" s="574"/>
      <c r="R6" s="574" t="s">
        <v>323</v>
      </c>
      <c r="S6" s="574"/>
      <c r="T6" s="574"/>
      <c r="U6" s="574"/>
      <c r="V6" s="574"/>
      <c r="W6" s="574"/>
      <c r="X6" s="574"/>
      <c r="Y6" s="574"/>
    </row>
    <row r="7" spans="1:25" x14ac:dyDescent="0.3">
      <c r="H7" s="8"/>
      <c r="I7" s="8" t="s">
        <v>321</v>
      </c>
      <c r="J7" s="8" t="s">
        <v>321</v>
      </c>
      <c r="K7" s="170" t="s">
        <v>324</v>
      </c>
      <c r="L7" s="8"/>
      <c r="M7" s="170"/>
      <c r="N7" s="170" t="s">
        <v>308</v>
      </c>
      <c r="O7" s="170"/>
      <c r="P7" s="170" t="s">
        <v>310</v>
      </c>
      <c r="Q7" s="8" t="s">
        <v>321</v>
      </c>
      <c r="R7" s="170" t="s">
        <v>321</v>
      </c>
      <c r="S7" s="170" t="s">
        <v>324</v>
      </c>
      <c r="T7" s="8"/>
      <c r="U7" s="170"/>
      <c r="V7" s="170" t="s">
        <v>308</v>
      </c>
      <c r="W7" s="170"/>
      <c r="X7" s="170" t="s">
        <v>310</v>
      </c>
      <c r="Y7" t="s">
        <v>321</v>
      </c>
    </row>
    <row r="8" spans="1:25" x14ac:dyDescent="0.3">
      <c r="H8" s="8"/>
      <c r="I8" s="8" t="s">
        <v>321</v>
      </c>
      <c r="J8" s="574" t="s">
        <v>192</v>
      </c>
      <c r="K8" s="574"/>
      <c r="L8" s="574"/>
      <c r="M8" s="574"/>
      <c r="N8" s="574"/>
      <c r="O8" s="574"/>
      <c r="P8" s="574"/>
      <c r="Q8" s="149"/>
      <c r="R8" s="574" t="s">
        <v>193</v>
      </c>
      <c r="S8" s="574"/>
      <c r="T8" s="574"/>
      <c r="U8" s="574"/>
      <c r="V8" s="574"/>
      <c r="W8" s="574"/>
      <c r="X8" s="574"/>
    </row>
    <row r="9" spans="1:25" x14ac:dyDescent="0.3">
      <c r="H9" s="8"/>
      <c r="I9" s="8" t="s">
        <v>321</v>
      </c>
      <c r="J9" s="8" t="s">
        <v>321</v>
      </c>
      <c r="K9" s="170" t="s">
        <v>324</v>
      </c>
      <c r="L9" s="8"/>
      <c r="M9" s="170"/>
      <c r="N9" s="170" t="s">
        <v>308</v>
      </c>
      <c r="O9" s="170"/>
      <c r="P9" s="170" t="s">
        <v>310</v>
      </c>
      <c r="Q9" s="170" t="s">
        <v>321</v>
      </c>
      <c r="R9" s="170" t="s">
        <v>321</v>
      </c>
      <c r="S9" s="170" t="s">
        <v>324</v>
      </c>
      <c r="T9" s="8"/>
      <c r="U9" s="170"/>
      <c r="V9" s="170" t="s">
        <v>308</v>
      </c>
      <c r="W9" s="170"/>
      <c r="X9" s="170" t="s">
        <v>310</v>
      </c>
      <c r="Y9" t="s">
        <v>321</v>
      </c>
    </row>
    <row r="10" spans="1:25" x14ac:dyDescent="0.3">
      <c r="H10" s="8" t="s">
        <v>325</v>
      </c>
      <c r="I10" s="8" t="s">
        <v>326</v>
      </c>
      <c r="J10" s="8"/>
      <c r="K10" s="14">
        <v>2087.8599999999997</v>
      </c>
      <c r="L10" s="14">
        <v>2091.6500000000005</v>
      </c>
      <c r="M10" s="14">
        <v>2078.1600000000003</v>
      </c>
      <c r="N10" s="14">
        <v>2124.9800000000009</v>
      </c>
      <c r="O10" s="14">
        <v>2163.4599999999996</v>
      </c>
      <c r="P10" s="14">
        <v>2195.6400000000003</v>
      </c>
      <c r="Q10" s="14"/>
      <c r="R10" s="14"/>
      <c r="S10" s="14">
        <v>510.3099999999996</v>
      </c>
      <c r="T10" s="14">
        <v>520.349999999999</v>
      </c>
      <c r="U10" s="14">
        <v>546.94999999999914</v>
      </c>
      <c r="V10" s="14">
        <v>559.6999999999997</v>
      </c>
      <c r="W10" s="14">
        <v>570.19999999999959</v>
      </c>
      <c r="X10" s="14">
        <v>590.7799999999994</v>
      </c>
    </row>
    <row r="11" spans="1:25" x14ac:dyDescent="0.3">
      <c r="H11" s="8" t="s">
        <v>327</v>
      </c>
      <c r="I11" s="8" t="s">
        <v>328</v>
      </c>
      <c r="J11" s="8"/>
      <c r="K11" s="14">
        <v>2726.26</v>
      </c>
      <c r="L11" s="14">
        <v>2806.7</v>
      </c>
      <c r="M11" s="14">
        <v>2807.73</v>
      </c>
      <c r="N11" s="14">
        <v>2923.07</v>
      </c>
      <c r="O11" s="14">
        <v>3015.23</v>
      </c>
      <c r="P11" s="14">
        <v>3072.23</v>
      </c>
      <c r="Q11" s="14"/>
      <c r="R11" s="14"/>
      <c r="S11" s="14">
        <v>560.67999999999995</v>
      </c>
      <c r="T11" s="14">
        <v>573.03</v>
      </c>
      <c r="U11" s="14">
        <v>594.23</v>
      </c>
      <c r="V11" s="14">
        <v>584.89</v>
      </c>
      <c r="W11" s="14">
        <v>594.38</v>
      </c>
      <c r="X11" s="14">
        <v>645.35</v>
      </c>
    </row>
    <row r="12" spans="1:25" x14ac:dyDescent="0.3">
      <c r="H12" s="8" t="s">
        <v>329</v>
      </c>
      <c r="I12" s="8" t="s">
        <v>330</v>
      </c>
      <c r="J12" s="8"/>
      <c r="K12" s="14">
        <v>1942.8459487097903</v>
      </c>
      <c r="L12" s="14">
        <v>1910.5852065011081</v>
      </c>
      <c r="M12" s="14">
        <v>1827.69760449926</v>
      </c>
      <c r="N12" s="14">
        <v>1858.6608198115707</v>
      </c>
      <c r="O12" s="14">
        <v>1859.6427477535394</v>
      </c>
      <c r="P12" s="14">
        <v>1850.103768041319</v>
      </c>
      <c r="Q12" s="14"/>
      <c r="R12" s="14"/>
      <c r="S12" s="14">
        <v>665.66360610795857</v>
      </c>
      <c r="T12" s="14">
        <v>631.60563970482838</v>
      </c>
      <c r="U12" s="14">
        <v>636.86160106347609</v>
      </c>
      <c r="V12" s="14">
        <v>638.5085227594451</v>
      </c>
      <c r="W12" s="14">
        <v>656.75853895716659</v>
      </c>
      <c r="X12" s="14">
        <v>679.15345319172138</v>
      </c>
    </row>
    <row r="13" spans="1:25" x14ac:dyDescent="0.3">
      <c r="H13" s="8"/>
      <c r="I13" s="8"/>
      <c r="J13" s="8"/>
      <c r="K13" s="8"/>
      <c r="L13" s="8"/>
      <c r="M13" s="8"/>
      <c r="N13" s="8"/>
      <c r="O13" s="8"/>
      <c r="P13" s="8"/>
      <c r="Q13" s="8"/>
      <c r="R13" s="8"/>
      <c r="S13" s="8"/>
      <c r="T13" s="8"/>
      <c r="U13" s="8"/>
      <c r="V13" s="8"/>
      <c r="W13" s="8"/>
      <c r="X13" s="8"/>
    </row>
    <row r="14" spans="1:25" x14ac:dyDescent="0.3">
      <c r="H14" s="8"/>
      <c r="I14" s="8"/>
      <c r="J14" s="8"/>
      <c r="K14" s="8"/>
      <c r="L14" s="8"/>
      <c r="M14" s="8"/>
      <c r="N14" s="8"/>
      <c r="O14" s="8"/>
      <c r="P14" s="8"/>
      <c r="Q14" s="8"/>
      <c r="R14" s="8"/>
      <c r="S14" s="8"/>
      <c r="T14" s="8"/>
      <c r="U14" s="8"/>
      <c r="V14" s="8"/>
      <c r="W14" s="8"/>
      <c r="X14" s="8"/>
    </row>
    <row r="15" spans="1:25" x14ac:dyDescent="0.3">
      <c r="H15" s="8"/>
      <c r="I15" s="8"/>
      <c r="J15" s="8"/>
      <c r="K15" s="8"/>
      <c r="L15" s="8"/>
      <c r="M15" s="8"/>
      <c r="N15" s="8"/>
      <c r="O15" s="8"/>
      <c r="P15" s="8"/>
      <c r="Q15" s="8"/>
      <c r="R15" s="8"/>
      <c r="S15" s="8"/>
      <c r="T15" s="8"/>
      <c r="U15" s="8"/>
      <c r="V15" s="8"/>
      <c r="W15" s="8"/>
      <c r="X15" s="8"/>
    </row>
  </sheetData>
  <mergeCells count="4">
    <mergeCell ref="J6:Q6"/>
    <mergeCell ref="R6:Y6"/>
    <mergeCell ref="J8:P8"/>
    <mergeCell ref="R8:X8"/>
  </mergeCells>
  <pageMargins left="0.7" right="0.7" top="0.75" bottom="0.75" header="0.3" footer="0.3"/>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7"/>
  <dimension ref="A1:R44"/>
  <sheetViews>
    <sheetView showGridLines="0" topLeftCell="A20" zoomScale="120" zoomScaleNormal="120" workbookViewId="0">
      <selection activeCell="B6" sqref="B6"/>
    </sheetView>
  </sheetViews>
  <sheetFormatPr defaultRowHeight="14.4" x14ac:dyDescent="0.3"/>
  <cols>
    <col min="7" max="7" width="14.6640625" customWidth="1"/>
    <col min="9" max="9" width="25.44140625" customWidth="1"/>
    <col min="10" max="10" width="10.109375" style="174" customWidth="1"/>
    <col min="11" max="13" width="9.88671875" style="174" customWidth="1"/>
    <col min="14" max="14" width="14.33203125" style="174" customWidth="1"/>
    <col min="15" max="15" width="9.88671875" style="174" customWidth="1"/>
    <col min="16" max="16" width="9.88671875" customWidth="1"/>
  </cols>
  <sheetData>
    <row r="1" spans="1:18" x14ac:dyDescent="0.3">
      <c r="A1" s="2" t="s">
        <v>48</v>
      </c>
      <c r="B1" s="171" t="s">
        <v>331</v>
      </c>
      <c r="C1" s="172"/>
      <c r="D1" s="172"/>
      <c r="E1" s="172"/>
      <c r="F1" s="172"/>
      <c r="G1" s="151" t="s">
        <v>50</v>
      </c>
      <c r="H1" s="172"/>
      <c r="J1" s="173"/>
    </row>
    <row r="2" spans="1:18" x14ac:dyDescent="0.3">
      <c r="A2" s="2" t="s">
        <v>51</v>
      </c>
      <c r="B2" s="103" t="s">
        <v>332</v>
      </c>
      <c r="C2" s="172"/>
      <c r="D2" s="172"/>
      <c r="E2" s="172"/>
      <c r="F2" s="172"/>
      <c r="H2" s="172"/>
    </row>
    <row r="3" spans="1:18" x14ac:dyDescent="0.3">
      <c r="A3" s="3" t="s">
        <v>52</v>
      </c>
      <c r="B3" s="3" t="s">
        <v>53</v>
      </c>
      <c r="C3" s="172"/>
      <c r="D3" s="172"/>
      <c r="E3" s="172"/>
      <c r="F3" s="172"/>
      <c r="H3" s="172"/>
    </row>
    <row r="4" spans="1:18" x14ac:dyDescent="0.3">
      <c r="A4" s="3" t="s">
        <v>54</v>
      </c>
      <c r="B4" s="3" t="s">
        <v>55</v>
      </c>
      <c r="C4" s="172"/>
      <c r="D4" s="172"/>
      <c r="E4" s="172"/>
      <c r="F4" s="172"/>
      <c r="H4" s="172"/>
    </row>
    <row r="5" spans="1:18" x14ac:dyDescent="0.3">
      <c r="A5" s="4" t="s">
        <v>56</v>
      </c>
      <c r="B5" s="157" t="s">
        <v>333</v>
      </c>
      <c r="C5" s="172"/>
      <c r="D5" s="172"/>
      <c r="E5" s="172"/>
      <c r="F5" s="172"/>
    </row>
    <row r="6" spans="1:18" x14ac:dyDescent="0.3">
      <c r="A6" s="4" t="s">
        <v>57</v>
      </c>
      <c r="B6" s="157" t="s">
        <v>671</v>
      </c>
      <c r="C6" s="172"/>
      <c r="D6" s="172"/>
      <c r="E6" s="172"/>
      <c r="F6" s="172"/>
    </row>
    <row r="7" spans="1:18" x14ac:dyDescent="0.3">
      <c r="A7" s="175"/>
      <c r="B7" s="175"/>
      <c r="C7" s="175"/>
      <c r="D7" s="175"/>
      <c r="E7" s="175"/>
      <c r="F7" s="175"/>
      <c r="H7" s="176"/>
      <c r="I7" s="8"/>
      <c r="J7" s="11" t="s">
        <v>325</v>
      </c>
      <c r="K7" s="11"/>
      <c r="L7" s="11"/>
      <c r="M7" s="11"/>
      <c r="N7" s="177" t="s">
        <v>334</v>
      </c>
      <c r="O7" s="11"/>
      <c r="P7" s="8"/>
    </row>
    <row r="8" spans="1:18" x14ac:dyDescent="0.3">
      <c r="A8" s="175"/>
      <c r="B8" s="175"/>
      <c r="C8" s="175"/>
      <c r="D8" s="175"/>
      <c r="E8" s="175"/>
      <c r="F8" s="175"/>
      <c r="H8" s="176"/>
      <c r="I8" s="8"/>
      <c r="J8" s="178" t="s">
        <v>149</v>
      </c>
      <c r="K8" s="178" t="s">
        <v>274</v>
      </c>
      <c r="L8" s="178" t="s">
        <v>284</v>
      </c>
      <c r="M8" s="178" t="s">
        <v>291</v>
      </c>
      <c r="N8" s="178" t="s">
        <v>149</v>
      </c>
      <c r="O8" s="178" t="s">
        <v>274</v>
      </c>
      <c r="P8" s="178" t="s">
        <v>284</v>
      </c>
      <c r="Q8" s="178" t="s">
        <v>291</v>
      </c>
      <c r="R8" s="179" t="s">
        <v>321</v>
      </c>
    </row>
    <row r="9" spans="1:18" x14ac:dyDescent="0.3">
      <c r="A9" s="175"/>
      <c r="B9" s="175"/>
      <c r="C9" s="175"/>
      <c r="D9" s="175"/>
      <c r="E9" s="175"/>
      <c r="F9" s="175"/>
      <c r="H9" s="180"/>
      <c r="I9" s="8"/>
      <c r="J9" s="181" t="s">
        <v>326</v>
      </c>
      <c r="K9" s="11"/>
      <c r="L9" s="11"/>
      <c r="M9" s="11"/>
      <c r="N9" s="181" t="s">
        <v>335</v>
      </c>
      <c r="O9" s="11"/>
      <c r="P9" s="8"/>
      <c r="Q9" s="11"/>
    </row>
    <row r="10" spans="1:18" x14ac:dyDescent="0.3">
      <c r="A10" s="175"/>
      <c r="B10" s="175"/>
      <c r="C10" s="175"/>
      <c r="D10" s="175"/>
      <c r="E10" s="175"/>
      <c r="F10" s="175"/>
      <c r="H10" s="180"/>
      <c r="I10" s="8"/>
      <c r="J10" s="178" t="s">
        <v>307</v>
      </c>
      <c r="K10" s="178" t="s">
        <v>308</v>
      </c>
      <c r="L10" s="178" t="s">
        <v>309</v>
      </c>
      <c r="M10" s="178" t="s">
        <v>310</v>
      </c>
      <c r="N10" s="178" t="s">
        <v>307</v>
      </c>
      <c r="O10" s="178" t="s">
        <v>308</v>
      </c>
      <c r="P10" s="178" t="s">
        <v>309</v>
      </c>
      <c r="Q10" s="178" t="s">
        <v>310</v>
      </c>
    </row>
    <row r="11" spans="1:18" x14ac:dyDescent="0.3">
      <c r="A11" s="175"/>
      <c r="B11" s="175"/>
      <c r="C11" s="175"/>
      <c r="D11" s="175"/>
      <c r="E11" s="175"/>
      <c r="F11" s="175"/>
      <c r="H11" s="182" t="s">
        <v>95</v>
      </c>
      <c r="I11" s="182" t="s">
        <v>94</v>
      </c>
      <c r="J11" s="46">
        <v>1.83E-2</v>
      </c>
      <c r="K11" s="123">
        <v>2.8400000000000002E-2</v>
      </c>
      <c r="L11" s="123">
        <v>1.12E-2</v>
      </c>
      <c r="M11" s="123">
        <v>9.5999999999999992E-3</v>
      </c>
      <c r="N11" s="46"/>
      <c r="O11" s="46"/>
      <c r="P11" s="46"/>
    </row>
    <row r="12" spans="1:18" x14ac:dyDescent="0.3">
      <c r="A12" s="175"/>
      <c r="B12" s="175"/>
      <c r="C12" s="175"/>
      <c r="D12" s="175"/>
      <c r="E12" s="175"/>
      <c r="F12" s="175"/>
      <c r="H12" s="182" t="s">
        <v>336</v>
      </c>
      <c r="I12" s="182" t="s">
        <v>337</v>
      </c>
      <c r="J12" s="46">
        <v>2.7400000000000001E-2</v>
      </c>
      <c r="K12" s="123">
        <v>2.2499999999999999E-2</v>
      </c>
      <c r="L12" s="123">
        <v>2.18E-2</v>
      </c>
      <c r="M12" s="123">
        <v>2.1100000000000001E-2</v>
      </c>
      <c r="N12" s="46"/>
      <c r="O12" s="46"/>
      <c r="P12" s="46"/>
    </row>
    <row r="13" spans="1:18" x14ac:dyDescent="0.3">
      <c r="A13" s="175"/>
      <c r="B13" s="175"/>
      <c r="C13" s="175"/>
      <c r="D13" s="175"/>
      <c r="E13" s="175"/>
      <c r="F13" s="175"/>
      <c r="H13" s="182" t="s">
        <v>338</v>
      </c>
      <c r="I13" s="182" t="s">
        <v>339</v>
      </c>
      <c r="J13" s="46">
        <v>0.49530000000000002</v>
      </c>
      <c r="K13" s="123">
        <v>0.42420000000000002</v>
      </c>
      <c r="L13" s="123">
        <v>0.40749999999999997</v>
      </c>
      <c r="M13" s="123">
        <v>0.379</v>
      </c>
      <c r="N13" s="46"/>
      <c r="O13" s="46"/>
      <c r="P13" s="46"/>
    </row>
    <row r="14" spans="1:18" x14ac:dyDescent="0.3">
      <c r="A14" s="175"/>
      <c r="B14" s="175"/>
      <c r="C14" s="175"/>
      <c r="D14" s="175"/>
      <c r="E14" s="175"/>
      <c r="F14" s="175"/>
      <c r="H14" s="182" t="s">
        <v>340</v>
      </c>
      <c r="I14" s="182" t="s">
        <v>341</v>
      </c>
      <c r="J14" s="46">
        <v>3.5000000000000001E-3</v>
      </c>
      <c r="K14" s="123">
        <v>8.9999999999999998E-4</v>
      </c>
      <c r="L14" s="123">
        <v>8.9999999999999998E-4</v>
      </c>
      <c r="M14" s="123">
        <v>8.9999999999999998E-4</v>
      </c>
      <c r="N14" s="46"/>
      <c r="O14" s="46"/>
      <c r="P14" s="46"/>
    </row>
    <row r="15" spans="1:18" x14ac:dyDescent="0.3">
      <c r="A15" s="175"/>
      <c r="B15" s="175"/>
      <c r="C15" s="175"/>
      <c r="D15" s="175"/>
      <c r="E15" s="175"/>
      <c r="F15" s="175"/>
      <c r="H15" s="182" t="s">
        <v>31</v>
      </c>
      <c r="I15" s="182" t="s">
        <v>8</v>
      </c>
      <c r="J15" s="46">
        <v>1.6400000000000001E-2</v>
      </c>
      <c r="K15" s="123">
        <v>1.06E-2</v>
      </c>
      <c r="L15" s="123">
        <v>1.21E-2</v>
      </c>
      <c r="M15" s="123">
        <v>1.4200000000000001E-2</v>
      </c>
      <c r="N15" s="46"/>
      <c r="O15" s="46"/>
      <c r="P15" s="46"/>
    </row>
    <row r="16" spans="1:18" x14ac:dyDescent="0.3">
      <c r="A16" s="175"/>
      <c r="B16" s="175"/>
      <c r="C16" s="175"/>
      <c r="D16" s="175"/>
      <c r="E16" s="175"/>
      <c r="F16" s="175"/>
      <c r="H16" s="182" t="s">
        <v>342</v>
      </c>
      <c r="I16" s="182" t="s">
        <v>343</v>
      </c>
      <c r="J16" s="46">
        <v>0</v>
      </c>
      <c r="K16" s="123">
        <v>0</v>
      </c>
      <c r="L16" s="123">
        <v>0</v>
      </c>
      <c r="M16" s="123">
        <v>0</v>
      </c>
      <c r="N16" s="46"/>
      <c r="O16" s="46"/>
      <c r="P16" s="46"/>
    </row>
    <row r="17" spans="1:17" x14ac:dyDescent="0.3">
      <c r="A17" s="175"/>
      <c r="B17" s="175"/>
      <c r="C17" s="175"/>
      <c r="D17" s="175"/>
      <c r="E17" s="175"/>
      <c r="F17" s="175"/>
      <c r="H17" s="182" t="s">
        <v>344</v>
      </c>
      <c r="I17" s="182" t="s">
        <v>345</v>
      </c>
      <c r="J17" s="46">
        <v>7.85E-2</v>
      </c>
      <c r="K17" s="123">
        <v>6.6400000000000001E-2</v>
      </c>
      <c r="L17" s="123">
        <v>5.9400000000000001E-2</v>
      </c>
      <c r="M17" s="123">
        <v>7.6399999999999996E-2</v>
      </c>
      <c r="N17" s="46"/>
      <c r="O17" s="46"/>
      <c r="P17" s="46"/>
    </row>
    <row r="18" spans="1:17" x14ac:dyDescent="0.3">
      <c r="A18" s="175"/>
      <c r="B18" s="175"/>
      <c r="C18" s="175"/>
      <c r="D18" s="175"/>
      <c r="E18" s="175"/>
      <c r="F18" s="175"/>
      <c r="H18" s="182" t="s">
        <v>346</v>
      </c>
      <c r="I18" s="182" t="s">
        <v>347</v>
      </c>
      <c r="J18" s="46">
        <v>0.36049999999999999</v>
      </c>
      <c r="K18" s="123">
        <v>0.44690000000000002</v>
      </c>
      <c r="L18" s="123">
        <v>0.48709999999999998</v>
      </c>
      <c r="M18" s="123">
        <v>0.4975</v>
      </c>
      <c r="N18" s="46"/>
      <c r="O18" s="46"/>
      <c r="P18" s="46"/>
    </row>
    <row r="19" spans="1:17" x14ac:dyDescent="0.3">
      <c r="A19" s="175"/>
      <c r="B19" s="175"/>
      <c r="C19" s="175"/>
      <c r="D19" s="175"/>
      <c r="E19" s="175"/>
      <c r="F19" s="175"/>
      <c r="H19" s="183" t="s">
        <v>348</v>
      </c>
      <c r="I19" s="182" t="s">
        <v>349</v>
      </c>
      <c r="J19" s="46"/>
      <c r="K19" s="46"/>
      <c r="L19" s="46"/>
      <c r="M19" s="46"/>
      <c r="N19" s="46">
        <v>0.16220000000000001</v>
      </c>
      <c r="O19" s="123">
        <v>0.18709999999999999</v>
      </c>
      <c r="P19" s="123">
        <v>0.2049</v>
      </c>
      <c r="Q19" s="123">
        <v>0.2087</v>
      </c>
    </row>
    <row r="20" spans="1:17" x14ac:dyDescent="0.3">
      <c r="A20" s="175"/>
      <c r="B20" s="175"/>
      <c r="C20" s="175"/>
      <c r="D20" s="175"/>
      <c r="E20" s="175"/>
      <c r="F20" s="175"/>
      <c r="G20" s="175"/>
      <c r="H20" s="182" t="s">
        <v>46</v>
      </c>
      <c r="I20" s="182" t="s">
        <v>97</v>
      </c>
      <c r="J20" s="46"/>
      <c r="K20" s="46"/>
      <c r="L20" s="46"/>
      <c r="M20" s="46"/>
      <c r="N20" s="46">
        <v>0.28820000000000001</v>
      </c>
      <c r="O20" s="123">
        <v>0.31259999999999999</v>
      </c>
      <c r="P20" s="123">
        <v>0.3155</v>
      </c>
      <c r="Q20" s="123">
        <v>0.30180000000000001</v>
      </c>
    </row>
    <row r="21" spans="1:17" x14ac:dyDescent="0.3">
      <c r="A21" s="175"/>
      <c r="B21" s="175"/>
      <c r="C21" s="175"/>
      <c r="D21" s="175"/>
      <c r="E21" s="175"/>
      <c r="F21" s="175"/>
      <c r="G21" s="175"/>
      <c r="H21" s="182" t="s">
        <v>95</v>
      </c>
      <c r="I21" s="182" t="s">
        <v>94</v>
      </c>
      <c r="J21" s="46"/>
      <c r="K21" s="46"/>
      <c r="L21" s="46"/>
      <c r="M21" s="46"/>
      <c r="N21" s="46">
        <v>5.11E-2</v>
      </c>
      <c r="O21" s="123">
        <v>3.5400000000000001E-2</v>
      </c>
      <c r="P21" s="123">
        <v>2.9499999999999998E-2</v>
      </c>
      <c r="Q21" s="123">
        <v>4.0500000000000001E-2</v>
      </c>
    </row>
    <row r="22" spans="1:17" x14ac:dyDescent="0.3">
      <c r="A22" s="175"/>
      <c r="B22" s="175"/>
      <c r="C22" s="175"/>
      <c r="D22" s="175"/>
      <c r="E22" s="175"/>
      <c r="F22" s="175"/>
      <c r="G22" s="175"/>
      <c r="H22" s="182" t="s">
        <v>670</v>
      </c>
      <c r="I22" s="182" t="s">
        <v>330</v>
      </c>
      <c r="J22" s="46"/>
      <c r="K22" s="46"/>
      <c r="L22" s="46"/>
      <c r="M22" s="46"/>
      <c r="N22" s="46">
        <v>0.49840000000000001</v>
      </c>
      <c r="O22" s="123">
        <v>0.46479999999999999</v>
      </c>
      <c r="P22" s="123">
        <v>0.4501</v>
      </c>
      <c r="Q22" s="123">
        <v>0.44900000000000001</v>
      </c>
    </row>
    <row r="23" spans="1:17" x14ac:dyDescent="0.3">
      <c r="A23" s="175"/>
      <c r="B23" s="175"/>
      <c r="C23" s="175"/>
      <c r="D23" s="175"/>
      <c r="E23" s="175"/>
      <c r="F23" s="175"/>
      <c r="G23" s="175"/>
      <c r="H23" s="180"/>
      <c r="I23" s="182"/>
      <c r="J23" s="83"/>
      <c r="K23" s="184"/>
      <c r="L23" s="184"/>
      <c r="M23" s="184"/>
      <c r="N23" s="184"/>
      <c r="O23" s="185"/>
      <c r="P23" s="46"/>
      <c r="Q23" s="123"/>
    </row>
    <row r="24" spans="1:17" x14ac:dyDescent="0.3">
      <c r="A24" s="175"/>
      <c r="B24" s="175"/>
      <c r="C24" s="175"/>
      <c r="D24" s="175"/>
      <c r="E24" s="175"/>
      <c r="F24" s="175"/>
      <c r="G24" s="175"/>
      <c r="H24" s="175"/>
    </row>
    <row r="25" spans="1:17" x14ac:dyDescent="0.3">
      <c r="A25" s="175"/>
      <c r="B25" s="175"/>
      <c r="C25" s="175"/>
      <c r="D25" s="175"/>
      <c r="E25" s="175"/>
      <c r="F25" s="175"/>
      <c r="G25" s="175"/>
      <c r="H25" s="175"/>
    </row>
    <row r="26" spans="1:17" x14ac:dyDescent="0.3">
      <c r="A26" s="175"/>
      <c r="B26" s="175"/>
      <c r="C26" s="175"/>
      <c r="D26" s="175"/>
      <c r="E26" s="175"/>
      <c r="F26" s="175"/>
      <c r="J26"/>
      <c r="K26"/>
      <c r="L26"/>
      <c r="M26"/>
      <c r="N26"/>
      <c r="O26"/>
    </row>
    <row r="27" spans="1:17" x14ac:dyDescent="0.3">
      <c r="A27" s="175"/>
      <c r="B27" s="175"/>
      <c r="C27" s="175"/>
      <c r="D27" s="175"/>
      <c r="E27" s="175"/>
      <c r="F27" s="175"/>
      <c r="J27"/>
      <c r="K27"/>
      <c r="L27"/>
      <c r="M27"/>
      <c r="N27"/>
      <c r="O27"/>
    </row>
    <row r="28" spans="1:17" x14ac:dyDescent="0.3">
      <c r="A28" s="175"/>
      <c r="B28" s="175"/>
      <c r="C28" s="175"/>
      <c r="D28" s="175"/>
      <c r="E28" s="175"/>
      <c r="F28" s="175"/>
      <c r="J28"/>
      <c r="K28"/>
      <c r="L28"/>
      <c r="M28"/>
      <c r="N28"/>
      <c r="O28"/>
    </row>
    <row r="29" spans="1:17" x14ac:dyDescent="0.3">
      <c r="A29" s="175"/>
      <c r="B29" s="175"/>
      <c r="C29" s="175"/>
      <c r="D29" s="175"/>
      <c r="E29" s="175"/>
      <c r="F29" s="175"/>
      <c r="J29"/>
      <c r="K29"/>
      <c r="L29"/>
      <c r="M29"/>
      <c r="N29"/>
      <c r="O29"/>
    </row>
    <row r="30" spans="1:17" x14ac:dyDescent="0.3">
      <c r="A30" s="175"/>
      <c r="B30" s="175"/>
      <c r="C30" s="175"/>
      <c r="D30" s="175"/>
      <c r="E30" s="175"/>
      <c r="F30" s="175"/>
      <c r="J30"/>
      <c r="K30"/>
      <c r="L30"/>
      <c r="M30"/>
      <c r="N30"/>
      <c r="O30"/>
    </row>
    <row r="31" spans="1:17" x14ac:dyDescent="0.3">
      <c r="A31" s="175"/>
      <c r="B31" s="175"/>
      <c r="C31" s="175"/>
      <c r="D31" s="175"/>
      <c r="E31" s="175"/>
      <c r="F31" s="175"/>
      <c r="J31"/>
      <c r="K31"/>
      <c r="L31"/>
      <c r="M31"/>
      <c r="N31"/>
      <c r="O31"/>
    </row>
    <row r="32" spans="1:17" x14ac:dyDescent="0.3">
      <c r="A32" s="175"/>
      <c r="B32" s="175"/>
      <c r="C32" s="175"/>
      <c r="D32" s="175"/>
      <c r="E32" s="175"/>
      <c r="F32" s="175"/>
      <c r="J32"/>
      <c r="K32"/>
      <c r="L32"/>
      <c r="M32"/>
      <c r="N32"/>
      <c r="O32"/>
    </row>
    <row r="33" spans="1:15" x14ac:dyDescent="0.3">
      <c r="A33" s="175"/>
      <c r="B33" s="175"/>
      <c r="C33" s="175"/>
      <c r="D33" s="175"/>
      <c r="E33" s="175"/>
      <c r="F33" s="175"/>
      <c r="J33"/>
      <c r="K33"/>
      <c r="L33"/>
      <c r="M33"/>
      <c r="N33"/>
      <c r="O33"/>
    </row>
    <row r="34" spans="1:15" x14ac:dyDescent="0.3">
      <c r="J34"/>
      <c r="K34"/>
      <c r="L34"/>
      <c r="M34"/>
      <c r="N34"/>
      <c r="O34"/>
    </row>
    <row r="35" spans="1:15" x14ac:dyDescent="0.3">
      <c r="J35"/>
      <c r="K35"/>
      <c r="L35"/>
      <c r="M35"/>
      <c r="N35"/>
      <c r="O35"/>
    </row>
    <row r="36" spans="1:15" x14ac:dyDescent="0.3">
      <c r="J36"/>
      <c r="K36"/>
      <c r="L36"/>
      <c r="M36"/>
      <c r="N36"/>
      <c r="O36"/>
    </row>
    <row r="37" spans="1:15" x14ac:dyDescent="0.3">
      <c r="J37"/>
      <c r="K37"/>
      <c r="L37"/>
      <c r="M37"/>
      <c r="N37"/>
      <c r="O37"/>
    </row>
    <row r="38" spans="1:15" x14ac:dyDescent="0.3">
      <c r="J38"/>
      <c r="K38"/>
      <c r="L38"/>
      <c r="M38"/>
      <c r="N38"/>
      <c r="O38"/>
    </row>
    <row r="39" spans="1:15" x14ac:dyDescent="0.3">
      <c r="J39"/>
      <c r="K39"/>
      <c r="L39"/>
      <c r="M39"/>
      <c r="N39"/>
      <c r="O39"/>
    </row>
    <row r="40" spans="1:15" x14ac:dyDescent="0.3">
      <c r="J40"/>
      <c r="K40"/>
      <c r="L40"/>
      <c r="M40"/>
      <c r="N40"/>
      <c r="O40"/>
    </row>
    <row r="41" spans="1:15" x14ac:dyDescent="0.3">
      <c r="J41"/>
      <c r="K41"/>
      <c r="L41"/>
      <c r="M41"/>
      <c r="N41"/>
      <c r="O41"/>
    </row>
    <row r="42" spans="1:15" x14ac:dyDescent="0.3">
      <c r="J42"/>
      <c r="K42"/>
      <c r="L42"/>
      <c r="M42"/>
      <c r="N42"/>
      <c r="O42"/>
    </row>
    <row r="43" spans="1:15" x14ac:dyDescent="0.3">
      <c r="J43"/>
      <c r="K43"/>
      <c r="L43"/>
      <c r="M43"/>
      <c r="N43"/>
      <c r="O43"/>
    </row>
    <row r="44" spans="1:15" x14ac:dyDescent="0.3">
      <c r="J44"/>
      <c r="K44"/>
      <c r="L44"/>
      <c r="M44"/>
      <c r="N44"/>
      <c r="O44"/>
    </row>
  </sheetData>
  <hyperlinks>
    <hyperlink ref="G1" location="Перелік_Index!A1" display="Повернутися до переліку / Return to the Index"/>
  </hyperlinks>
  <pageMargins left="0.7" right="0.7" top="0.75" bottom="0.75" header="0.3" footer="0.3"/>
  <pageSetup paperSize="9"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8"/>
  <dimension ref="A1:Q44"/>
  <sheetViews>
    <sheetView showGridLines="0" zoomScale="120" zoomScaleNormal="120" workbookViewId="0">
      <selection activeCell="B7" sqref="B7"/>
    </sheetView>
  </sheetViews>
  <sheetFormatPr defaultRowHeight="14.4" x14ac:dyDescent="0.3"/>
  <cols>
    <col min="7" max="7" width="14.6640625" customWidth="1"/>
    <col min="9" max="9" width="25.44140625" customWidth="1"/>
    <col min="10" max="10" width="10.109375" style="174" customWidth="1"/>
    <col min="11" max="13" width="9.88671875" style="174" customWidth="1"/>
    <col min="14" max="14" width="14.33203125" style="174" customWidth="1"/>
    <col min="15" max="15" width="9.88671875" style="174" customWidth="1"/>
    <col min="16" max="16" width="9.88671875" customWidth="1"/>
  </cols>
  <sheetData>
    <row r="1" spans="1:17" x14ac:dyDescent="0.3">
      <c r="A1" s="2" t="s">
        <v>48</v>
      </c>
      <c r="B1" s="186" t="s">
        <v>350</v>
      </c>
      <c r="C1" s="172"/>
      <c r="D1" s="172"/>
      <c r="E1" s="172"/>
      <c r="F1" s="172"/>
      <c r="H1" s="172"/>
      <c r="J1" s="187" t="s">
        <v>50</v>
      </c>
    </row>
    <row r="2" spans="1:17" x14ac:dyDescent="0.3">
      <c r="A2" s="2" t="s">
        <v>51</v>
      </c>
      <c r="B2" s="103" t="s">
        <v>351</v>
      </c>
      <c r="C2" s="172"/>
      <c r="D2" s="172"/>
      <c r="E2" s="172"/>
      <c r="F2" s="172"/>
      <c r="H2" s="172"/>
    </row>
    <row r="3" spans="1:17" x14ac:dyDescent="0.3">
      <c r="A3" s="3" t="s">
        <v>52</v>
      </c>
      <c r="B3" s="3" t="s">
        <v>53</v>
      </c>
      <c r="C3" s="172"/>
      <c r="D3" s="172"/>
      <c r="E3" s="172"/>
      <c r="F3" s="172"/>
      <c r="H3" s="172"/>
    </row>
    <row r="4" spans="1:17" x14ac:dyDescent="0.3">
      <c r="A4" s="3" t="s">
        <v>54</v>
      </c>
      <c r="B4" s="3" t="s">
        <v>55</v>
      </c>
      <c r="C4" s="172"/>
      <c r="D4" s="172"/>
      <c r="E4" s="172"/>
      <c r="F4" s="172"/>
      <c r="H4" s="172"/>
    </row>
    <row r="5" spans="1:17" x14ac:dyDescent="0.3">
      <c r="A5" s="4" t="s">
        <v>56</v>
      </c>
      <c r="B5" s="157" t="s">
        <v>333</v>
      </c>
      <c r="C5" s="172"/>
      <c r="D5" s="172"/>
      <c r="E5" s="172"/>
      <c r="F5" s="172"/>
    </row>
    <row r="6" spans="1:17" x14ac:dyDescent="0.3">
      <c r="A6" s="4" t="s">
        <v>57</v>
      </c>
      <c r="B6" s="104" t="s">
        <v>669</v>
      </c>
      <c r="C6" s="172"/>
      <c r="D6" s="172"/>
      <c r="E6" s="172"/>
      <c r="F6" s="172"/>
    </row>
    <row r="7" spans="1:17" x14ac:dyDescent="0.3">
      <c r="A7" s="175"/>
      <c r="B7" s="175"/>
      <c r="C7" s="175"/>
      <c r="D7" s="175"/>
      <c r="E7" s="175"/>
      <c r="F7" s="175"/>
    </row>
    <row r="8" spans="1:17" x14ac:dyDescent="0.3">
      <c r="A8" s="175"/>
      <c r="B8" s="175"/>
      <c r="C8" s="175"/>
      <c r="D8" s="175"/>
      <c r="E8" s="175"/>
      <c r="F8" s="175"/>
      <c r="H8" s="176"/>
      <c r="I8" s="8"/>
      <c r="J8" s="11" t="s">
        <v>325</v>
      </c>
      <c r="K8" s="11"/>
      <c r="L8" s="11"/>
      <c r="M8" s="11"/>
      <c r="N8" s="177" t="s">
        <v>334</v>
      </c>
      <c r="O8" s="11"/>
      <c r="P8" s="8"/>
    </row>
    <row r="9" spans="1:17" x14ac:dyDescent="0.3">
      <c r="A9" s="175"/>
      <c r="B9" s="175"/>
      <c r="C9" s="175"/>
      <c r="D9" s="175"/>
      <c r="E9" s="175"/>
      <c r="F9" s="175"/>
      <c r="H9" s="176"/>
      <c r="I9" s="8"/>
      <c r="J9" s="178" t="s">
        <v>149</v>
      </c>
      <c r="K9" s="178" t="s">
        <v>274</v>
      </c>
      <c r="L9" s="178" t="s">
        <v>284</v>
      </c>
      <c r="M9" s="178" t="s">
        <v>291</v>
      </c>
      <c r="N9" s="178" t="s">
        <v>149</v>
      </c>
      <c r="O9" s="178" t="s">
        <v>274</v>
      </c>
      <c r="P9" s="178" t="s">
        <v>284</v>
      </c>
      <c r="Q9" s="178" t="s">
        <v>291</v>
      </c>
    </row>
    <row r="10" spans="1:17" x14ac:dyDescent="0.3">
      <c r="A10" s="175"/>
      <c r="B10" s="175"/>
      <c r="C10" s="175"/>
      <c r="D10" s="175"/>
      <c r="E10" s="175"/>
      <c r="F10" s="175"/>
      <c r="H10" s="180"/>
      <c r="I10" s="8"/>
      <c r="J10" s="181" t="s">
        <v>326</v>
      </c>
      <c r="K10" s="11"/>
      <c r="L10" s="11"/>
      <c r="M10" s="11"/>
      <c r="N10" s="181" t="s">
        <v>335</v>
      </c>
      <c r="O10" s="11"/>
      <c r="P10" s="11"/>
      <c r="Q10" s="11"/>
    </row>
    <row r="11" spans="1:17" x14ac:dyDescent="0.3">
      <c r="A11" s="175"/>
      <c r="B11" s="175"/>
      <c r="C11" s="175"/>
      <c r="D11" s="175"/>
      <c r="E11" s="175"/>
      <c r="F11" s="175"/>
      <c r="H11" s="180"/>
      <c r="I11" s="8"/>
      <c r="J11" s="178" t="s">
        <v>307</v>
      </c>
      <c r="K11" s="178" t="s">
        <v>308</v>
      </c>
      <c r="L11" s="178" t="s">
        <v>309</v>
      </c>
      <c r="M11" s="178" t="s">
        <v>310</v>
      </c>
      <c r="N11" s="178" t="s">
        <v>307</v>
      </c>
      <c r="O11" s="178" t="s">
        <v>308</v>
      </c>
      <c r="P11" s="178" t="s">
        <v>309</v>
      </c>
      <c r="Q11" s="178" t="s">
        <v>310</v>
      </c>
    </row>
    <row r="12" spans="1:17" x14ac:dyDescent="0.3">
      <c r="A12" s="175"/>
      <c r="B12" s="175"/>
      <c r="C12" s="175"/>
      <c r="D12" s="175"/>
      <c r="E12" s="175"/>
      <c r="F12" s="175"/>
      <c r="H12" s="182" t="s">
        <v>95</v>
      </c>
      <c r="I12" s="182" t="s">
        <v>94</v>
      </c>
      <c r="J12" s="188">
        <v>5.7700000000000001E-2</v>
      </c>
      <c r="K12" s="188">
        <v>4.48E-2</v>
      </c>
      <c r="L12" s="188">
        <v>4.2299999999999997E-2</v>
      </c>
      <c r="M12" s="188">
        <v>4.07E-2</v>
      </c>
      <c r="N12" s="189"/>
      <c r="O12" s="189"/>
      <c r="P12" s="22"/>
    </row>
    <row r="13" spans="1:17" x14ac:dyDescent="0.3">
      <c r="A13" s="175"/>
      <c r="B13" s="175"/>
      <c r="C13" s="175"/>
      <c r="D13" s="175"/>
      <c r="E13" s="175"/>
      <c r="F13" s="175"/>
      <c r="H13" s="182" t="s">
        <v>336</v>
      </c>
      <c r="I13" s="182" t="s">
        <v>337</v>
      </c>
      <c r="J13" s="188">
        <v>7.8600000000000003E-2</v>
      </c>
      <c r="K13" s="188">
        <v>5.7700000000000001E-2</v>
      </c>
      <c r="L13" s="188">
        <v>5.33E-2</v>
      </c>
      <c r="M13" s="188">
        <v>4.9500000000000002E-2</v>
      </c>
      <c r="N13" s="189"/>
      <c r="O13" s="189"/>
      <c r="P13" s="22"/>
    </row>
    <row r="14" spans="1:17" x14ac:dyDescent="0.3">
      <c r="A14" s="175"/>
      <c r="B14" s="175"/>
      <c r="C14" s="175"/>
      <c r="D14" s="175"/>
      <c r="E14" s="175"/>
      <c r="F14" s="175"/>
      <c r="H14" s="182" t="s">
        <v>338</v>
      </c>
      <c r="I14" s="182" t="s">
        <v>339</v>
      </c>
      <c r="J14" s="188">
        <v>0.251</v>
      </c>
      <c r="K14" s="188">
        <v>0.26200000000000001</v>
      </c>
      <c r="L14" s="188">
        <v>0.23250000000000001</v>
      </c>
      <c r="M14" s="188">
        <v>0.22320000000000001</v>
      </c>
      <c r="N14" s="189"/>
      <c r="O14" s="189"/>
      <c r="P14" s="22"/>
    </row>
    <row r="15" spans="1:17" x14ac:dyDescent="0.3">
      <c r="A15" s="175"/>
      <c r="B15" s="175"/>
      <c r="C15" s="175"/>
      <c r="D15" s="175"/>
      <c r="E15" s="175"/>
      <c r="F15" s="175"/>
      <c r="H15" s="182" t="s">
        <v>340</v>
      </c>
      <c r="I15" s="182" t="s">
        <v>341</v>
      </c>
      <c r="J15" s="188">
        <v>9.5200000000000007E-2</v>
      </c>
      <c r="K15" s="188">
        <v>8.9899999999999994E-2</v>
      </c>
      <c r="L15" s="188">
        <v>0.1072</v>
      </c>
      <c r="M15" s="188">
        <v>0.1038</v>
      </c>
      <c r="N15" s="189"/>
      <c r="O15" s="189"/>
      <c r="P15" s="22"/>
    </row>
    <row r="16" spans="1:17" x14ac:dyDescent="0.3">
      <c r="A16" s="175"/>
      <c r="B16" s="175"/>
      <c r="C16" s="175"/>
      <c r="D16" s="175"/>
      <c r="E16" s="175"/>
      <c r="F16" s="175"/>
      <c r="H16" s="182" t="s">
        <v>31</v>
      </c>
      <c r="I16" s="182" t="s">
        <v>8</v>
      </c>
      <c r="J16" s="188">
        <v>5.2600000000000001E-2</v>
      </c>
      <c r="K16" s="188">
        <v>2.5700000000000001E-2</v>
      </c>
      <c r="L16" s="188">
        <v>2.3599999999999999E-2</v>
      </c>
      <c r="M16" s="188">
        <v>2.2200000000000001E-2</v>
      </c>
      <c r="N16" s="189"/>
      <c r="O16" s="189"/>
      <c r="P16" s="22"/>
    </row>
    <row r="17" spans="1:17" x14ac:dyDescent="0.3">
      <c r="A17" s="175"/>
      <c r="B17" s="175"/>
      <c r="C17" s="175"/>
      <c r="D17" s="175"/>
      <c r="E17" s="175"/>
      <c r="F17" s="175"/>
      <c r="H17" s="182" t="s">
        <v>342</v>
      </c>
      <c r="I17" s="182" t="s">
        <v>343</v>
      </c>
      <c r="J17" s="188">
        <v>0.15160000000000001</v>
      </c>
      <c r="K17" s="188">
        <v>0.17610000000000001</v>
      </c>
      <c r="L17" s="188">
        <v>0.18190000000000001</v>
      </c>
      <c r="M17" s="188">
        <v>0.18329999999999999</v>
      </c>
      <c r="N17" s="189"/>
      <c r="O17" s="189"/>
      <c r="P17" s="22"/>
    </row>
    <row r="18" spans="1:17" x14ac:dyDescent="0.3">
      <c r="A18" s="175"/>
      <c r="B18" s="175"/>
      <c r="C18" s="175"/>
      <c r="D18" s="175"/>
      <c r="E18" s="175"/>
      <c r="F18" s="175"/>
      <c r="H18" s="182" t="s">
        <v>344</v>
      </c>
      <c r="I18" s="182" t="s">
        <v>345</v>
      </c>
      <c r="J18" s="188">
        <v>7.0099999999999996E-2</v>
      </c>
      <c r="K18" s="188">
        <v>8.1500000000000003E-2</v>
      </c>
      <c r="L18" s="188">
        <v>8.09E-2</v>
      </c>
      <c r="M18" s="188">
        <v>8.3599999999999994E-2</v>
      </c>
      <c r="N18" s="189"/>
      <c r="O18" s="189"/>
      <c r="P18" s="22"/>
    </row>
    <row r="19" spans="1:17" x14ac:dyDescent="0.3">
      <c r="A19" s="175"/>
      <c r="B19" s="175"/>
      <c r="C19" s="175"/>
      <c r="D19" s="175"/>
      <c r="E19" s="175"/>
      <c r="F19" s="175"/>
      <c r="H19" s="182" t="s">
        <v>346</v>
      </c>
      <c r="I19" s="182" t="s">
        <v>347</v>
      </c>
      <c r="J19" s="188">
        <v>0.2455</v>
      </c>
      <c r="K19" s="188">
        <v>0.26219999999999999</v>
      </c>
      <c r="L19" s="188">
        <v>0.27829999999999999</v>
      </c>
      <c r="M19" s="188">
        <v>0.29360000000000003</v>
      </c>
      <c r="N19" s="189"/>
      <c r="O19" s="189"/>
      <c r="P19" s="22"/>
    </row>
    <row r="20" spans="1:17" x14ac:dyDescent="0.3">
      <c r="A20" s="175"/>
      <c r="B20" s="175"/>
      <c r="C20" s="175"/>
      <c r="D20" s="175"/>
      <c r="E20" s="175"/>
      <c r="F20" s="175"/>
      <c r="G20" s="175"/>
      <c r="H20" s="183" t="s">
        <v>348</v>
      </c>
      <c r="I20" s="182" t="s">
        <v>349</v>
      </c>
      <c r="J20" s="188"/>
      <c r="K20" s="188"/>
      <c r="L20" s="188"/>
      <c r="M20" s="188"/>
      <c r="N20" s="188">
        <v>2.2000000000000001E-3</v>
      </c>
      <c r="O20" s="188">
        <v>2.5000000000000001E-3</v>
      </c>
      <c r="P20" s="190">
        <v>-1.2999999999999999E-3</v>
      </c>
      <c r="Q20" s="190">
        <v>3.0999999999999999E-3</v>
      </c>
    </row>
    <row r="21" spans="1:17" x14ac:dyDescent="0.3">
      <c r="A21" s="175"/>
      <c r="B21" s="175"/>
      <c r="C21" s="175"/>
      <c r="D21" s="175"/>
      <c r="E21" s="175"/>
      <c r="F21" s="175"/>
      <c r="G21" s="175"/>
      <c r="H21" s="182" t="s">
        <v>46</v>
      </c>
      <c r="I21" s="182" t="s">
        <v>97</v>
      </c>
      <c r="J21" s="189"/>
      <c r="K21" s="189"/>
      <c r="L21" s="189"/>
      <c r="M21" s="189"/>
      <c r="N21" s="188">
        <v>0.4103</v>
      </c>
      <c r="O21" s="188">
        <v>0.39900000000000002</v>
      </c>
      <c r="P21" s="190">
        <v>0.38529999999999998</v>
      </c>
      <c r="Q21" s="190">
        <v>0.36359999999999998</v>
      </c>
    </row>
    <row r="22" spans="1:17" x14ac:dyDescent="0.3">
      <c r="A22" s="175"/>
      <c r="B22" s="175"/>
      <c r="C22" s="175"/>
      <c r="D22" s="175"/>
      <c r="E22" s="175"/>
      <c r="F22" s="175"/>
      <c r="G22" s="175"/>
      <c r="H22" s="182" t="s">
        <v>95</v>
      </c>
      <c r="I22" s="182" t="s">
        <v>94</v>
      </c>
      <c r="J22" s="189"/>
      <c r="K22" s="189"/>
      <c r="L22" s="189"/>
      <c r="M22" s="189"/>
      <c r="N22" s="188">
        <v>9.7199999999999995E-2</v>
      </c>
      <c r="O22" s="188">
        <v>6.5299999999999997E-2</v>
      </c>
      <c r="P22" s="190">
        <v>8.6999999999999994E-2</v>
      </c>
      <c r="Q22" s="190">
        <v>8.6099999999999996E-2</v>
      </c>
    </row>
    <row r="23" spans="1:17" x14ac:dyDescent="0.3">
      <c r="A23" s="175"/>
      <c r="B23" s="175"/>
      <c r="C23" s="175"/>
      <c r="D23" s="175"/>
      <c r="E23" s="175"/>
      <c r="F23" s="175"/>
      <c r="G23" s="175"/>
      <c r="H23" s="182" t="s">
        <v>329</v>
      </c>
      <c r="I23" s="182" t="s">
        <v>330</v>
      </c>
      <c r="J23" s="191"/>
      <c r="K23" s="192"/>
      <c r="L23" s="192"/>
      <c r="M23" s="192"/>
      <c r="N23" s="188">
        <v>0.49030000000000001</v>
      </c>
      <c r="O23" s="188">
        <v>0.53310000000000002</v>
      </c>
      <c r="P23" s="190">
        <v>0.52910000000000001</v>
      </c>
      <c r="Q23" s="190">
        <v>0.54710000000000003</v>
      </c>
    </row>
    <row r="24" spans="1:17" x14ac:dyDescent="0.3">
      <c r="A24" s="175"/>
      <c r="B24" s="175"/>
      <c r="C24" s="175"/>
      <c r="D24" s="175"/>
      <c r="E24" s="175"/>
      <c r="F24" s="175"/>
      <c r="G24" s="175"/>
      <c r="H24" s="175"/>
    </row>
    <row r="25" spans="1:17" x14ac:dyDescent="0.3">
      <c r="A25" s="175"/>
      <c r="B25" s="175"/>
      <c r="C25" s="175"/>
      <c r="D25" s="175"/>
      <c r="E25" s="175"/>
      <c r="F25" s="175"/>
      <c r="G25" s="175"/>
      <c r="H25" s="175"/>
    </row>
    <row r="26" spans="1:17" x14ac:dyDescent="0.3">
      <c r="A26" s="175"/>
      <c r="B26" s="175"/>
      <c r="C26" s="175"/>
      <c r="D26" s="175"/>
      <c r="E26" s="175"/>
      <c r="F26" s="175"/>
      <c r="J26"/>
      <c r="K26"/>
      <c r="L26"/>
      <c r="M26"/>
      <c r="N26"/>
      <c r="O26"/>
    </row>
    <row r="27" spans="1:17" x14ac:dyDescent="0.3">
      <c r="A27" s="175"/>
      <c r="B27" s="175"/>
      <c r="C27" s="175"/>
      <c r="D27" s="175"/>
      <c r="E27" s="175"/>
      <c r="F27" s="175"/>
      <c r="J27"/>
      <c r="K27"/>
      <c r="L27"/>
      <c r="M27"/>
      <c r="N27"/>
      <c r="O27"/>
    </row>
    <row r="28" spans="1:17" x14ac:dyDescent="0.3">
      <c r="A28" s="175"/>
      <c r="B28" s="175"/>
      <c r="C28" s="175"/>
      <c r="D28" s="175"/>
      <c r="E28" s="175"/>
      <c r="F28" s="175"/>
      <c r="J28"/>
      <c r="K28"/>
      <c r="L28"/>
      <c r="M28"/>
      <c r="N28"/>
      <c r="O28"/>
    </row>
    <row r="29" spans="1:17" x14ac:dyDescent="0.3">
      <c r="A29" s="175"/>
      <c r="B29" s="175"/>
      <c r="C29" s="175"/>
      <c r="D29" s="175"/>
      <c r="E29" s="175"/>
      <c r="F29" s="175"/>
      <c r="J29"/>
      <c r="K29"/>
      <c r="L29"/>
      <c r="M29"/>
      <c r="N29"/>
      <c r="O29"/>
    </row>
    <row r="30" spans="1:17" x14ac:dyDescent="0.3">
      <c r="A30" s="175"/>
      <c r="B30" s="175"/>
      <c r="C30" s="175"/>
      <c r="D30" s="175"/>
      <c r="E30" s="175"/>
      <c r="F30" s="175"/>
      <c r="J30"/>
      <c r="K30"/>
      <c r="L30"/>
      <c r="M30"/>
      <c r="N30"/>
      <c r="O30"/>
    </row>
    <row r="31" spans="1:17" x14ac:dyDescent="0.3">
      <c r="A31" s="175"/>
      <c r="B31" s="175"/>
      <c r="C31" s="175"/>
      <c r="D31" s="175"/>
      <c r="E31" s="175"/>
      <c r="F31" s="175"/>
      <c r="J31"/>
      <c r="K31"/>
      <c r="L31"/>
      <c r="M31"/>
      <c r="N31"/>
      <c r="O31"/>
    </row>
    <row r="32" spans="1:17" x14ac:dyDescent="0.3">
      <c r="A32" s="175"/>
      <c r="B32" s="175"/>
      <c r="C32" s="175"/>
      <c r="D32" s="175"/>
      <c r="E32" s="175"/>
      <c r="F32" s="175"/>
      <c r="J32"/>
      <c r="K32"/>
      <c r="L32"/>
      <c r="M32"/>
      <c r="N32"/>
      <c r="O32"/>
    </row>
    <row r="33" spans="1:15" x14ac:dyDescent="0.3">
      <c r="A33" s="175"/>
      <c r="B33" s="175"/>
      <c r="C33" s="175"/>
      <c r="D33" s="175"/>
      <c r="E33" s="175"/>
      <c r="F33" s="175"/>
      <c r="J33"/>
      <c r="K33"/>
      <c r="L33"/>
      <c r="M33"/>
      <c r="N33"/>
      <c r="O33"/>
    </row>
    <row r="34" spans="1:15" x14ac:dyDescent="0.3">
      <c r="J34"/>
      <c r="K34"/>
      <c r="L34"/>
      <c r="M34"/>
      <c r="N34"/>
      <c r="O34"/>
    </row>
    <row r="35" spans="1:15" x14ac:dyDescent="0.3">
      <c r="J35"/>
      <c r="K35"/>
      <c r="L35"/>
      <c r="M35"/>
      <c r="N35"/>
      <c r="O35"/>
    </row>
    <row r="36" spans="1:15" x14ac:dyDescent="0.3">
      <c r="J36"/>
      <c r="K36"/>
      <c r="L36"/>
      <c r="M36"/>
      <c r="N36"/>
      <c r="O36"/>
    </row>
    <row r="37" spans="1:15" x14ac:dyDescent="0.3">
      <c r="J37"/>
      <c r="K37"/>
      <c r="L37"/>
      <c r="M37"/>
      <c r="N37"/>
      <c r="O37"/>
    </row>
    <row r="38" spans="1:15" x14ac:dyDescent="0.3">
      <c r="J38"/>
      <c r="K38"/>
      <c r="L38"/>
      <c r="M38"/>
      <c r="N38"/>
      <c r="O38"/>
    </row>
    <row r="39" spans="1:15" x14ac:dyDescent="0.3">
      <c r="J39"/>
      <c r="K39"/>
      <c r="L39"/>
      <c r="M39"/>
      <c r="N39"/>
      <c r="O39"/>
    </row>
    <row r="40" spans="1:15" x14ac:dyDescent="0.3">
      <c r="J40"/>
      <c r="K40"/>
      <c r="L40"/>
      <c r="M40"/>
      <c r="N40"/>
      <c r="O40"/>
    </row>
    <row r="41" spans="1:15" x14ac:dyDescent="0.3">
      <c r="J41"/>
      <c r="K41"/>
      <c r="L41"/>
      <c r="M41"/>
      <c r="N41"/>
      <c r="O41"/>
    </row>
    <row r="42" spans="1:15" x14ac:dyDescent="0.3">
      <c r="J42"/>
      <c r="K42"/>
      <c r="L42"/>
      <c r="M42"/>
      <c r="N42"/>
      <c r="O42"/>
    </row>
    <row r="43" spans="1:15" x14ac:dyDescent="0.3">
      <c r="J43"/>
      <c r="K43"/>
      <c r="L43"/>
      <c r="M43"/>
      <c r="N43"/>
      <c r="O43"/>
    </row>
    <row r="44" spans="1:15" x14ac:dyDescent="0.3">
      <c r="J44"/>
      <c r="K44"/>
      <c r="L44"/>
      <c r="M44"/>
      <c r="N44"/>
      <c r="O44"/>
    </row>
  </sheetData>
  <hyperlinks>
    <hyperlink ref="J1" location="Перелік_Index!A1" display="Повернутися до переліку / Return to the Index"/>
  </hyperlink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51</vt:i4>
      </vt:variant>
    </vt:vector>
  </HeadingPairs>
  <TitlesOfParts>
    <vt:vector size="51" baseType="lpstr">
      <vt:lpstr>Перелік_Index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ABR UKR</vt:lpstr>
      <vt:lpstr>ABR ENG</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Огляд небанківського фінансового сектору</dc:subject>
  <dc:creator>Департамент фінансової стабільності</dc:creator>
  <cp:lastModifiedBy>Рудич Олександр Анатолійович</cp:lastModifiedBy>
  <cp:lastPrinted>2023-08-01T10:13:50Z</cp:lastPrinted>
  <dcterms:created xsi:type="dcterms:W3CDTF">2020-09-23T07:10:41Z</dcterms:created>
  <dcterms:modified xsi:type="dcterms:W3CDTF">2025-09-08T21:17:36Z</dcterms:modified>
</cp:coreProperties>
</file>