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DSZ\EX_SEC_STATISTICS\K327\YAKIMENKO\ДИСТАНС\ГРН_ЄВРО\ГРН\2024\публ\2024\IV_2024\"/>
    </mc:Choice>
  </mc:AlternateContent>
  <bookViews>
    <workbookView xWindow="0" yWindow="0" windowWidth="28800" windowHeight="11250"/>
  </bookViews>
  <sheets>
    <sheet name="1" sheetId="1" r:id="rId1"/>
    <sheet name="1.1" sheetId="2" r:id="rId2"/>
    <sheet name="1.2" sheetId="3" r:id="rId3"/>
    <sheet name="1.3" sheetId="4" r:id="rId4"/>
    <sheet name="1.4" sheetId="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C">#REF!</definedName>
    <definedName name="\D">#REF!</definedName>
    <definedName name="\E">#REF!</definedName>
    <definedName name="\H">#REF!</definedName>
    <definedName name="\K">#REF!</definedName>
    <definedName name="\L">#REF!</definedName>
    <definedName name="\P">#REF!</definedName>
    <definedName name="\Q">#REF!</definedName>
    <definedName name="\S">#REF!</definedName>
    <definedName name="\T">#REF!</definedName>
    <definedName name="\V">#REF!</definedName>
    <definedName name="\W">#REF!</definedName>
    <definedName name="\X">#REF!</definedName>
    <definedName name="_______tab06">#REF!</definedName>
    <definedName name="_______tab07">#REF!</definedName>
    <definedName name="_______Tab1">#REF!</definedName>
    <definedName name="_______UKR1">#REF!</definedName>
    <definedName name="_______UKR2">#REF!</definedName>
    <definedName name="_______UKR3">#REF!</definedName>
    <definedName name="______t04" hidden="1">{#N/A,#N/A,FALSE,"т04"}</definedName>
    <definedName name="______t06" hidden="1">{#N/A,#N/A,FALSE,"т04"}</definedName>
    <definedName name="_____t04" hidden="1">{#N/A,#N/A,FALSE,"т04"}</definedName>
    <definedName name="_____t06" hidden="1">{#N/A,#N/A,FALSE,"т04"}</definedName>
    <definedName name="____t04" hidden="1">{#N/A,#N/A,FALSE,"т04"}</definedName>
    <definedName name="____t06" hidden="1">{#N/A,#N/A,FALSE,"т04"}</definedName>
    <definedName name="___t04" hidden="1">{#N/A,#N/A,FALSE,"т04"}</definedName>
    <definedName name="___t06" hidden="1">{#N/A,#N/A,FALSE,"т04"}</definedName>
    <definedName name="__t04" hidden="1">{#N/A,#N/A,FALSE,"т04"}</definedName>
    <definedName name="__t06" hidden="1">{#N/A,#N/A,FALSE,"т04"}</definedName>
    <definedName name="__tab06">#REF!</definedName>
    <definedName name="__tab07">#REF!</definedName>
    <definedName name="__Tab1">#REF!</definedName>
    <definedName name="__UKR1">#REF!</definedName>
    <definedName name="__UKR2">#REF!</definedName>
    <definedName name="__UKR3">#REF!</definedName>
    <definedName name="_g7.2" hidden="1">{#N/A,#N/A,FALSE,"т04"}</definedName>
    <definedName name="_t04" hidden="1">{#N/A,#N/A,FALSE,"т04"}</definedName>
    <definedName name="_t06" hidden="1">{#N/A,#N/A,FALSE,"т04"}</definedName>
    <definedName name="_tab06">#REF!</definedName>
    <definedName name="_tab07">#REF!</definedName>
    <definedName name="_Tab1">#REF!</definedName>
    <definedName name="_UKR1">#REF!</definedName>
    <definedName name="_UKR2">#REF!</definedName>
    <definedName name="_UKR3">#REF!</definedName>
    <definedName name="a">#REF!</definedName>
    <definedName name="aaa">#REF!</definedName>
    <definedName name="Agency_List">[1]Control!$H$17:$H$19</definedName>
    <definedName name="All_Data">#REF!</definedName>
    <definedName name="Balance_of_payments">#REF!</definedName>
    <definedName name="bp" localSheetId="0" hidden="1">{"BOP_TAB",#N/A,FALSE,"N";"MIDTERM_TAB",#N/A,FALSE,"O";"FUND_CRED",#N/A,FALSE,"P";"DEBT_TAB1",#N/A,FALSE,"Q";"DEBT_TAB2",#N/A,FALSE,"Q";"FORFIN_TAB1",#N/A,FALSE,"R";"FORFIN_TAB2",#N/A,FALSE,"R";"BOP_ANALY",#N/A,FALSE,"U"}</definedName>
    <definedName name="bp" hidden="1">{"BOP_TAB",#N/A,FALSE,"N";"MIDTERM_TAB",#N/A,FALSE,"O";"FUND_CRED",#N/A,FALSE,"P";"DEBT_TAB1",#N/A,FALSE,"Q";"DEBT_TAB2",#N/A,FALSE,"Q";"FORFIN_TAB1",#N/A,FALSE,"R";"FORFIN_TAB2",#N/A,FALSE,"R";"BOP_ANALY",#N/A,FALSE,"U"}</definedName>
    <definedName name="BRO">#REF!</definedName>
    <definedName name="BUControlSheet_CurrencySelections">[2]Control!$A$19:$A$20</definedName>
    <definedName name="BUControlSheet_FormulaSelections">[2]Control!$A$16:$A$17</definedName>
    <definedName name="BUControlSheet_RevisionSelections">[2]Control!$A$21:$A$22</definedName>
    <definedName name="BUControlSheet_ScaleSelections">[2]Control!$J$35:$J$36</definedName>
    <definedName name="BudArrears">#REF!</definedName>
    <definedName name="budfin">#REF!</definedName>
    <definedName name="Budget">#REF!</definedName>
    <definedName name="budget_financing">#REF!</definedName>
    <definedName name="Central">#REF!</definedName>
    <definedName name="Coordinator_List">[1]Control!$J$20:$J$21</definedName>
    <definedName name="Country">[3]Control!$C$1</definedName>
    <definedName name="ctyList">#REF!</definedName>
    <definedName name="Currency_Def">[1]Control!$BA$330:$BA$487</definedName>
    <definedName name="CurrencyList" localSheetId="0">'[4]Report Form'!$B$5:$B$7</definedName>
    <definedName name="CurrencyList">#REF!</definedName>
    <definedName name="Current_account">#REF!</definedName>
    <definedName name="DATES">#REF!</definedName>
    <definedName name="DATESA">#REF!</definedName>
    <definedName name="DATESM">#REF!</definedName>
    <definedName name="DATESQ">#REF!</definedName>
    <definedName name="EdssBatchRange">#REF!</definedName>
    <definedName name="Exp_GDP">#REF!</definedName>
    <definedName name="Exp_nom">#REF!</definedName>
    <definedName name="f">#REF!</definedName>
    <definedName name="ff" hidden="1">{#N/A,#N/A,FALSE,"т02бд"}</definedName>
    <definedName name="Foreign_liabilities">#REF!</definedName>
    <definedName name="FrequencyList" localSheetId="0">'[4]Report Form'!$F$4:$F$8</definedName>
    <definedName name="FrequencyList">#REF!</definedName>
    <definedName name="g7.2" hidden="1">{#N/A,#N/A,FALSE,"т04"}</definedName>
    <definedName name="GDPgrowth">#REF!</definedName>
    <definedName name="Gross_reserves">#REF!</definedName>
    <definedName name="HERE">#REF!</definedName>
    <definedName name="In_millions_of_lei">#REF!</definedName>
    <definedName name="In_millions_of_U.S._dollars">#REF!</definedName>
    <definedName name="k" localSheetId="0" hidden="1">{"WEO",#N/A,FALSE,"T"}</definedName>
    <definedName name="k" hidden="1">{"WEO",#N/A,FALSE,"T"}</definedName>
    <definedName name="KEND">#REF!</definedName>
    <definedName name="KMENU">#REF!</definedName>
    <definedName name="liquidity_reserve">#REF!</definedName>
    <definedName name="Local">#REF!</definedName>
    <definedName name="m" localSheetId="0" hidden="1">{#N/A,#N/A,FALSE,"I";#N/A,#N/A,FALSE,"J";#N/A,#N/A,FALSE,"K";#N/A,#N/A,FALSE,"L";#N/A,#N/A,FALSE,"M";#N/A,#N/A,FALSE,"N";#N/A,#N/A,FALSE,"O"}</definedName>
    <definedName name="m" hidden="1">{#N/A,#N/A,FALSE,"I";#N/A,#N/A,FALSE,"J";#N/A,#N/A,FALSE,"K";#N/A,#N/A,FALSE,"L";#N/A,#N/A,FALSE,"M";#N/A,#N/A,FALSE,"N";#N/A,#N/A,FALSE,"O"}</definedName>
    <definedName name="MACROS">#REF!</definedName>
    <definedName name="Medium_term_BOP_scenario">#REF!</definedName>
    <definedName name="mn" localSheetId="0" hidden="1">{"MONA",#N/A,FALSE,"S"}</definedName>
    <definedName name="mn" hidden="1">{"MONA",#N/A,FALSE,"S"}</definedName>
    <definedName name="Moldova__Balance_of_Payments__1994_98">#REF!</definedName>
    <definedName name="Monetary_Program_Parameters">#REF!</definedName>
    <definedName name="moneyprogram">#REF!</definedName>
    <definedName name="monprogparameters">#REF!</definedName>
    <definedName name="monsurvey">#REF!</definedName>
    <definedName name="mt_moneyprog">#REF!</definedName>
    <definedName name="NAMES">#REF!</definedName>
    <definedName name="NAMESA">#REF!</definedName>
    <definedName name="NAMESM">#REF!</definedName>
    <definedName name="NAMESQ">#REF!</definedName>
    <definedName name="NFA_assumptions">#REF!</definedName>
    <definedName name="Non_BRO">#REF!</definedName>
    <definedName name="Notes">#REF!</definedName>
    <definedName name="p">[5]labels!#REF!</definedName>
    <definedName name="PEND">#REF!</definedName>
    <definedName name="PeriodList" localSheetId="0">'[4]Report Form'!$E$4:$E$74</definedName>
    <definedName name="PeriodList">#REF!</definedName>
    <definedName name="Pilot2">#REF!</definedName>
    <definedName name="PMENU">#REF!</definedName>
    <definedName name="PRINT_AREA_MI">#REF!</definedName>
    <definedName name="q" hidden="1">{#N/A,#N/A,FALSE,"т02бд"}</definedName>
    <definedName name="Range_Country">#REF!</definedName>
    <definedName name="Range_DownloadAnnual">[2]Control!$C$4</definedName>
    <definedName name="Range_DownloadDateTime">#REF!</definedName>
    <definedName name="Range_DownloadMonth">[2]Control!$C$2</definedName>
    <definedName name="Range_DownloadQuarter">[2]Control!$C$3</definedName>
    <definedName name="Range_DSTNotes">#REF!</definedName>
    <definedName name="Range_InValidResultsStart">#REF!</definedName>
    <definedName name="Range_NumberofFailuresStart">#REF!</definedName>
    <definedName name="Range_ReportFormName">#REF!</definedName>
    <definedName name="Range_ValidationResultsStart">#REF!</definedName>
    <definedName name="Range_ValidationRulesStart">#REF!</definedName>
    <definedName name="REAL">#REF!</definedName>
    <definedName name="Reporting_Country">[1]Control!$C$1</definedName>
    <definedName name="Reporting_CountryCode">[2]Control!$B$28</definedName>
    <definedName name="Reporting_Currency">[1]Control!$C$5</definedName>
    <definedName name="Reporting_Frequency">[1]Control!$C$8</definedName>
    <definedName name="RevA">#REF!</definedName>
    <definedName name="RevB">#REF!</definedName>
    <definedName name="rrrrr">[6]Control!$A$19:$A$20</definedName>
    <definedName name="rrrrrrrrrr">[6]Control!$C$4</definedName>
    <definedName name="rs" localSheetId="0" hidden="1">{"BOP_TAB",#N/A,FALSE,"N";"MIDTERM_TAB",#N/A,FALSE,"O";"FUND_CRED",#N/A,FALSE,"P";"DEBT_TAB1",#N/A,FALSE,"Q";"DEBT_TAB2",#N/A,FALSE,"Q";"FORFIN_TAB1",#N/A,FALSE,"R";"FORFIN_TAB2",#N/A,FALSE,"R";"BOP_ANALY",#N/A,FALSE,"U"}</definedName>
    <definedName name="rs" hidden="1">{"BOP_TAB",#N/A,FALSE,"N";"MIDTERM_TAB",#N/A,FALSE,"O";"FUND_CRED",#N/A,FALSE,"P";"DEBT_TAB1",#N/A,FALSE,"Q";"DEBT_TAB2",#N/A,FALSE,"Q";"FORFIN_TAB1",#N/A,FALSE,"R";"FORFIN_TAB2",#N/A,FALSE,"R";"BOP_ANALY",#N/A,FALSE,"U"}</definedName>
    <definedName name="Scale_Def">[1]Control!$V$42:$V$45</definedName>
    <definedName name="ScalesList" localSheetId="0">'[4]Report Form'!$A$5:$A$8</definedName>
    <definedName name="ScalesList">#REF!</definedName>
    <definedName name="sencount" hidden="1">2</definedName>
    <definedName name="SUMMARY1">#REF!</definedName>
    <definedName name="SUMMARY2">#REF!</definedName>
    <definedName name="t01англ" hidden="1">{#N/A,#N/A,FALSE,"т02бд"}</definedName>
    <definedName name="t05n" hidden="1">{#N/A,#N/A,FALSE,"т04"}</definedName>
    <definedName name="t05nn" hidden="1">{#N/A,#N/A,FALSE,"т04"}</definedName>
    <definedName name="Taballgastables">#REF!</definedName>
    <definedName name="TabAmort2004">#REF!</definedName>
    <definedName name="TabAssumptionsImports">#REF!</definedName>
    <definedName name="TabCapAccount">#REF!</definedName>
    <definedName name="Tabdebt_historic">#REF!</definedName>
    <definedName name="Tabdebtflow">#REF!</definedName>
    <definedName name="TabExports">#REF!</definedName>
    <definedName name="TabFcredit2007">#REF!</definedName>
    <definedName name="TabFcredit2010">#REF!</definedName>
    <definedName name="TabGas_arrears_to_Russia">#REF!</definedName>
    <definedName name="TabImportdetail">#REF!</definedName>
    <definedName name="TabImports">#REF!</definedName>
    <definedName name="Table">#REF!</definedName>
    <definedName name="Table_2____Moldova___General_Government_Budget_1995_98__Mdl_millions__1">#REF!</definedName>
    <definedName name="Table_3._Moldova__Balance_of_Payments__1994_98">#REF!</definedName>
    <definedName name="Table_4.__Moldova____Monetary_Survey_and_Projections__1994_98_1">#REF!</definedName>
    <definedName name="Table_6.__Moldova__Balance_of_Payments__1994_98">#REF!</definedName>
    <definedName name="Table129">#REF!</definedName>
    <definedName name="table130">#REF!</definedName>
    <definedName name="Table135">#REF!,[7]Contents!$A$87:$H$247</definedName>
    <definedName name="Table16_2000">#REF!</definedName>
    <definedName name="Table17">#REF!</definedName>
    <definedName name="Table19">#REF!</definedName>
    <definedName name="Table20">#REF!</definedName>
    <definedName name="Table21">#REF!,[8]Contents!$A$87:$H$247</definedName>
    <definedName name="Table22">#REF!</definedName>
    <definedName name="Table23">#REF!</definedName>
    <definedName name="Table24">#REF!</definedName>
    <definedName name="Table25">#REF!</definedName>
    <definedName name="Table26">#REF!</definedName>
    <definedName name="Table27">#REF!</definedName>
    <definedName name="Table28">#REF!</definedName>
    <definedName name="Table29">#REF!</definedName>
    <definedName name="Table30">#REF!</definedName>
    <definedName name="Table31">#REF!</definedName>
    <definedName name="Table32">#REF!</definedName>
    <definedName name="Table33">#REF!</definedName>
    <definedName name="Table330">#REF!</definedName>
    <definedName name="Table336">#REF!</definedName>
    <definedName name="Table34">#REF!</definedName>
    <definedName name="Table35">#REF!</definedName>
    <definedName name="Table36">#REF!</definedName>
    <definedName name="Table37">#REF!</definedName>
    <definedName name="Table38">#REF!</definedName>
    <definedName name="Table39">#REF!</definedName>
    <definedName name="Table40">#REF!</definedName>
    <definedName name="Table41">#REF!</definedName>
    <definedName name="Table42">#REF!</definedName>
    <definedName name="Table43">#REF!</definedName>
    <definedName name="Table44">#REF!</definedName>
    <definedName name="TabMTBOP2006">#REF!</definedName>
    <definedName name="TabMTbop2010">#REF!</definedName>
    <definedName name="TabMTdebt">#REF!</definedName>
    <definedName name="TabNonfactorServices_and_Income">#REF!</definedName>
    <definedName name="TabOutMon">#REF!</definedName>
    <definedName name="TabsimplifiedBOP">#REF!</definedName>
    <definedName name="TaxArrears">#REF!</definedName>
    <definedName name="teset" localSheetId="0"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Test">#REF!</definedName>
    <definedName name="Test1">#REF!</definedName>
    <definedName name="Trade_balance">#REF!</definedName>
    <definedName name="trade_figure">#REF!</definedName>
    <definedName name="Uploaded_Currency">[3]Control!$F$17</definedName>
    <definedName name="Uploaded_Scale">[3]Control!$F$18</definedName>
    <definedName name="wrn.04." hidden="1">{#N/A,#N/A,FALSE,"т02бд"}</definedName>
    <definedName name="wrn.05" hidden="1">{#N/A,#N/A,FALSE,"т02бд"}</definedName>
    <definedName name="wrn.BOP_MIDTERM." localSheetId="0" hidden="1">{"BOP_TAB",#N/A,FALSE,"N";"MIDTERM_TAB",#N/A,FALSE,"O"}</definedName>
    <definedName name="wrn.BOP_MIDTERM." hidden="1">{"BOP_TAB",#N/A,FALSE,"N";"MIDTERM_TAB",#N/A,FALSE,"O"}</definedName>
    <definedName name="wrn.Input._.and._.output._.tables." localSheetId="0"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MDABOP." localSheetId="0"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0" hidden="1">{"MONA",#N/A,FALSE,"S"}</definedName>
    <definedName name="wrn.MONA." hidden="1">{"MONA",#N/A,FALSE,"S"}</definedName>
    <definedName name="wrn.Output._.tables." localSheetId="0" hidden="1">{#N/A,#N/A,FALSE,"I";#N/A,#N/A,FALSE,"J";#N/A,#N/A,FALSE,"K";#N/A,#N/A,FALSE,"L";#N/A,#N/A,FALSE,"M";#N/A,#N/A,FALSE,"N";#N/A,#N/A,FALSE,"O"}</definedName>
    <definedName name="wrn.Output._.tables." hidden="1">{#N/A,#N/A,FALSE,"I";#N/A,#N/A,FALSE,"J";#N/A,#N/A,FALSE,"K";#N/A,#N/A,FALSE,"L";#N/A,#N/A,FALSE,"M";#N/A,#N/A,FALSE,"N";#N/A,#N/A,FALSE,"O"}</definedName>
    <definedName name="wrn.WEO." localSheetId="0" hidden="1">{"WEO",#N/A,FALSE,"T"}</definedName>
    <definedName name="wrn.WEO." hidden="1">{"WEO",#N/A,FALSE,"T"}</definedName>
    <definedName name="wrn.д02." hidden="1">{#N/A,#N/A,FALSE,"т02бд"}</definedName>
    <definedName name="wrn.т171банки." hidden="1">{#N/A,#N/A,FALSE,"т17-1банки (2)"}</definedName>
    <definedName name="www">[9]Control!$B$13</definedName>
    <definedName name="Year">[3]Control!$C$3</definedName>
    <definedName name="zDollarGDP">[10]ass!$A$7:$IV$7</definedName>
    <definedName name="zGDPgrowth">#REF!</definedName>
    <definedName name="zIGNFS">#REF!</definedName>
    <definedName name="zImports">#REF!</definedName>
    <definedName name="zLiborUS">#REF!</definedName>
    <definedName name="zReserves">[10]oth!$A$17:$IV$17</definedName>
    <definedName name="zRoWCPIchange">#REF!</definedName>
    <definedName name="zSDReRate">[10]ass!$A$24:$IV$24</definedName>
    <definedName name="zXGNFS">#REF!</definedName>
    <definedName name="ААААААААААААААААА" hidden="1">{"BOP_TAB",#N/A,FALSE,"N";"MIDTERM_TAB",#N/A,FALSE,"O";"FUND_CRED",#N/A,FALSE,"P";"DEBT_TAB1",#N/A,FALSE,"Q";"DEBT_TAB2",#N/A,FALSE,"Q";"FORFIN_TAB1",#N/A,FALSE,"R";"FORFIN_TAB2",#N/A,FALSE,"R";"BOP_ANALY",#N/A,FALSE,"U"}</definedName>
    <definedName name="ААААААААААААААААААААААААААААААААА" hidden="1">{"WEO",#N/A,FALSE,"T"}</definedName>
    <definedName name="_xlnm.Database">#REF!</definedName>
    <definedName name="вфіп" hidden="1">{"BOP_TAB",#N/A,FALSE,"N";"MIDTERM_TAB",#N/A,FALSE,"O"}</definedName>
    <definedName name="еее" hidden="1">{#N/A,#N/A,FALSE,"т02бд"}</definedName>
    <definedName name="ж" hidden="1">{#N/A,#N/A,FALSE,"т04"}</definedName>
    <definedName name="_xlnm.Print_Titles" localSheetId="4">'1.4'!$5:$7</definedName>
    <definedName name="йив" hidden="1">{#N/A,#N/A,FALSE,"т02бд"}</definedName>
    <definedName name="квефі" hidden="1">{#N/A,#N/A,FALSE,"I";#N/A,#N/A,FALSE,"J";#N/A,#N/A,FALSE,"K";#N/A,#N/A,FALSE,"L";#N/A,#N/A,FALSE,"M";#N/A,#N/A,FALSE,"N";#N/A,#N/A,FALSE,"O"}</definedName>
    <definedName name="ккк" hidden="1">{#N/A,#N/A,FALSE,"т02бд"}</definedName>
    <definedName name="лор" hidden="1">{#N/A,#N/A,FALSE,"т02бд"}</definedName>
    <definedName name="МР" hidden="1">{#N/A,#N/A,FALSE,"т02бд"}</definedName>
    <definedName name="ннннннн" localSheetId="0" hidden="1">{"BOP_TAB",#N/A,FALSE,"N";"MIDTERM_TAB",#N/A,FALSE,"O";"FUND_CRED",#N/A,FALSE,"P";"DEBT_TAB1",#N/A,FALSE,"Q";"DEBT_TAB2",#N/A,FALSE,"Q";"FORFIN_TAB1",#N/A,FALSE,"R";"FORFIN_TAB2",#N/A,FALSE,"R";"BOP_ANALY",#N/A,FALSE,"U"}</definedName>
    <definedName name="ннннннн" hidden="1">{"BOP_TAB",#N/A,FALSE,"N";"MIDTERM_TAB",#N/A,FALSE,"O";"FUND_CRED",#N/A,FALSE,"P";"DEBT_TAB1",#N/A,FALSE,"Q";"DEBT_TAB2",#N/A,FALSE,"Q";"FORFIN_TAB1",#N/A,FALSE,"R";"FORFIN_TAB2",#N/A,FALSE,"R";"BOP_ANALY",#N/A,FALSE,"U"}</definedName>
    <definedName name="_xlnm.Print_Area" localSheetId="0">'1'!$B$1:$B$10</definedName>
    <definedName name="_xlnm.Print_Area" localSheetId="1">'1.1'!$A$2:$M$75</definedName>
    <definedName name="_xlnm.Print_Area" localSheetId="2">'1.2'!$A$2:$M$93</definedName>
    <definedName name="_xlnm.Print_Area" localSheetId="3">'1.3'!$A$2:$M$80</definedName>
    <definedName name="_xlnm.Print_Area" localSheetId="4">'1.4'!$A$2:$M$426</definedName>
    <definedName name="_xlnm.Print_Area">#REF!</definedName>
    <definedName name="Область_печати_ИМ">#REF!</definedName>
    <definedName name="п" hidden="1">{"MONA",#N/A,FALSE,"S"}</definedName>
    <definedName name="ппппппппппп" hidden="1">{#N/A,#N/A,FALSE,"SimInp1";#N/A,#N/A,FALSE,"SimInp2";#N/A,#N/A,FALSE,"SimOut1";#N/A,#N/A,FALSE,"SimOut2";#N/A,#N/A,FALSE,"SimOut3";#N/A,#N/A,FALSE,"SimOut4";#N/A,#N/A,FALSE,"SimOut5"}</definedName>
    <definedName name="рг" hidden="1">{"BOP_TAB",#N/A,FALSE,"N";"MIDTERM_TAB",#N/A,FALSE,"O";"FUND_CRED",#N/A,FALSE,"P";"DEBT_TAB1",#N/A,FALSE,"Q";"DEBT_TAB2",#N/A,FALSE,"Q";"FORFIN_TAB1",#N/A,FALSE,"R";"FORFIN_TAB2",#N/A,FALSE,"R";"BOP_ANALY",#N/A,FALSE,"U"}</definedName>
    <definedName name="росія" hidden="1">{#N/A,#N/A,FALSE,"I";#N/A,#N/A,FALSE,"J";#N/A,#N/A,FALSE,"K";#N/A,#N/A,FALSE,"L";#N/A,#N/A,FALSE,"M";#N/A,#N/A,FALSE,"N";#N/A,#N/A,FALSE,"O"}</definedName>
    <definedName name="ррпеак" localSheetId="0" hidden="1">{"MONA",#N/A,FALSE,"S"}</definedName>
    <definedName name="ррпеак" hidden="1">{"MONA",#N/A,FALSE,"S"}</definedName>
    <definedName name="рррррр" localSheetId="0" hidden="1">{#N/A,#N/A,FALSE,"SimInp1";#N/A,#N/A,FALSE,"SimInp2";#N/A,#N/A,FALSE,"SimOut1";#N/A,#N/A,FALSE,"SimOut2";#N/A,#N/A,FALSE,"SimOut3";#N/A,#N/A,FALSE,"SimOut4";#N/A,#N/A,FALSE,"SimOut5"}</definedName>
    <definedName name="рррррр" hidden="1">{#N/A,#N/A,FALSE,"SimInp1";#N/A,#N/A,FALSE,"SimInp2";#N/A,#N/A,FALSE,"SimOut1";#N/A,#N/A,FALSE,"SimOut2";#N/A,#N/A,FALSE,"SimOut3";#N/A,#N/A,FALSE,"SimOut4";#N/A,#N/A,FALSE,"SimOut5"}</definedName>
    <definedName name="РРРРРРРРРРРРРРРРРРРРРРРРРРР" hidden="1">{"MONA",#N/A,FALSE,"S"}</definedName>
    <definedName name="т05" hidden="1">{#N/A,#N/A,FALSE,"т04"}</definedName>
    <definedName name="т841" hidden="1">{#N/A,#N/A,FALSE,"т02бд"}</definedName>
    <definedName name="там06_2010" localSheetId="0" hidden="1">{"BOP_TAB",#N/A,FALSE,"N";"MIDTERM_TAB",#N/A,FALSE,"O";"FUND_CRED",#N/A,FALSE,"P";"DEBT_TAB1",#N/A,FALSE,"Q";"DEBT_TAB2",#N/A,FALSE,"Q";"FORFIN_TAB1",#N/A,FALSE,"R";"FORFIN_TAB2",#N/A,FALSE,"R";"BOP_ANALY",#N/A,FALSE,"U"}</definedName>
    <definedName name="там06_2010" hidden="1">{"BOP_TAB",#N/A,FALSE,"N";"MIDTERM_TAB",#N/A,FALSE,"O";"FUND_CRED",#N/A,FALSE,"P";"DEBT_TAB1",#N/A,FALSE,"Q";"DEBT_TAB2",#N/A,FALSE,"Q";"FORFIN_TAB1",#N/A,FALSE,"R";"FORFIN_TAB2",#N/A,FALSE,"R";"BOP_ANALY",#N/A,FALSE,"U"}</definedName>
    <definedName name="тт" hidden="1">{#N/A,#N/A,FALSE,"т04"}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74" i="5" l="1"/>
  <c r="A275" i="5"/>
  <c r="A276" i="5"/>
  <c r="A86" i="3"/>
  <c r="A68" i="2" l="1"/>
  <c r="A409" i="5" l="1"/>
  <c r="A410" i="5"/>
  <c r="A232" i="5" l="1"/>
  <c r="A233" i="5"/>
  <c r="A234" i="5"/>
  <c r="A235" i="5"/>
  <c r="A236" i="5"/>
  <c r="A237" i="5"/>
  <c r="A27" i="4"/>
  <c r="A26" i="4"/>
  <c r="A25" i="4"/>
  <c r="A25" i="3"/>
  <c r="A26" i="3"/>
  <c r="A27" i="3"/>
  <c r="A25" i="2"/>
  <c r="A26" i="2"/>
  <c r="A27" i="2"/>
  <c r="B10" i="1" l="1"/>
  <c r="A425" i="5" l="1"/>
  <c r="A424" i="5"/>
  <c r="A423" i="5"/>
  <c r="A422" i="5"/>
  <c r="A421" i="5"/>
  <c r="A420" i="5"/>
  <c r="A419" i="5"/>
  <c r="A418" i="5"/>
  <c r="A417" i="5"/>
  <c r="A416" i="5"/>
  <c r="A415" i="5"/>
  <c r="A414" i="5"/>
  <c r="A413" i="5"/>
  <c r="A412" i="5"/>
  <c r="A411" i="5"/>
  <c r="A408" i="5"/>
  <c r="A407" i="5"/>
  <c r="A406" i="5"/>
  <c r="A405" i="5"/>
  <c r="A404" i="5"/>
  <c r="A403" i="5"/>
  <c r="A402" i="5"/>
  <c r="A401" i="5"/>
  <c r="A400" i="5"/>
  <c r="A399" i="5"/>
  <c r="A398" i="5"/>
  <c r="A397" i="5"/>
  <c r="A396" i="5"/>
  <c r="A395" i="5"/>
  <c r="A394" i="5"/>
  <c r="A393" i="5"/>
  <c r="A392" i="5"/>
  <c r="A391" i="5"/>
  <c r="A390" i="5"/>
  <c r="A389" i="5"/>
  <c r="A388" i="5"/>
  <c r="A387" i="5"/>
  <c r="A386" i="5"/>
  <c r="A385" i="5"/>
  <c r="A384" i="5"/>
  <c r="A383" i="5"/>
  <c r="A382" i="5"/>
  <c r="A381" i="5"/>
  <c r="A380" i="5"/>
  <c r="A379" i="5"/>
  <c r="A378" i="5"/>
  <c r="A377" i="5"/>
  <c r="A376" i="5"/>
  <c r="A375" i="5"/>
  <c r="A374" i="5"/>
  <c r="A373" i="5"/>
  <c r="A372" i="5"/>
  <c r="A371" i="5"/>
  <c r="A370" i="5"/>
  <c r="A369" i="5"/>
  <c r="A368" i="5"/>
  <c r="A367" i="5"/>
  <c r="A366" i="5"/>
  <c r="A365" i="5"/>
  <c r="A364" i="5"/>
  <c r="A363" i="5"/>
  <c r="A362" i="5"/>
  <c r="A361" i="5"/>
  <c r="A360" i="5"/>
  <c r="A359" i="5"/>
  <c r="A358" i="5"/>
  <c r="A357" i="5"/>
  <c r="A356" i="5"/>
  <c r="A355" i="5"/>
  <c r="A354" i="5"/>
  <c r="A353" i="5"/>
  <c r="A352" i="5"/>
  <c r="A351" i="5"/>
  <c r="A350" i="5"/>
  <c r="A349" i="5"/>
  <c r="A348" i="5"/>
  <c r="A347" i="5"/>
  <c r="A346" i="5"/>
  <c r="A345" i="5"/>
  <c r="A344" i="5"/>
  <c r="A343" i="5"/>
  <c r="A342" i="5"/>
  <c r="A341" i="5"/>
  <c r="A340" i="5"/>
  <c r="A339" i="5"/>
  <c r="A338" i="5"/>
  <c r="A337" i="5"/>
  <c r="A336" i="5"/>
  <c r="A335" i="5"/>
  <c r="A334" i="5"/>
  <c r="A333" i="5"/>
  <c r="A332" i="5"/>
  <c r="A331" i="5"/>
  <c r="A330" i="5"/>
  <c r="A329" i="5"/>
  <c r="A328" i="5"/>
  <c r="A327" i="5"/>
  <c r="A326" i="5"/>
  <c r="A325" i="5"/>
  <c r="A324" i="5"/>
  <c r="A323" i="5"/>
  <c r="A322" i="5"/>
  <c r="A321" i="5"/>
  <c r="A320" i="5"/>
  <c r="A319" i="5"/>
  <c r="A318" i="5"/>
  <c r="A317" i="5"/>
  <c r="A316" i="5"/>
  <c r="A315" i="5"/>
  <c r="A314" i="5"/>
  <c r="A313" i="5"/>
  <c r="A312" i="5"/>
  <c r="A311" i="5"/>
  <c r="A310" i="5"/>
  <c r="A309" i="5"/>
  <c r="A308" i="5"/>
  <c r="A307" i="5"/>
  <c r="A306" i="5"/>
  <c r="A305" i="5"/>
  <c r="A304" i="5"/>
  <c r="A303" i="5"/>
  <c r="A302" i="5"/>
  <c r="A301" i="5"/>
  <c r="A300" i="5"/>
  <c r="A299" i="5"/>
  <c r="A298" i="5"/>
  <c r="A297" i="5"/>
  <c r="A296" i="5"/>
  <c r="A295" i="5"/>
  <c r="A294" i="5"/>
  <c r="A293" i="5"/>
  <c r="A292" i="5"/>
  <c r="A291" i="5"/>
  <c r="A290" i="5"/>
  <c r="A289" i="5"/>
  <c r="A288" i="5"/>
  <c r="A287" i="5"/>
  <c r="A286" i="5"/>
  <c r="A285" i="5"/>
  <c r="A284" i="5"/>
  <c r="A283" i="5"/>
  <c r="A282" i="5"/>
  <c r="A281" i="5"/>
  <c r="A280" i="5"/>
  <c r="A279" i="5"/>
  <c r="A278" i="5"/>
  <c r="A277" i="5"/>
  <c r="A273" i="5"/>
  <c r="A272" i="5"/>
  <c r="A271" i="5"/>
  <c r="A270" i="5"/>
  <c r="A269" i="5"/>
  <c r="A268" i="5"/>
  <c r="A267" i="5"/>
  <c r="A266" i="5"/>
  <c r="A265" i="5"/>
  <c r="A264" i="5"/>
  <c r="A263" i="5"/>
  <c r="A262" i="5"/>
  <c r="A261" i="5"/>
  <c r="A260" i="5"/>
  <c r="A259" i="5"/>
  <c r="A258" i="5"/>
  <c r="A257" i="5"/>
  <c r="A256" i="5"/>
  <c r="A255" i="5"/>
  <c r="A254" i="5"/>
  <c r="A253" i="5"/>
  <c r="A252" i="5"/>
  <c r="A251" i="5"/>
  <c r="A250" i="5"/>
  <c r="A249" i="5"/>
  <c r="A248" i="5"/>
  <c r="A247" i="5"/>
  <c r="A246" i="5"/>
  <c r="A245" i="5"/>
  <c r="A244" i="5"/>
  <c r="A243" i="5"/>
  <c r="A242" i="5"/>
  <c r="A241" i="5"/>
  <c r="A240" i="5"/>
  <c r="A239" i="5"/>
  <c r="A238" i="5"/>
  <c r="A231" i="5"/>
  <c r="A230" i="5"/>
  <c r="A229" i="5"/>
  <c r="A228" i="5"/>
  <c r="A227" i="5"/>
  <c r="A226" i="5"/>
  <c r="A225" i="5"/>
  <c r="A224" i="5"/>
  <c r="A223" i="5"/>
  <c r="A222" i="5"/>
  <c r="A221" i="5"/>
  <c r="A220" i="5"/>
  <c r="A219" i="5"/>
  <c r="A218" i="5"/>
  <c r="A217" i="5"/>
  <c r="A216" i="5"/>
  <c r="A215" i="5"/>
  <c r="A214" i="5"/>
  <c r="A213" i="5"/>
  <c r="A212" i="5"/>
  <c r="A211" i="5"/>
  <c r="A210" i="5"/>
  <c r="A209" i="5"/>
  <c r="A208" i="5"/>
  <c r="A207" i="5"/>
  <c r="A206" i="5"/>
  <c r="A205" i="5"/>
  <c r="A204" i="5"/>
  <c r="A203" i="5"/>
  <c r="A202" i="5"/>
  <c r="A201" i="5"/>
  <c r="A200" i="5"/>
  <c r="A199" i="5"/>
  <c r="A198" i="5"/>
  <c r="A197" i="5"/>
  <c r="A196" i="5"/>
  <c r="A195" i="5"/>
  <c r="A194" i="5"/>
  <c r="A193" i="5"/>
  <c r="A192" i="5"/>
  <c r="A191" i="5"/>
  <c r="A190" i="5"/>
  <c r="A189" i="5"/>
  <c r="A188" i="5"/>
  <c r="A187" i="5"/>
  <c r="A186" i="5"/>
  <c r="A185" i="5"/>
  <c r="A184" i="5"/>
  <c r="A183" i="5"/>
  <c r="A182" i="5"/>
  <c r="A181" i="5"/>
  <c r="A180" i="5"/>
  <c r="A179" i="5"/>
  <c r="A178" i="5"/>
  <c r="A177" i="5"/>
  <c r="A176" i="5"/>
  <c r="A175" i="5"/>
  <c r="A174" i="5"/>
  <c r="A173" i="5"/>
  <c r="A172" i="5"/>
  <c r="A171" i="5"/>
  <c r="A170" i="5"/>
  <c r="A169" i="5"/>
  <c r="A168" i="5"/>
  <c r="A167" i="5"/>
  <c r="A166" i="5"/>
  <c r="A165" i="5"/>
  <c r="A164" i="5"/>
  <c r="A163" i="5"/>
  <c r="A162" i="5"/>
  <c r="A161" i="5"/>
  <c r="A160" i="5"/>
  <c r="A159" i="5"/>
  <c r="A158" i="5"/>
  <c r="A157" i="5"/>
  <c r="A156" i="5"/>
  <c r="A155" i="5"/>
  <c r="A154" i="5"/>
  <c r="A153" i="5"/>
  <c r="A152" i="5"/>
  <c r="A151" i="5"/>
  <c r="A150" i="5"/>
  <c r="A149" i="5"/>
  <c r="A148" i="5"/>
  <c r="A147" i="5"/>
  <c r="A146" i="5"/>
  <c r="A145" i="5"/>
  <c r="A144" i="5"/>
  <c r="A143" i="5"/>
  <c r="A142" i="5"/>
  <c r="A141" i="5"/>
  <c r="A140" i="5"/>
  <c r="A139" i="5"/>
  <c r="A138" i="5"/>
  <c r="A137" i="5"/>
  <c r="A136" i="5"/>
  <c r="A135" i="5"/>
  <c r="A134" i="5"/>
  <c r="A133" i="5"/>
  <c r="A132" i="5"/>
  <c r="A131" i="5"/>
  <c r="A130" i="5"/>
  <c r="A129" i="5"/>
  <c r="A128" i="5"/>
  <c r="A127" i="5"/>
  <c r="A126" i="5"/>
  <c r="A125" i="5"/>
  <c r="A124" i="5"/>
  <c r="A123" i="5"/>
  <c r="A122" i="5"/>
  <c r="A121" i="5"/>
  <c r="A120" i="5"/>
  <c r="A119" i="5"/>
  <c r="A118" i="5"/>
  <c r="A117" i="5"/>
  <c r="A116" i="5"/>
  <c r="A115" i="5"/>
  <c r="A114" i="5"/>
  <c r="A113" i="5"/>
  <c r="A112" i="5"/>
  <c r="A111" i="5"/>
  <c r="A110" i="5"/>
  <c r="A109" i="5"/>
  <c r="A108" i="5"/>
  <c r="A107" i="5"/>
  <c r="A106" i="5"/>
  <c r="A105" i="5"/>
  <c r="A104" i="5"/>
  <c r="A103" i="5"/>
  <c r="A102" i="5"/>
  <c r="A101" i="5"/>
  <c r="A100" i="5"/>
  <c r="A99" i="5"/>
  <c r="A98" i="5"/>
  <c r="A97" i="5"/>
  <c r="A96" i="5"/>
  <c r="A95" i="5"/>
  <c r="A94" i="5"/>
  <c r="A93" i="5"/>
  <c r="A92" i="5"/>
  <c r="A91" i="5"/>
  <c r="A90" i="5"/>
  <c r="A89" i="5"/>
  <c r="A88" i="5"/>
  <c r="A87" i="5"/>
  <c r="A86" i="5"/>
  <c r="A85" i="5"/>
  <c r="A84" i="5"/>
  <c r="A83" i="5"/>
  <c r="A82" i="5"/>
  <c r="A81" i="5"/>
  <c r="A80" i="5"/>
  <c r="A79" i="5"/>
  <c r="A78" i="5"/>
  <c r="A77" i="5"/>
  <c r="A76" i="5"/>
  <c r="A75" i="5"/>
  <c r="A74" i="5"/>
  <c r="A73" i="5"/>
  <c r="A72" i="5"/>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5" i="5"/>
  <c r="A4" i="5"/>
  <c r="A3" i="5"/>
  <c r="A2" i="5"/>
  <c r="A1" i="5"/>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4" i="4"/>
  <c r="A23" i="4"/>
  <c r="A22" i="4"/>
  <c r="A21" i="4"/>
  <c r="A20" i="4"/>
  <c r="A19" i="4"/>
  <c r="A18" i="4"/>
  <c r="A17" i="4"/>
  <c r="A16" i="4"/>
  <c r="A15" i="4"/>
  <c r="A14" i="4"/>
  <c r="A13" i="4"/>
  <c r="A12" i="4"/>
  <c r="A11" i="4"/>
  <c r="A10" i="4"/>
  <c r="A9" i="4"/>
  <c r="A8" i="4"/>
  <c r="A7" i="4"/>
  <c r="A5" i="4"/>
  <c r="A4" i="4"/>
  <c r="A3" i="4"/>
  <c r="A2" i="4"/>
  <c r="A1" i="4"/>
  <c r="A92" i="3"/>
  <c r="A91" i="3"/>
  <c r="A90" i="3"/>
  <c r="A89" i="3"/>
  <c r="A88" i="3"/>
  <c r="A87"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4" i="3"/>
  <c r="A23" i="3"/>
  <c r="A22" i="3"/>
  <c r="A21" i="3"/>
  <c r="A20" i="3"/>
  <c r="A19" i="3"/>
  <c r="A18" i="3"/>
  <c r="A17" i="3"/>
  <c r="A16" i="3"/>
  <c r="A15" i="3"/>
  <c r="A14" i="3"/>
  <c r="A13" i="3"/>
  <c r="A12" i="3"/>
  <c r="A11" i="3"/>
  <c r="A10" i="3"/>
  <c r="A9" i="3"/>
  <c r="A8" i="3"/>
  <c r="A7" i="3"/>
  <c r="A5" i="3"/>
  <c r="A4" i="3"/>
  <c r="A3" i="3"/>
  <c r="A2" i="3"/>
  <c r="A1" i="3"/>
  <c r="A74" i="2"/>
  <c r="A73" i="2"/>
  <c r="A72" i="2"/>
  <c r="A71" i="2"/>
  <c r="A70" i="2"/>
  <c r="A69"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4" i="2"/>
  <c r="A23" i="2"/>
  <c r="A22" i="2"/>
  <c r="A21" i="2"/>
  <c r="A20" i="2"/>
  <c r="A19" i="2"/>
  <c r="A18" i="2"/>
  <c r="A17" i="2"/>
  <c r="A16" i="2"/>
  <c r="A15" i="2"/>
  <c r="A14" i="2"/>
  <c r="A13" i="2"/>
  <c r="A12" i="2"/>
  <c r="A11" i="2"/>
  <c r="A10" i="2"/>
  <c r="A9" i="2"/>
  <c r="A8" i="2"/>
  <c r="A7" i="2"/>
  <c r="A5" i="2"/>
  <c r="A4" i="2"/>
  <c r="A3" i="2"/>
  <c r="A2" i="2"/>
  <c r="A1" i="2"/>
  <c r="B9" i="1"/>
  <c r="B7" i="1"/>
  <c r="B5" i="1"/>
  <c r="B4" i="1"/>
  <c r="B3" i="1"/>
  <c r="B2" i="1"/>
  <c r="B1" i="1"/>
</calcChain>
</file>

<file path=xl/sharedStrings.xml><?xml version="1.0" encoding="utf-8"?>
<sst xmlns="http://schemas.openxmlformats.org/spreadsheetml/2006/main" count="1464" uniqueCount="439">
  <si>
    <t>1. Динаміка платіжного балансу України (відповідно до КПБ6)</t>
  </si>
  <si>
    <t xml:space="preserve">1. Balance of Payment of Ukraine (according to BPM6) </t>
  </si>
  <si>
    <t>1.1. Динаміка платіжного балансу України: аналітична форма представлення</t>
  </si>
  <si>
    <t>1.1. Balance of Payments of Ukraine : analytical presentation</t>
  </si>
  <si>
    <t>укр</t>
  </si>
  <si>
    <t>1.2. Динаміка платіжного балансу України: аналітична форма представлення (за секторами)</t>
  </si>
  <si>
    <t>1.2. Balance of payments of Ukraine: analytical presentation by sectors</t>
  </si>
  <si>
    <t>eng</t>
  </si>
  <si>
    <t>1.3. Динаміка платіжного балансу України: стандартна форма представлення</t>
  </si>
  <si>
    <t>1.3. Balance of Payments of Ukraine: standart presentation</t>
  </si>
  <si>
    <t>1.4 .Динаміка платіжного балансу України: стандартна форма представлення (деталізована)</t>
  </si>
  <si>
    <t>1.4. Balance of Payments of Ukraine: standart presentation (detailed)</t>
  </si>
  <si>
    <t>1.1. Balance of Payments of Ukraine: analytical presentation</t>
  </si>
  <si>
    <t xml:space="preserve">(відповідно до КПБ6) </t>
  </si>
  <si>
    <t xml:space="preserve">(according to BPM6) </t>
  </si>
  <si>
    <t>млн грн</t>
  </si>
  <si>
    <t xml:space="preserve"> mln UAH</t>
  </si>
  <si>
    <t>Статті платіжного балансу</t>
  </si>
  <si>
    <t>Description</t>
  </si>
  <si>
    <t>A. Рахунок поточних операцій</t>
  </si>
  <si>
    <t>A.Current account</t>
  </si>
  <si>
    <t>Баланс товарів та послуг</t>
  </si>
  <si>
    <t>Goods and services (net)</t>
  </si>
  <si>
    <t>Баланс товарів</t>
  </si>
  <si>
    <t>Goods (net)</t>
  </si>
  <si>
    <t>Експорт товарів</t>
  </si>
  <si>
    <t>Exports of goods</t>
  </si>
  <si>
    <t>Імпорт товарів</t>
  </si>
  <si>
    <t>Imports of goods</t>
  </si>
  <si>
    <t>Баланс послуг</t>
  </si>
  <si>
    <t>Services (net)</t>
  </si>
  <si>
    <t>Експорт послуг</t>
  </si>
  <si>
    <t>Exports of services</t>
  </si>
  <si>
    <t>Імпорт послуг</t>
  </si>
  <si>
    <t>Imports of services</t>
  </si>
  <si>
    <t>Баланс первинних доходів</t>
  </si>
  <si>
    <t>Primary income (net)</t>
  </si>
  <si>
    <t>Надходження</t>
  </si>
  <si>
    <t>Credit</t>
  </si>
  <si>
    <t>Виплати</t>
  </si>
  <si>
    <t>Debit</t>
  </si>
  <si>
    <t>Оплата праці (баланс)</t>
  </si>
  <si>
    <t>Compensation of employees (net)</t>
  </si>
  <si>
    <t>Доходи від інвестицій (баланс)</t>
  </si>
  <si>
    <t>Investment income (net)</t>
  </si>
  <si>
    <t>у т.ч.реінвестовані доходи</t>
  </si>
  <si>
    <t>o/w: reinvested earnings</t>
  </si>
  <si>
    <t>Баланс вторинних доходів</t>
  </si>
  <si>
    <t>Secondary income (net)</t>
  </si>
  <si>
    <t>B. Рахунок операцій з капіталом</t>
  </si>
  <si>
    <t>B. Capital account</t>
  </si>
  <si>
    <t>Чисте кредитування (+)/ чисте запозичення (-) (=A+B)</t>
  </si>
  <si>
    <t>Net lending (+) / net borrowing (-) (balance from current and capital account)</t>
  </si>
  <si>
    <t>C. Фінансовий рахунок</t>
  </si>
  <si>
    <t>C. Financial account</t>
  </si>
  <si>
    <t>Прямі інвестиції (сальдо)</t>
  </si>
  <si>
    <t>Direct investment (net)</t>
  </si>
  <si>
    <t>Прямі інвестиції: активи</t>
  </si>
  <si>
    <t>Direct investment: assets</t>
  </si>
  <si>
    <t>Прямі інвестиції: пасиви</t>
  </si>
  <si>
    <t>Direct investment: liabilities</t>
  </si>
  <si>
    <t>у т. ч.</t>
  </si>
  <si>
    <t xml:space="preserve">o/w: </t>
  </si>
  <si>
    <t>реінвестування доходів</t>
  </si>
  <si>
    <t>reinvestment of earnings</t>
  </si>
  <si>
    <t>боргові інструменти</t>
  </si>
  <si>
    <t>debt instruments</t>
  </si>
  <si>
    <t>Портфельні інвестиції (сальдо)</t>
  </si>
  <si>
    <t>Portfolio investment (net)</t>
  </si>
  <si>
    <t>Портфельні інвестиції: активи</t>
  </si>
  <si>
    <t>Portfolio investment: assets</t>
  </si>
  <si>
    <t>Портфельні інвестиції: пасиви</t>
  </si>
  <si>
    <t>Portfolio investment: liabilities</t>
  </si>
  <si>
    <t xml:space="preserve">  Акціонерний капітал</t>
  </si>
  <si>
    <t>Equities</t>
  </si>
  <si>
    <t xml:space="preserve">  Боргові цінні папери</t>
  </si>
  <si>
    <t>Debt securities</t>
  </si>
  <si>
    <t>Cектор державного управління</t>
  </si>
  <si>
    <t>General government</t>
  </si>
  <si>
    <t>Банки</t>
  </si>
  <si>
    <t>Banks</t>
  </si>
  <si>
    <t>Інші сектори</t>
  </si>
  <si>
    <t>Other sectors</t>
  </si>
  <si>
    <t>Похідні фінансові інструменти (сальдо)</t>
  </si>
  <si>
    <t xml:space="preserve"> Financial derivatives: net</t>
  </si>
  <si>
    <t>Похідні фінансові інструменти: пасиви</t>
  </si>
  <si>
    <t>Financial derivatives: liabilities</t>
  </si>
  <si>
    <t>Інші інвестиції (сальдо)</t>
  </si>
  <si>
    <t xml:space="preserve">Other investment (net) </t>
  </si>
  <si>
    <t>Інші інвестиції: активи</t>
  </si>
  <si>
    <t>Other investment: assets</t>
  </si>
  <si>
    <t xml:space="preserve">Центральний банк </t>
  </si>
  <si>
    <t xml:space="preserve">Central bank </t>
  </si>
  <si>
    <t>готівкова валюта поза банками</t>
  </si>
  <si>
    <t>foreign cash outside the banking system</t>
  </si>
  <si>
    <t>торгові кредити</t>
  </si>
  <si>
    <t>trade credits</t>
  </si>
  <si>
    <t>Інші інвестиції: пасиви</t>
  </si>
  <si>
    <t>Other investment: liabilities</t>
  </si>
  <si>
    <t>General  government</t>
  </si>
  <si>
    <t>Довгострокові кредити</t>
  </si>
  <si>
    <t>Long-term loans</t>
  </si>
  <si>
    <t>Короткострокові кредити</t>
  </si>
  <si>
    <t>Short-term loans</t>
  </si>
  <si>
    <t>Торгові кредити</t>
  </si>
  <si>
    <t>Trade credits</t>
  </si>
  <si>
    <t>Помилки та упущення</t>
  </si>
  <si>
    <t xml:space="preserve"> Errors and omissions</t>
  </si>
  <si>
    <t xml:space="preserve">D. Зведений баланс (= A + B - C) </t>
  </si>
  <si>
    <t xml:space="preserve">D. Overall balance (= A + B - C =E) </t>
  </si>
  <si>
    <t>E. Резерви та пов'язані статті</t>
  </si>
  <si>
    <t>E.  Reserves and related items (= E.1 - E.2 - E.3 = D)</t>
  </si>
  <si>
    <t>Резервні активи</t>
  </si>
  <si>
    <t>E.1. Reserve assets</t>
  </si>
  <si>
    <t>Кредити МВФ</t>
  </si>
  <si>
    <t>E.2. IMF loans</t>
  </si>
  <si>
    <t>Розподіл СПЗ</t>
  </si>
  <si>
    <t>E.3.Allocation of SDR</t>
  </si>
  <si>
    <t>1.2. Balance of Payments of Ukraine: analytical presentation by sectors</t>
  </si>
  <si>
    <t>(according to BPM6)</t>
  </si>
  <si>
    <t>(відповідно до КПБ6)</t>
  </si>
  <si>
    <t>Статті</t>
  </si>
  <si>
    <t xml:space="preserve">Debit </t>
  </si>
  <si>
    <t>Secondary income  (net)</t>
  </si>
  <si>
    <t>Net lending (+) / net borrowing (-) (=A+B)</t>
  </si>
  <si>
    <t xml:space="preserve">C. Financial account </t>
  </si>
  <si>
    <t>С. Фінансовий рахунок</t>
  </si>
  <si>
    <t>Government</t>
  </si>
  <si>
    <t>Державний сектор</t>
  </si>
  <si>
    <t>Сектор державного управління</t>
  </si>
  <si>
    <t>Assets</t>
  </si>
  <si>
    <t>Активи</t>
  </si>
  <si>
    <t>Liabilities</t>
  </si>
  <si>
    <t>Пасиви</t>
  </si>
  <si>
    <t>Portfolio investment</t>
  </si>
  <si>
    <t>Портфельні інвестиції</t>
  </si>
  <si>
    <t>Financial derivatives</t>
  </si>
  <si>
    <t>Похідні фінансові інструменти</t>
  </si>
  <si>
    <t>Other investment, loans excl. IMF loans</t>
  </si>
  <si>
    <t>Iнші інвестиції, позики крім кредитів МВФ</t>
  </si>
  <si>
    <t>Other investment</t>
  </si>
  <si>
    <t>Інші інвестиції</t>
  </si>
  <si>
    <t>Private sector incl. errors and omissions</t>
  </si>
  <si>
    <t>Приватний сектор (включно з помилками та упущеннями)</t>
  </si>
  <si>
    <t>Equity</t>
  </si>
  <si>
    <t>Цінні папери, що дають право на участь в капіталі</t>
  </si>
  <si>
    <t>Боргові цінні папери</t>
  </si>
  <si>
    <t>Iнші інвестиції</t>
  </si>
  <si>
    <t>Loans</t>
  </si>
  <si>
    <t xml:space="preserve">Позики </t>
  </si>
  <si>
    <t>Currency and deposits</t>
  </si>
  <si>
    <t>Валюта та депозити</t>
  </si>
  <si>
    <t>Other accounts receivable/payable</t>
  </si>
  <si>
    <t>Інша дебіторська/кредиторська заборгованість</t>
  </si>
  <si>
    <t xml:space="preserve"> Liabilities</t>
  </si>
  <si>
    <t>Direct investment</t>
  </si>
  <si>
    <t>Прямі інвестиції</t>
  </si>
  <si>
    <t>o/w: reinvestment of earnings</t>
  </si>
  <si>
    <t>у т.ч. реінвестування доходів</t>
  </si>
  <si>
    <t>Позики</t>
  </si>
  <si>
    <t>Short-term</t>
  </si>
  <si>
    <t>Короткострокові</t>
  </si>
  <si>
    <t>Long-term</t>
  </si>
  <si>
    <t>Довгострокові</t>
  </si>
  <si>
    <t>incl. cash in foreign currency outside banks</t>
  </si>
  <si>
    <t>у т.ч. готівкова валюта поза банками</t>
  </si>
  <si>
    <t xml:space="preserve">D. Overall balance (= A + B - C) </t>
  </si>
  <si>
    <t xml:space="preserve">D. Зведений баланс (= A + B - C = E) </t>
  </si>
  <si>
    <t>E. Reserves (= D)</t>
  </si>
  <si>
    <t>E. Резерви та пов'язані статті (= D)</t>
  </si>
  <si>
    <t>Reserve assets</t>
  </si>
  <si>
    <t>IMF loans</t>
  </si>
  <si>
    <t>Кредит МВФ</t>
  </si>
  <si>
    <t>Allocation of SDR</t>
  </si>
  <si>
    <t>Other investments: assets</t>
  </si>
  <si>
    <t xml:space="preserve">Currency and deposits </t>
  </si>
  <si>
    <t xml:space="preserve">Валюта та депозити </t>
  </si>
  <si>
    <t>o/w: foreign cash outside the banking system</t>
  </si>
  <si>
    <t>Кредити та позики</t>
  </si>
  <si>
    <t>Торгові кредити та аванси</t>
  </si>
  <si>
    <t>Other equity</t>
  </si>
  <si>
    <t>Інші інстументи участі в капіталі</t>
  </si>
  <si>
    <t>Other investments:  liabilities</t>
  </si>
  <si>
    <t xml:space="preserve">General government </t>
  </si>
  <si>
    <t>Credit and loans with the IMF</t>
  </si>
  <si>
    <t xml:space="preserve">Other short-term </t>
  </si>
  <si>
    <t xml:space="preserve">Інші короткострокові </t>
  </si>
  <si>
    <t>Other long-term</t>
  </si>
  <si>
    <t>Інші довгострокові</t>
  </si>
  <si>
    <t>Central bank</t>
  </si>
  <si>
    <t>Центральний банк</t>
  </si>
  <si>
    <t>Deposit-taking corporations</t>
  </si>
  <si>
    <t>SDR allocation</t>
  </si>
  <si>
    <t xml:space="preserve"> Reserve assets</t>
  </si>
  <si>
    <t>D.  Errors and omissions</t>
  </si>
  <si>
    <t>D. Помилки та упущення</t>
  </si>
  <si>
    <t xml:space="preserve">E. Overall balance (= A + B - C + D) </t>
  </si>
  <si>
    <t xml:space="preserve">E. Зведений баланс (= A + B - C + D) </t>
  </si>
  <si>
    <t>1.4. Balance of Payments of Ukraine: standart presentation</t>
  </si>
  <si>
    <t>1.4. Динаміка платіжного балансу України: стандартна форма представлення</t>
  </si>
  <si>
    <t>Current account</t>
  </si>
  <si>
    <t>РАХУНОК ПОТОЧНИХ ОПЕРАЦІЙ</t>
  </si>
  <si>
    <t>Кредит</t>
  </si>
  <si>
    <t xml:space="preserve"> Debit</t>
  </si>
  <si>
    <t>Дебет</t>
  </si>
  <si>
    <t>Goods and services</t>
  </si>
  <si>
    <t>Товари та послуги</t>
  </si>
  <si>
    <t xml:space="preserve">  Credit</t>
  </si>
  <si>
    <t xml:space="preserve">  Debit</t>
  </si>
  <si>
    <t>Goods</t>
  </si>
  <si>
    <t>Товари</t>
  </si>
  <si>
    <t xml:space="preserve">   Credit</t>
  </si>
  <si>
    <t xml:space="preserve">   Debit</t>
  </si>
  <si>
    <t>Services</t>
  </si>
  <si>
    <t>Послуги</t>
  </si>
  <si>
    <t>Manufacturing services on physical inputs owned by others</t>
  </si>
  <si>
    <t>Послуги з переробки матеріальних ресурсів, що належать іншим сторонам</t>
  </si>
  <si>
    <t xml:space="preserve">    Credit</t>
  </si>
  <si>
    <t xml:space="preserve">    Debit</t>
  </si>
  <si>
    <t>Goods for processing in reporting economy</t>
  </si>
  <si>
    <t>Товари для переробки в країні</t>
  </si>
  <si>
    <t xml:space="preserve">     Credit</t>
  </si>
  <si>
    <t xml:space="preserve">     Debit</t>
  </si>
  <si>
    <t>Goods for processing abroad</t>
  </si>
  <si>
    <t>Товари для переробки за кордоном</t>
  </si>
  <si>
    <t>Maintenance and repair services n.i.e.</t>
  </si>
  <si>
    <t>Послуги з ремонту та технічного обслуговування, не віднесені до іншіх категорій</t>
  </si>
  <si>
    <t>Transport</t>
  </si>
  <si>
    <t>Транспорт</t>
  </si>
  <si>
    <t>For all modes of transport</t>
  </si>
  <si>
    <t>Усі види транспорту</t>
  </si>
  <si>
    <t>Passenger</t>
  </si>
  <si>
    <t>Пасажирський</t>
  </si>
  <si>
    <t xml:space="preserve">      Credit</t>
  </si>
  <si>
    <t xml:space="preserve">      Debit</t>
  </si>
  <si>
    <t>Freight</t>
  </si>
  <si>
    <t>Вантажний</t>
  </si>
  <si>
    <t>Other</t>
  </si>
  <si>
    <t>Інший</t>
  </si>
  <si>
    <t>Sea transport</t>
  </si>
  <si>
    <t>Морський транспорт</t>
  </si>
  <si>
    <t xml:space="preserve"> Other</t>
  </si>
  <si>
    <t>Air transport</t>
  </si>
  <si>
    <t>Повітряний транспорт</t>
  </si>
  <si>
    <t xml:space="preserve">Rail transport </t>
  </si>
  <si>
    <t>Залізничний транспорт</t>
  </si>
  <si>
    <t xml:space="preserve">Credit </t>
  </si>
  <si>
    <t xml:space="preserve">Passenger </t>
  </si>
  <si>
    <t xml:space="preserve">Freight </t>
  </si>
  <si>
    <t xml:space="preserve">Other </t>
  </si>
  <si>
    <t xml:space="preserve">Road transport </t>
  </si>
  <si>
    <t>Автомобільний транспорт</t>
  </si>
  <si>
    <t>Other modes of transport</t>
  </si>
  <si>
    <t>Інший транспорт</t>
  </si>
  <si>
    <t>including:</t>
  </si>
  <si>
    <t xml:space="preserve">                у тому числі</t>
  </si>
  <si>
    <t xml:space="preserve">Pipeline transport </t>
  </si>
  <si>
    <t>трубопровідний транспорт</t>
  </si>
  <si>
    <t>Postal and courier services</t>
  </si>
  <si>
    <t>Поштові послуги та послуги кур'єрського зв'язку</t>
  </si>
  <si>
    <t>Travel</t>
  </si>
  <si>
    <t>Подорожі</t>
  </si>
  <si>
    <t>Business</t>
  </si>
  <si>
    <t xml:space="preserve">Ділові </t>
  </si>
  <si>
    <t>Personal</t>
  </si>
  <si>
    <t>Особисті</t>
  </si>
  <si>
    <t>Construction</t>
  </si>
  <si>
    <t>Будівництво</t>
  </si>
  <si>
    <t>Insurance and pension services</t>
  </si>
  <si>
    <t>Послуги зі страхування та пенсійного забезпечення</t>
  </si>
  <si>
    <t>Financial services</t>
  </si>
  <si>
    <t>Фінансові послуги</t>
  </si>
  <si>
    <t>Explicitly charged and other financial services</t>
  </si>
  <si>
    <t xml:space="preserve">Послуги, за які стягується плата у явній формі, та інші фінансові послуги </t>
  </si>
  <si>
    <t xml:space="preserve">               Credit</t>
  </si>
  <si>
    <t xml:space="preserve">               Debit</t>
  </si>
  <si>
    <t>Financial intermediation services indirectly measured (FISIM)</t>
  </si>
  <si>
    <t>Послуги з фінансового посередництва, що вимірюються непрямим шляхом (FISIM)</t>
  </si>
  <si>
    <t>Charges for the use of intellectual property n.i.e.</t>
  </si>
  <si>
    <t xml:space="preserve">Плата за користування інтелектуальною власністю, що не віднесена до інших категорій  </t>
  </si>
  <si>
    <t>Telecommunications, computer, and information services</t>
  </si>
  <si>
    <t>Телекомунікаційні, комп'ютерні та інформаційні послуги</t>
  </si>
  <si>
    <t>Telecommunications services</t>
  </si>
  <si>
    <t>Телекомунікаційні послуги</t>
  </si>
  <si>
    <t>Computer services</t>
  </si>
  <si>
    <t>Комп'ютерні послуги</t>
  </si>
  <si>
    <t>Information services</t>
  </si>
  <si>
    <t>Інформаційні послуги</t>
  </si>
  <si>
    <t>Other business services</t>
  </si>
  <si>
    <t>Інші ділові послуги</t>
  </si>
  <si>
    <t>Research and development services</t>
  </si>
  <si>
    <t>Науково-дослідні та дослідно-конструкторські послуги</t>
  </si>
  <si>
    <t>Professional and management consulting services</t>
  </si>
  <si>
    <t>Професійні послуги та консультаційні послуги з управління</t>
  </si>
  <si>
    <t>Technical, trade-related, and other business services</t>
  </si>
  <si>
    <t>Технічні послуги, послуги з торгівлі та інші ділові послуги</t>
  </si>
  <si>
    <t>Personal, cultural, and recreational services</t>
  </si>
  <si>
    <t>Послуги приватним особам та послуги в галузі культури та відпочинку</t>
  </si>
  <si>
    <t>Audiovisual and related services</t>
  </si>
  <si>
    <t>Аудіовізуальні послуги та пов'язані з ними послуги</t>
  </si>
  <si>
    <t>Other personal, cultural, and recreational services</t>
  </si>
  <si>
    <t>Інші послуги приватним особам та послуги в галузі культури та відпочинку</t>
  </si>
  <si>
    <t>Government goods and services n.i.e.</t>
  </si>
  <si>
    <t>Державні товари та послуги, не віднесені до інших категорій</t>
  </si>
  <si>
    <t>Primary income</t>
  </si>
  <si>
    <t>Первинні  доходи</t>
  </si>
  <si>
    <t>Compensation of employees</t>
  </si>
  <si>
    <t>Оплата праці</t>
  </si>
  <si>
    <t>Investment income</t>
  </si>
  <si>
    <t>Доходи від інвестицій</t>
  </si>
  <si>
    <t>Income on equity and investment fund shares</t>
  </si>
  <si>
    <t>Доходи від інстументів участі в капіталі компаній і частки в інвестиційних фондах</t>
  </si>
  <si>
    <t xml:space="preserve">       Credit</t>
  </si>
  <si>
    <t xml:space="preserve">       Debit</t>
  </si>
  <si>
    <t>Dividends and withdrawals from income of quasi-corporations</t>
  </si>
  <si>
    <t>Дивіденди та відрахування з доходів квазікорпорацій</t>
  </si>
  <si>
    <t xml:space="preserve">        Credit</t>
  </si>
  <si>
    <t xml:space="preserve">        Debit</t>
  </si>
  <si>
    <t>Reinvested earnings</t>
  </si>
  <si>
    <t>Реінвестовані доходи</t>
  </si>
  <si>
    <t>Interest</t>
  </si>
  <si>
    <t>Проценти</t>
  </si>
  <si>
    <t>Direct investor in direct investment enterprises</t>
  </si>
  <si>
    <t>Інвестиції прямого інвестора в підприєємства прямого інвестування</t>
  </si>
  <si>
    <t>Direct investment enterprises in direct investor (reverse investment)</t>
  </si>
  <si>
    <t>Інвестиції підприємств прямого інвестування в прямого інвестора (зворотне інвестування)</t>
  </si>
  <si>
    <t>Between fellow enterprises</t>
  </si>
  <si>
    <t>Інвестиції між сестринськими підприємствами</t>
  </si>
  <si>
    <t>Investment income on equity and investment fund shares</t>
  </si>
  <si>
    <t>Інвестиційний доход від участі в капіталі компаній та інвестиційних фондах</t>
  </si>
  <si>
    <t>Interest befor FISIM</t>
  </si>
  <si>
    <t>Проценти до сплати FISIM</t>
  </si>
  <si>
    <t>Secondary income</t>
  </si>
  <si>
    <t>Вторинні доходи</t>
  </si>
  <si>
    <t>Сектор загального державного управління</t>
  </si>
  <si>
    <t>Current international cooperation</t>
  </si>
  <si>
    <t>Поточні операції в межах міжнародного співробітництва</t>
  </si>
  <si>
    <t>Miscellaneous current transfers of general government</t>
  </si>
  <si>
    <t>Різні поточні трансферти сектора  державного управління</t>
  </si>
  <si>
    <t>Financial corporations, nonfinancial corporations, households, and NPISHs</t>
  </si>
  <si>
    <t>Фінансові корпорації, нефінансові корпорації, домашні господарства та НКОДГ</t>
  </si>
  <si>
    <t>Personal transfers (Current transfers between resident and nonresident households)</t>
  </si>
  <si>
    <t xml:space="preserve">Приватні трасферти (поточні трансферти між домашніми господарствами-резидентами та домашніми господарствами -нерезидентами)  </t>
  </si>
  <si>
    <t>Of which: Workers' remittances</t>
  </si>
  <si>
    <t>Грошові перекази робітників</t>
  </si>
  <si>
    <t>Other current transfers</t>
  </si>
  <si>
    <t>Інші поточні трансферти</t>
  </si>
  <si>
    <t>Capital account</t>
  </si>
  <si>
    <t>РАХУНОК ОПЕРАЦІЙ З КАПІТАЛОМ</t>
  </si>
  <si>
    <t xml:space="preserve"> Credit</t>
  </si>
  <si>
    <t>Gross acquisitions (DR.) / disposals (CR.) of nonproduced nonfinancial assets</t>
  </si>
  <si>
    <t>Придбання/вибуття невиробничих нефінансових активів</t>
  </si>
  <si>
    <t>Capital transfers</t>
  </si>
  <si>
    <t>Капітальні трансферти</t>
  </si>
  <si>
    <t xml:space="preserve">  General government</t>
  </si>
  <si>
    <t>Other capital transfers</t>
  </si>
  <si>
    <t>Інші капітальні трансферти</t>
  </si>
  <si>
    <t xml:space="preserve">Фінансові корпорації, нефінансові корпорації, домашні господарства і некомерційні організації, що обслуговують домашні господарства (НКОДГ) </t>
  </si>
  <si>
    <t>Debt forgiveness</t>
  </si>
  <si>
    <t>Прощення боргу</t>
  </si>
  <si>
    <t>Чисте кредитування (+) /чисті запозичення(-) (баланс рахунку поточних операцій і рахунку операцій з капіталом)</t>
  </si>
  <si>
    <t>Financial account</t>
  </si>
  <si>
    <t xml:space="preserve">ФИНАНСОВИЙ РАХУНОК (Чисте кредитування (+) /чисті запозичення(-) </t>
  </si>
  <si>
    <t>Equity and investment fund shares</t>
  </si>
  <si>
    <t xml:space="preserve">Інструменти участі в капіталі </t>
  </si>
  <si>
    <t>Equity other than reinvestment of earnings</t>
  </si>
  <si>
    <t xml:space="preserve">Участь в капіталі </t>
  </si>
  <si>
    <t>Інвестиції прямого інвестора в підприємства прямого інвестування</t>
  </si>
  <si>
    <t>Debt instruments</t>
  </si>
  <si>
    <t>Боргові інструменти</t>
  </si>
  <si>
    <t xml:space="preserve">Інвестиції підприємств прямого інвестування в прямого інвестора (зворотне інвестування)  </t>
  </si>
  <si>
    <t>Reinvestment of earnings</t>
  </si>
  <si>
    <t xml:space="preserve">Реінвестування доходів </t>
  </si>
  <si>
    <t>if ultimate controlling parent is resident</t>
  </si>
  <si>
    <t>Кінцева контролююча материнська компанія-резидент</t>
  </si>
  <si>
    <t>if ultimate controlling parent is nonresident</t>
  </si>
  <si>
    <t>Кінцева контролююча материнська компанія-нерезидент</t>
  </si>
  <si>
    <t>if ultimate controlling parent is unknown</t>
  </si>
  <si>
    <t>Кінцева контролююча материнська компанія невідома</t>
  </si>
  <si>
    <t xml:space="preserve">Інструменти участі  у капіталі </t>
  </si>
  <si>
    <t>Deposit-taking corporations, except central bank</t>
  </si>
  <si>
    <t>Депозитні корпорації (крім центрального банку)</t>
  </si>
  <si>
    <t xml:space="preserve"> Financial derivatives</t>
  </si>
  <si>
    <t>Валюта і депозити</t>
  </si>
  <si>
    <t>Of which: Interbank positions</t>
  </si>
  <si>
    <t>У тому числі: міжбанківські операції</t>
  </si>
  <si>
    <t>Nonfinancial corporations, households, NPISHs</t>
  </si>
  <si>
    <t>Нефінансові корпорації, домашні господарства та некомерційні організації, що обслуговують домашні господарства (НКОДГ)</t>
  </si>
  <si>
    <t>Deposit-taking corporations, except the central bank</t>
  </si>
  <si>
    <t xml:space="preserve">Кредити та позики від МВФ </t>
  </si>
  <si>
    <t>Other short-term</t>
  </si>
  <si>
    <t>Інші короткострокові</t>
  </si>
  <si>
    <t>Trade credit and advances</t>
  </si>
  <si>
    <t>Nonfinancial corporations, households, and NPISHs</t>
  </si>
  <si>
    <t>Депозитні корпорації (окрім центрального банку)</t>
  </si>
  <si>
    <t>Special drawing rights (Net incurrence of liabilities)</t>
  </si>
  <si>
    <t>Спеціальні права запозичення (зобов'язання)</t>
  </si>
  <si>
    <t>Monetary gold</t>
  </si>
  <si>
    <t>Монетарне золото</t>
  </si>
  <si>
    <t>Gold bullion</t>
  </si>
  <si>
    <t>Золото в злитках</t>
  </si>
  <si>
    <t>Unallocated gold accounts</t>
  </si>
  <si>
    <t>Неалоковані рахунки у золоті</t>
  </si>
  <si>
    <t>Special drawing rights</t>
  </si>
  <si>
    <t xml:space="preserve">Спеціальні права запозичення </t>
  </si>
  <si>
    <t>Other reserve assets</t>
  </si>
  <si>
    <t>Інші резервні активи</t>
  </si>
  <si>
    <t>Готівкова валюта та депозити</t>
  </si>
  <si>
    <t>Claims on monetary authorities</t>
  </si>
  <si>
    <t>Вимоги до органів грошово-кредитного регулювання</t>
  </si>
  <si>
    <t>Claims on other entities</t>
  </si>
  <si>
    <t>Вимоги до інших інституційних одиниць</t>
  </si>
  <si>
    <t>Securities</t>
  </si>
  <si>
    <t>Цінні папери</t>
  </si>
  <si>
    <t>Net errors and omissions</t>
  </si>
  <si>
    <t>ПОМИЛКИ ТА УПУЩЕННЯ</t>
  </si>
  <si>
    <t>Overall balance</t>
  </si>
  <si>
    <t>ЗВЕДЕНИЙ БАЛАНС</t>
  </si>
  <si>
    <t>Перерахунок даних платіжного балансу здійснюється за середньомісячними курсами. Дані щодо отриманої міжнародної фінансової допомоги (кредити МВФ, кредити та гранти, отримані урядом), перераховуються за курсом на дату надходження коштів.</t>
  </si>
  <si>
    <t>Balance of payments data are recalculated at average monthly exchange rates. Data on international financial aid received (IMF loans, loans and grants received by the government) are recalculated at the exchange rate as of the date the funds are received.</t>
  </si>
  <si>
    <t>Інші первинні доходи</t>
  </si>
  <si>
    <t>Other primary income</t>
  </si>
  <si>
    <t>–</t>
  </si>
  <si>
    <t xml:space="preserve">           Credit</t>
  </si>
  <si>
    <t xml:space="preserve">           Debit</t>
  </si>
  <si>
    <t>Податки на виробництво та імпорт</t>
  </si>
  <si>
    <t xml:space="preserve">              Credit</t>
  </si>
  <si>
    <t xml:space="preserve">              Debit</t>
  </si>
  <si>
    <t>Taxes on products and production</t>
  </si>
  <si>
    <t>Інша кредиторська заборгованість</t>
  </si>
  <si>
    <t>Інша дебіторська заборгованість</t>
  </si>
  <si>
    <t xml:space="preserve">Other accounts receivable </t>
  </si>
  <si>
    <t xml:space="preserve">Other accounts payable </t>
  </si>
  <si>
    <t>Дата останнього оновлення: 25.03.2025</t>
  </si>
  <si>
    <t>Last updated on: 25.03.2025</t>
  </si>
  <si>
    <t>Відповідно до Закону України від 03.03.2022 № 2115-IX “Про захист інтересів суб’єктів подання звітності та інших документів у період дії воєнного стану або стану війни” частина інформації, яка необхідна для складання платіжного балансу, не збирається. Оцінка платіжного балансу за 2022-2024 роки здійснена на підставі наявної інформації та буде уточнена після отримання додаткових даних.</t>
  </si>
  <si>
    <t>According to the Law of Ukraine On Protecting the Interests of Entities Submitting Reports and Other Documents Under Martial Law or in Wartime, part of information need for compiling balance of payments statistics are not collected. Estimation of the balance of payments for 2022-2024 was made based on available information and will be revised after receiving additional information.</t>
  </si>
  <si>
    <t>Other accounts payable</t>
  </si>
  <si>
    <t xml:space="preserve">Notes.
1. Since 2014, data exclude the temporarily occupied by the russian federation territories of Ukraine.
2.  The balance of payments for Q4 2024 includes only banking sector reinvested earnings. Calculations of real sector reinvested earnings for 2022-2024 were made on the basis of financial statements of enterprises that provided reports, and will be updated after receiving full information after the cessation / cancellation of martial law. 
3. The assessment of the amount of humanitarian aid in the balance of payments is based upon the United Nations Financial Monitoring Service for Humanitarian Aid (FTS) data, information on aid in monetary form is provided according to the 1PX file data.
4. The estimation of Ukrainians' expenses abroad is based upon the data on payments by cards abroad, UN data and the State Border Guard Service of Ukraine on the number of citizens who went abroad due to the war.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</si>
</sst>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0.0000"/>
    <numFmt numFmtId="165" formatCode="_-* #,##0.00_₴_-;\-* #,##0.00_₴_-;_-* &quot;-&quot;??_₴_-;_-@_-"/>
    <numFmt numFmtId="166" formatCode="_-* #,##0_-;\-* #,##0_-;_-* &quot;-&quot;??_-;_-@_-"/>
    <numFmt numFmtId="167" formatCode="_(* #,##0_);_(* \-#,##0_);_(* &quot;--&quot;_);_(@_)"/>
    <numFmt numFmtId="168" formatCode="##,##0"/>
    <numFmt numFmtId="169" formatCode="0.000"/>
  </numFmts>
  <fonts count="38" x14ac:knownFonts="1">
    <font>
      <sz val="11"/>
      <color indexed="8"/>
      <name val="Calibri"/>
      <family val="2"/>
    </font>
    <font>
      <sz val="11"/>
      <color indexed="8"/>
      <name val="Calibri"/>
      <family val="2"/>
    </font>
    <font>
      <sz val="10"/>
      <color indexed="8"/>
      <name val="Arial"/>
      <family val="2"/>
      <charset val="204"/>
    </font>
    <font>
      <sz val="11"/>
      <color indexed="8"/>
      <name val="Arial"/>
      <family val="2"/>
      <charset val="204"/>
    </font>
    <font>
      <b/>
      <sz val="10"/>
      <name val="Arial"/>
      <family val="2"/>
      <charset val="204"/>
    </font>
    <font>
      <b/>
      <sz val="10"/>
      <color indexed="8"/>
      <name val="Arial"/>
      <family val="2"/>
      <charset val="204"/>
    </font>
    <font>
      <u/>
      <sz val="9.35"/>
      <color indexed="12"/>
      <name val="Calibri"/>
      <family val="2"/>
    </font>
    <font>
      <sz val="10"/>
      <color indexed="12"/>
      <name val="Arial"/>
      <family val="2"/>
      <charset val="204"/>
    </font>
    <font>
      <sz val="10"/>
      <name val="Arial"/>
      <family val="2"/>
      <charset val="204"/>
    </font>
    <font>
      <sz val="10"/>
      <color indexed="9"/>
      <name val="Arial"/>
      <family val="2"/>
      <charset val="204"/>
    </font>
    <font>
      <b/>
      <sz val="9"/>
      <color indexed="8"/>
      <name val="Arial"/>
      <family val="2"/>
      <charset val="204"/>
    </font>
    <font>
      <sz val="10"/>
      <name val="Arial Cyr"/>
    </font>
    <font>
      <i/>
      <sz val="10"/>
      <color indexed="12"/>
      <name val="Arial"/>
      <family val="2"/>
      <charset val="204"/>
    </font>
    <font>
      <sz val="10"/>
      <name val="Arial Cyr"/>
      <charset val="204"/>
    </font>
    <font>
      <sz val="10"/>
      <color theme="4" tint="-0.249977111117893"/>
      <name val="Arial"/>
      <family val="2"/>
      <charset val="204"/>
    </font>
    <font>
      <i/>
      <sz val="10"/>
      <color theme="4" tint="-0.249977111117893"/>
      <name val="Arial"/>
      <family val="2"/>
      <charset val="204"/>
    </font>
    <font>
      <b/>
      <sz val="10"/>
      <color theme="8"/>
      <name val="Arial"/>
      <family val="2"/>
      <charset val="204"/>
    </font>
    <font>
      <b/>
      <sz val="10"/>
      <color theme="4" tint="-0.249977111117893"/>
      <name val="Arial"/>
      <family val="2"/>
      <charset val="204"/>
    </font>
    <font>
      <u/>
      <sz val="10"/>
      <name val="Arial"/>
      <family val="2"/>
      <charset val="204"/>
    </font>
    <font>
      <sz val="10"/>
      <color theme="8"/>
      <name val="Arial"/>
      <family val="2"/>
      <charset val="204"/>
    </font>
    <font>
      <b/>
      <u/>
      <sz val="10"/>
      <name val="Arial"/>
      <family val="2"/>
      <charset val="204"/>
    </font>
    <font>
      <b/>
      <u/>
      <sz val="10"/>
      <color indexed="8"/>
      <name val="Arial"/>
      <family val="2"/>
      <charset val="204"/>
    </font>
    <font>
      <b/>
      <u/>
      <sz val="10"/>
      <color theme="8"/>
      <name val="Arial"/>
      <family val="2"/>
      <charset val="204"/>
    </font>
    <font>
      <b/>
      <u/>
      <sz val="10"/>
      <color theme="4" tint="-0.249977111117893"/>
      <name val="Arial"/>
      <family val="2"/>
      <charset val="204"/>
    </font>
    <font>
      <b/>
      <i/>
      <sz val="10"/>
      <color indexed="8"/>
      <name val="Arial"/>
      <family val="2"/>
      <charset val="204"/>
    </font>
    <font>
      <b/>
      <i/>
      <sz val="10"/>
      <color theme="8"/>
      <name val="Arial"/>
      <family val="2"/>
      <charset val="204"/>
    </font>
    <font>
      <b/>
      <i/>
      <sz val="10"/>
      <color theme="4" tint="-0.249977111117893"/>
      <name val="Arial"/>
      <family val="2"/>
      <charset val="204"/>
    </font>
    <font>
      <b/>
      <i/>
      <sz val="10"/>
      <name val="Arial"/>
      <family val="2"/>
      <charset val="204"/>
    </font>
    <font>
      <sz val="10"/>
      <name val="Times New Roman Cyr"/>
    </font>
    <font>
      <sz val="10"/>
      <color indexed="8"/>
      <name val="Calibri"/>
      <family val="2"/>
    </font>
    <font>
      <sz val="10"/>
      <name val="Courier"/>
    </font>
    <font>
      <sz val="10"/>
      <color theme="4" tint="-0.249977111117893"/>
      <name val="Calibri"/>
      <family val="2"/>
    </font>
    <font>
      <i/>
      <sz val="10"/>
      <name val="Arial"/>
      <family val="2"/>
      <charset val="204"/>
    </font>
    <font>
      <sz val="10"/>
      <color rgb="FF0070C0"/>
      <name val="Arial"/>
      <family val="2"/>
      <charset val="204"/>
    </font>
    <font>
      <b/>
      <sz val="10"/>
      <color rgb="FF0070C0"/>
      <name val="Arial"/>
      <family val="2"/>
      <charset val="204"/>
    </font>
    <font>
      <i/>
      <sz val="9"/>
      <name val="Arial"/>
      <family val="2"/>
      <charset val="204"/>
    </font>
    <font>
      <b/>
      <sz val="9"/>
      <name val="Arial"/>
      <family val="2"/>
      <charset val="204"/>
    </font>
    <font>
      <u/>
      <sz val="10"/>
      <color indexed="8"/>
      <name val="Arial"/>
      <family val="2"/>
      <charset val="204"/>
    </font>
  </fonts>
  <fills count="2">
    <fill>
      <patternFill patternType="none"/>
    </fill>
    <fill>
      <patternFill patternType="gray125"/>
    </fill>
  </fills>
  <borders count="11">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s>
  <cellStyleXfs count="11">
    <xf numFmtId="0" fontId="0" fillId="0" borderId="0"/>
    <xf numFmtId="165" fontId="1" fillId="0" borderId="0" applyFont="0" applyFill="0" applyBorder="0" applyAlignment="0" applyProtection="0"/>
    <xf numFmtId="0" fontId="6" fillId="0" borderId="0" applyNumberFormat="0" applyFill="0" applyBorder="0" applyAlignment="0" applyProtection="0">
      <alignment vertical="top"/>
      <protection locked="0"/>
    </xf>
    <xf numFmtId="0" fontId="11" fillId="0" borderId="0"/>
    <xf numFmtId="0" fontId="13" fillId="0" borderId="0"/>
    <xf numFmtId="0" fontId="28" fillId="0" borderId="0"/>
    <xf numFmtId="0" fontId="13" fillId="0" borderId="0"/>
    <xf numFmtId="43" fontId="1" fillId="0" borderId="0" applyFont="0" applyFill="0" applyBorder="0" applyAlignment="0" applyProtection="0"/>
    <xf numFmtId="0" fontId="30" fillId="0" borderId="0"/>
    <xf numFmtId="0" fontId="1" fillId="0" borderId="0"/>
    <xf numFmtId="0" fontId="1" fillId="0" borderId="0"/>
  </cellStyleXfs>
  <cellXfs count="302">
    <xf numFmtId="0" fontId="0" fillId="0" borderId="0" xfId="0"/>
    <xf numFmtId="0" fontId="2" fillId="0" borderId="0" xfId="0" applyFont="1" applyFill="1"/>
    <xf numFmtId="0" fontId="3" fillId="0" borderId="0" xfId="0" applyFont="1"/>
    <xf numFmtId="0" fontId="4" fillId="0" borderId="0" xfId="0" applyFont="1" applyFill="1"/>
    <xf numFmtId="0" fontId="5" fillId="0" borderId="0" xfId="0" applyFont="1" applyFill="1" applyAlignment="1">
      <alignment horizontal="left"/>
    </xf>
    <xf numFmtId="0" fontId="7" fillId="0" borderId="0" xfId="2" applyFont="1" applyFill="1" applyAlignment="1" applyProtection="1">
      <alignment horizontal="left"/>
    </xf>
    <xf numFmtId="0" fontId="8" fillId="0" borderId="0" xfId="0" applyFont="1" applyFill="1"/>
    <xf numFmtId="0" fontId="9" fillId="0" borderId="0" xfId="2" applyFont="1" applyFill="1" applyAlignment="1" applyProtection="1">
      <alignment wrapText="1"/>
    </xf>
    <xf numFmtId="2" fontId="9" fillId="0" borderId="0" xfId="2" applyNumberFormat="1" applyFont="1" applyFill="1" applyAlignment="1" applyProtection="1">
      <alignment horizontal="left" wrapText="1"/>
    </xf>
    <xf numFmtId="0" fontId="5" fillId="0" borderId="0" xfId="0" applyFont="1" applyFill="1"/>
    <xf numFmtId="0" fontId="12" fillId="0" borderId="0" xfId="3" applyFont="1" applyFill="1"/>
    <xf numFmtId="0" fontId="15" fillId="0" borderId="0" xfId="3" applyFont="1" applyFill="1"/>
    <xf numFmtId="0" fontId="7" fillId="0" borderId="0" xfId="3" applyFont="1" applyFill="1"/>
    <xf numFmtId="0" fontId="4" fillId="0" borderId="0" xfId="0" applyFont="1" applyFill="1" applyAlignment="1">
      <alignment horizontal="left"/>
    </xf>
    <xf numFmtId="0" fontId="16" fillId="0" borderId="0" xfId="0" applyFont="1" applyFill="1" applyAlignment="1">
      <alignment horizontal="left"/>
    </xf>
    <xf numFmtId="0" fontId="17" fillId="0" borderId="0" xfId="0" applyFont="1" applyFill="1" applyAlignment="1">
      <alignment horizontal="left"/>
    </xf>
    <xf numFmtId="0" fontId="8" fillId="0" borderId="0" xfId="0" applyFont="1" applyFill="1" applyAlignment="1"/>
    <xf numFmtId="0" fontId="18" fillId="0" borderId="0" xfId="0" applyFont="1" applyFill="1" applyAlignment="1"/>
    <xf numFmtId="0" fontId="8" fillId="0" borderId="0" xfId="0" applyFont="1" applyFill="1" applyAlignment="1">
      <alignment horizontal="left"/>
    </xf>
    <xf numFmtId="0" fontId="20" fillId="0" borderId="4" xfId="0" applyFont="1" applyFill="1" applyBorder="1" applyAlignment="1">
      <alignment horizontal="center"/>
    </xf>
    <xf numFmtId="0" fontId="20" fillId="0" borderId="2" xfId="0" applyFont="1" applyFill="1" applyBorder="1" applyAlignment="1">
      <alignment horizontal="center"/>
    </xf>
    <xf numFmtId="164" fontId="20" fillId="0" borderId="8" xfId="0" applyNumberFormat="1" applyFont="1" applyFill="1" applyBorder="1" applyAlignment="1" applyProtection="1">
      <alignment horizontal="center"/>
      <protection locked="0"/>
    </xf>
    <xf numFmtId="164" fontId="20" fillId="0" borderId="6" xfId="0" applyNumberFormat="1" applyFont="1" applyFill="1" applyBorder="1" applyAlignment="1" applyProtection="1">
      <alignment horizontal="center"/>
      <protection locked="0"/>
    </xf>
    <xf numFmtId="0" fontId="21" fillId="0" borderId="1" xfId="0" applyFont="1" applyFill="1" applyBorder="1" applyAlignment="1">
      <alignment horizontal="left" vertical="top" wrapText="1"/>
    </xf>
    <xf numFmtId="0" fontId="22" fillId="0" borderId="0" xfId="0" applyFont="1" applyFill="1" applyBorder="1" applyAlignment="1">
      <alignment horizontal="left" wrapText="1"/>
    </xf>
    <xf numFmtId="0" fontId="23" fillId="0" borderId="9" xfId="0" applyFont="1" applyFill="1" applyBorder="1" applyAlignment="1">
      <alignment horizontal="left" wrapText="1"/>
    </xf>
    <xf numFmtId="3" fontId="20" fillId="0" borderId="0" xfId="0" applyNumberFormat="1" applyFont="1" applyFill="1" applyBorder="1"/>
    <xf numFmtId="0" fontId="18" fillId="0" borderId="0" xfId="0" applyFont="1" applyFill="1"/>
    <xf numFmtId="0" fontId="5" fillId="0" borderId="0" xfId="0" applyFont="1" applyFill="1" applyBorder="1" applyAlignment="1">
      <alignment horizontal="left" vertical="top" wrapText="1" indent="1"/>
    </xf>
    <xf numFmtId="0" fontId="16" fillId="0" borderId="0" xfId="0" applyFont="1" applyFill="1" applyBorder="1" applyAlignment="1">
      <alignment horizontal="left" wrapText="1" indent="1"/>
    </xf>
    <xf numFmtId="0" fontId="17" fillId="0" borderId="9" xfId="0" applyFont="1" applyFill="1" applyBorder="1" applyAlignment="1">
      <alignment horizontal="left" wrapText="1" indent="1"/>
    </xf>
    <xf numFmtId="3" fontId="4" fillId="0" borderId="0" xfId="0" applyNumberFormat="1" applyFont="1" applyFill="1" applyBorder="1"/>
    <xf numFmtId="0" fontId="5" fillId="0" borderId="0" xfId="0" applyFont="1" applyFill="1" applyBorder="1" applyAlignment="1">
      <alignment horizontal="left" vertical="top" wrapText="1" indent="2"/>
    </xf>
    <xf numFmtId="0" fontId="16" fillId="0" borderId="0" xfId="0" applyFont="1" applyFill="1" applyBorder="1" applyAlignment="1">
      <alignment horizontal="left" wrapText="1" indent="2"/>
    </xf>
    <xf numFmtId="0" fontId="17" fillId="0" borderId="9" xfId="0" applyFont="1" applyFill="1" applyBorder="1" applyAlignment="1">
      <alignment horizontal="left" wrapText="1" indent="2"/>
    </xf>
    <xf numFmtId="0" fontId="2" fillId="0" borderId="0" xfId="0" applyFont="1" applyFill="1" applyBorder="1" applyAlignment="1">
      <alignment horizontal="left" vertical="top" wrapText="1" indent="3"/>
    </xf>
    <xf numFmtId="0" fontId="19" fillId="0" borderId="0" xfId="0" applyFont="1" applyFill="1" applyBorder="1" applyAlignment="1">
      <alignment horizontal="left" wrapText="1" indent="3"/>
    </xf>
    <xf numFmtId="0" fontId="14" fillId="0" borderId="9" xfId="0" applyFont="1" applyFill="1" applyBorder="1" applyAlignment="1">
      <alignment horizontal="left" wrapText="1" indent="3"/>
    </xf>
    <xf numFmtId="3" fontId="8" fillId="0" borderId="0" xfId="0" applyNumberFormat="1" applyFont="1" applyFill="1" applyBorder="1"/>
    <xf numFmtId="0" fontId="2" fillId="0" borderId="0" xfId="0" applyFont="1" applyFill="1" applyBorder="1" applyAlignment="1">
      <alignment horizontal="left" vertical="top" wrapText="1" indent="2"/>
    </xf>
    <xf numFmtId="0" fontId="19" fillId="0" borderId="10" xfId="0" applyFont="1" applyFill="1" applyBorder="1" applyAlignment="1">
      <alignment horizontal="left" wrapText="1" indent="2"/>
    </xf>
    <xf numFmtId="0" fontId="14" fillId="0" borderId="9" xfId="0" applyFont="1" applyFill="1" applyBorder="1" applyAlignment="1">
      <alignment horizontal="left" wrapText="1" indent="2"/>
    </xf>
    <xf numFmtId="0" fontId="16" fillId="0" borderId="10" xfId="0" applyFont="1" applyFill="1" applyBorder="1" applyAlignment="1">
      <alignment horizontal="left" wrapText="1" indent="2"/>
    </xf>
    <xf numFmtId="0" fontId="19" fillId="0" borderId="10" xfId="0" applyFont="1" applyFill="1" applyBorder="1" applyAlignment="1">
      <alignment horizontal="left" wrapText="1" indent="3"/>
    </xf>
    <xf numFmtId="0" fontId="20" fillId="0" borderId="0" xfId="0" applyFont="1" applyFill="1"/>
    <xf numFmtId="0" fontId="19" fillId="0" borderId="10" xfId="4" applyFont="1" applyFill="1" applyBorder="1" applyAlignment="1">
      <alignment horizontal="left" indent="4"/>
    </xf>
    <xf numFmtId="0" fontId="14" fillId="0" borderId="9" xfId="4" applyFont="1" applyFill="1" applyBorder="1" applyAlignment="1">
      <alignment horizontal="left" indent="4"/>
    </xf>
    <xf numFmtId="3" fontId="8" fillId="0" borderId="0" xfId="0" applyNumberFormat="1" applyFont="1" applyFill="1" applyBorder="1" applyAlignment="1">
      <alignment horizontal="right"/>
    </xf>
    <xf numFmtId="0" fontId="16" fillId="0" borderId="10" xfId="0" applyFont="1" applyFill="1" applyBorder="1" applyAlignment="1">
      <alignment horizontal="left" wrapText="1" indent="1"/>
    </xf>
    <xf numFmtId="0" fontId="21" fillId="0" borderId="0" xfId="0" applyFont="1" applyFill="1" applyBorder="1" applyAlignment="1">
      <alignment horizontal="left" vertical="top" wrapText="1"/>
    </xf>
    <xf numFmtId="0" fontId="22" fillId="0" borderId="10" xfId="0" applyFont="1" applyFill="1" applyBorder="1" applyAlignment="1">
      <alignment horizontal="left" wrapText="1"/>
    </xf>
    <xf numFmtId="0" fontId="24" fillId="0" borderId="0" xfId="0" applyFont="1" applyFill="1" applyBorder="1" applyAlignment="1">
      <alignment horizontal="left" vertical="top" wrapText="1"/>
    </xf>
    <xf numFmtId="0" fontId="25" fillId="0" borderId="10" xfId="0" applyFont="1" applyFill="1" applyBorder="1" applyAlignment="1">
      <alignment horizontal="left" vertical="top" wrapText="1"/>
    </xf>
    <xf numFmtId="0" fontId="26" fillId="0" borderId="9" xfId="0" applyFont="1" applyFill="1" applyBorder="1" applyAlignment="1">
      <alignment horizontal="left" wrapText="1"/>
    </xf>
    <xf numFmtId="3" fontId="27" fillId="0" borderId="0" xfId="0" applyNumberFormat="1" applyFont="1" applyFill="1" applyBorder="1"/>
    <xf numFmtId="2" fontId="19" fillId="0" borderId="10" xfId="0" applyNumberFormat="1" applyFont="1" applyFill="1" applyBorder="1" applyAlignment="1">
      <alignment horizontal="left" wrapText="1" indent="3"/>
    </xf>
    <xf numFmtId="2" fontId="14" fillId="0" borderId="9" xfId="0" applyNumberFormat="1" applyFont="1" applyFill="1" applyBorder="1" applyAlignment="1">
      <alignment horizontal="left" wrapText="1" indent="3"/>
    </xf>
    <xf numFmtId="0" fontId="8" fillId="0" borderId="0" xfId="0" applyFont="1" applyFill="1" applyBorder="1" applyAlignment="1">
      <alignment horizontal="left" vertical="top" wrapText="1" indent="3"/>
    </xf>
    <xf numFmtId="2" fontId="8" fillId="0" borderId="0" xfId="0" applyNumberFormat="1" applyFont="1" applyFill="1" applyBorder="1" applyAlignment="1">
      <alignment horizontal="left" vertical="top" wrapText="1" indent="5"/>
    </xf>
    <xf numFmtId="2" fontId="19" fillId="0" borderId="10" xfId="0" applyNumberFormat="1" applyFont="1" applyFill="1" applyBorder="1" applyAlignment="1">
      <alignment horizontal="left" wrapText="1" indent="5"/>
    </xf>
    <xf numFmtId="2" fontId="14" fillId="0" borderId="9" xfId="0" applyNumberFormat="1" applyFont="1" applyFill="1" applyBorder="1" applyAlignment="1">
      <alignment horizontal="left" wrapText="1" indent="5"/>
    </xf>
    <xf numFmtId="2" fontId="8" fillId="0" borderId="0" xfId="0" applyNumberFormat="1" applyFont="1" applyFill="1" applyBorder="1" applyAlignment="1">
      <alignment horizontal="left" wrapText="1" indent="5"/>
    </xf>
    <xf numFmtId="0" fontId="4" fillId="0" borderId="0" xfId="0" applyFont="1" applyFill="1" applyBorder="1" applyAlignment="1">
      <alignment horizontal="left" wrapText="1" indent="1"/>
    </xf>
    <xf numFmtId="0" fontId="4" fillId="0" borderId="0" xfId="0" applyFont="1" applyFill="1" applyBorder="1" applyAlignment="1">
      <alignment horizontal="left" wrapText="1" indent="2"/>
    </xf>
    <xf numFmtId="0" fontId="8" fillId="0" borderId="0" xfId="0" applyFont="1" applyFill="1" applyBorder="1" applyAlignment="1">
      <alignment horizontal="left" wrapText="1" indent="3"/>
    </xf>
    <xf numFmtId="2" fontId="2" fillId="0" borderId="0" xfId="0" applyNumberFormat="1" applyFont="1" applyFill="1" applyBorder="1" applyAlignment="1">
      <alignment horizontal="left" vertical="top" wrapText="1" indent="4"/>
    </xf>
    <xf numFmtId="2" fontId="19" fillId="0" borderId="10" xfId="0" applyNumberFormat="1" applyFont="1" applyFill="1" applyBorder="1" applyAlignment="1">
      <alignment horizontal="left" vertical="top" wrapText="1" indent="4"/>
    </xf>
    <xf numFmtId="2" fontId="14" fillId="0" borderId="9" xfId="0" applyNumberFormat="1" applyFont="1" applyFill="1" applyBorder="1" applyAlignment="1">
      <alignment horizontal="left" wrapText="1" indent="4"/>
    </xf>
    <xf numFmtId="2" fontId="19" fillId="0" borderId="10" xfId="0" applyNumberFormat="1" applyFont="1" applyFill="1" applyBorder="1" applyAlignment="1">
      <alignment horizontal="left" wrapText="1" indent="4"/>
    </xf>
    <xf numFmtId="0" fontId="18" fillId="0" borderId="0" xfId="5" applyFont="1" applyFill="1"/>
    <xf numFmtId="0" fontId="8" fillId="0" borderId="0" xfId="5" applyFont="1" applyFill="1"/>
    <xf numFmtId="0" fontId="2" fillId="0" borderId="5" xfId="0" applyFont="1" applyFill="1" applyBorder="1" applyAlignment="1">
      <alignment horizontal="left" vertical="top" wrapText="1" indent="2"/>
    </xf>
    <xf numFmtId="0" fontId="19" fillId="0" borderId="8" xfId="0" applyFont="1" applyFill="1" applyBorder="1" applyAlignment="1">
      <alignment horizontal="left" wrapText="1" indent="2"/>
    </xf>
    <xf numFmtId="0" fontId="14" fillId="0" borderId="7" xfId="0" applyFont="1" applyFill="1" applyBorder="1" applyAlignment="1">
      <alignment horizontal="left" wrapText="1" indent="2"/>
    </xf>
    <xf numFmtId="3" fontId="8" fillId="0" borderId="5" xfId="0" applyNumberFormat="1" applyFont="1" applyFill="1" applyBorder="1"/>
    <xf numFmtId="0" fontId="19" fillId="0" borderId="0" xfId="0" applyFont="1" applyFill="1"/>
    <xf numFmtId="0" fontId="14" fillId="0" borderId="0" xfId="0" applyFont="1" applyFill="1"/>
    <xf numFmtId="0" fontId="2" fillId="0" borderId="0" xfId="0" applyFont="1"/>
    <xf numFmtId="0" fontId="4" fillId="0" borderId="0" xfId="6" applyFont="1" applyFill="1" applyAlignment="1"/>
    <xf numFmtId="0" fontId="17" fillId="0" borderId="0" xfId="6" applyFont="1" applyFill="1" applyAlignment="1"/>
    <xf numFmtId="0" fontId="8" fillId="0" borderId="0" xfId="6" applyFont="1" applyFill="1" applyBorder="1" applyAlignment="1">
      <alignment horizontal="left"/>
    </xf>
    <xf numFmtId="0" fontId="14" fillId="0" borderId="0" xfId="6" applyFont="1" applyFill="1" applyBorder="1" applyAlignment="1">
      <alignment horizontal="left"/>
    </xf>
    <xf numFmtId="0" fontId="4" fillId="0" borderId="1" xfId="6" applyFont="1" applyFill="1" applyBorder="1" applyAlignment="1">
      <alignment horizontal="center"/>
    </xf>
    <xf numFmtId="0" fontId="17" fillId="0" borderId="3" xfId="6" applyFont="1" applyFill="1" applyBorder="1" applyAlignment="1">
      <alignment horizontal="center"/>
    </xf>
    <xf numFmtId="0" fontId="8" fillId="0" borderId="5" xfId="6" applyFont="1" applyFill="1" applyBorder="1"/>
    <xf numFmtId="0" fontId="14" fillId="0" borderId="7" xfId="6" applyFont="1" applyFill="1" applyBorder="1"/>
    <xf numFmtId="0" fontId="20" fillId="0" borderId="1" xfId="6" applyFont="1" applyFill="1" applyBorder="1" applyAlignment="1">
      <alignment horizontal="left" wrapText="1"/>
    </xf>
    <xf numFmtId="0" fontId="23" fillId="0" borderId="9" xfId="6" applyFont="1" applyFill="1" applyBorder="1" applyAlignment="1">
      <alignment horizontal="left" wrapText="1"/>
    </xf>
    <xf numFmtId="3" fontId="21" fillId="0" borderId="0" xfId="6" applyNumberFormat="1" applyFont="1" applyFill="1" applyBorder="1"/>
    <xf numFmtId="0" fontId="4" fillId="0" borderId="0" xfId="6" applyFont="1" applyFill="1" applyBorder="1" applyAlignment="1">
      <alignment horizontal="left" wrapText="1" indent="1"/>
    </xf>
    <xf numFmtId="0" fontId="17" fillId="0" borderId="9" xfId="6" applyFont="1" applyFill="1" applyBorder="1" applyAlignment="1">
      <alignment horizontal="left" wrapText="1" indent="1"/>
    </xf>
    <xf numFmtId="3" fontId="5" fillId="0" borderId="0" xfId="6" applyNumberFormat="1" applyFont="1" applyFill="1" applyBorder="1"/>
    <xf numFmtId="0" fontId="4" fillId="0" borderId="0" xfId="6" applyFont="1" applyFill="1" applyBorder="1" applyAlignment="1">
      <alignment horizontal="left" wrapText="1" indent="2"/>
    </xf>
    <xf numFmtId="0" fontId="17" fillId="0" borderId="9" xfId="6" applyFont="1" applyFill="1" applyBorder="1" applyAlignment="1">
      <alignment horizontal="left" wrapText="1" indent="2"/>
    </xf>
    <xf numFmtId="0" fontId="8" fillId="0" borderId="0" xfId="6" applyFont="1" applyFill="1" applyBorder="1" applyAlignment="1">
      <alignment horizontal="left" wrapText="1" indent="3"/>
    </xf>
    <xf numFmtId="0" fontId="14" fillId="0" borderId="9" xfId="6" applyFont="1" applyFill="1" applyBorder="1" applyAlignment="1">
      <alignment horizontal="left" wrapText="1" indent="3"/>
    </xf>
    <xf numFmtId="3" fontId="2" fillId="0" borderId="0" xfId="6" applyNumberFormat="1" applyFont="1" applyFill="1" applyBorder="1"/>
    <xf numFmtId="0" fontId="8" fillId="0" borderId="0" xfId="6" applyFont="1" applyFill="1" applyBorder="1" applyAlignment="1">
      <alignment horizontal="left" wrapText="1" indent="2"/>
    </xf>
    <xf numFmtId="0" fontId="14" fillId="0" borderId="9" xfId="6" applyFont="1" applyFill="1" applyBorder="1" applyAlignment="1">
      <alignment horizontal="left" wrapText="1" indent="2"/>
    </xf>
    <xf numFmtId="0" fontId="17" fillId="0" borderId="0" xfId="0" applyFont="1" applyFill="1" applyBorder="1" applyAlignment="1">
      <alignment horizontal="left" wrapText="1" indent="2"/>
    </xf>
    <xf numFmtId="0" fontId="14" fillId="0" borderId="0" xfId="0" applyFont="1" applyFill="1" applyBorder="1" applyAlignment="1">
      <alignment horizontal="left" wrapText="1" indent="3"/>
    </xf>
    <xf numFmtId="0" fontId="2" fillId="0" borderId="0" xfId="0" applyFont="1" applyFill="1" applyBorder="1" applyAlignment="1">
      <alignment horizontal="left" wrapText="1" indent="3"/>
    </xf>
    <xf numFmtId="0" fontId="14" fillId="0" borderId="10" xfId="4" applyFont="1" applyFill="1" applyBorder="1" applyAlignment="1">
      <alignment horizontal="left" indent="4"/>
    </xf>
    <xf numFmtId="0" fontId="20" fillId="0" borderId="0" xfId="6" applyFont="1" applyFill="1" applyBorder="1" applyAlignment="1">
      <alignment horizontal="left" wrapText="1"/>
    </xf>
    <xf numFmtId="0" fontId="27" fillId="0" borderId="0" xfId="6" applyFont="1" applyFill="1" applyBorder="1" applyAlignment="1">
      <alignment horizontal="left" wrapText="1"/>
    </xf>
    <xf numFmtId="0" fontId="26" fillId="0" borderId="9" xfId="6" applyFont="1" applyFill="1" applyBorder="1" applyAlignment="1">
      <alignment horizontal="left" wrapText="1"/>
    </xf>
    <xf numFmtId="3" fontId="24" fillId="0" borderId="0" xfId="6" applyNumberFormat="1" applyFont="1" applyFill="1" applyBorder="1"/>
    <xf numFmtId="0" fontId="4" fillId="0" borderId="0" xfId="6" applyFont="1" applyFill="1" applyBorder="1" applyAlignment="1">
      <alignment horizontal="left" wrapText="1" indent="3"/>
    </xf>
    <xf numFmtId="0" fontId="17" fillId="0" borderId="9" xfId="6" applyFont="1" applyFill="1" applyBorder="1" applyAlignment="1">
      <alignment horizontal="left" wrapText="1" indent="3"/>
    </xf>
    <xf numFmtId="0" fontId="8" fillId="0" borderId="0" xfId="6" applyFont="1" applyFill="1" applyBorder="1" applyAlignment="1">
      <alignment horizontal="left" wrapText="1" indent="4"/>
    </xf>
    <xf numFmtId="0" fontId="14" fillId="0" borderId="9" xfId="6" applyFont="1" applyFill="1" applyBorder="1" applyAlignment="1">
      <alignment horizontal="left" wrapText="1" indent="4"/>
    </xf>
    <xf numFmtId="0" fontId="5" fillId="0" borderId="0" xfId="0" applyFont="1"/>
    <xf numFmtId="0" fontId="8" fillId="0" borderId="0" xfId="0" applyFont="1" applyFill="1" applyBorder="1" applyAlignment="1">
      <alignment horizontal="left" wrapText="1" indent="4"/>
    </xf>
    <xf numFmtId="0" fontId="14" fillId="0" borderId="9" xfId="0" applyFont="1" applyFill="1" applyBorder="1" applyAlignment="1">
      <alignment horizontal="left" wrapText="1" indent="4"/>
    </xf>
    <xf numFmtId="0" fontId="4" fillId="0" borderId="0" xfId="6" applyFont="1" applyFill="1" applyBorder="1" applyAlignment="1">
      <alignment horizontal="left" wrapText="1" indent="4"/>
    </xf>
    <xf numFmtId="0" fontId="17" fillId="0" borderId="9" xfId="6" applyFont="1" applyFill="1" applyBorder="1" applyAlignment="1">
      <alignment horizontal="left" wrapText="1" indent="4"/>
    </xf>
    <xf numFmtId="0" fontId="8" fillId="0" borderId="0" xfId="6" applyFont="1" applyFill="1" applyBorder="1" applyAlignment="1">
      <alignment horizontal="left" wrapText="1" indent="5"/>
    </xf>
    <xf numFmtId="0" fontId="14" fillId="0" borderId="9" xfId="6" applyFont="1" applyFill="1" applyBorder="1" applyAlignment="1">
      <alignment horizontal="left" wrapText="1" indent="5"/>
    </xf>
    <xf numFmtId="0" fontId="8" fillId="0" borderId="0" xfId="6" applyFont="1" applyFill="1" applyBorder="1" applyAlignment="1">
      <alignment horizontal="left" wrapText="1" indent="6"/>
    </xf>
    <xf numFmtId="0" fontId="14" fillId="0" borderId="9" xfId="6" applyFont="1" applyFill="1" applyBorder="1" applyAlignment="1">
      <alignment horizontal="left" wrapText="1" indent="6"/>
    </xf>
    <xf numFmtId="166" fontId="2" fillId="0" borderId="0" xfId="7" applyNumberFormat="1" applyFont="1" applyFill="1" applyBorder="1"/>
    <xf numFmtId="2" fontId="14" fillId="0" borderId="9" xfId="0" applyNumberFormat="1" applyFont="1" applyFill="1" applyBorder="1" applyAlignment="1">
      <alignment horizontal="left" wrapText="1" indent="6"/>
    </xf>
    <xf numFmtId="2" fontId="14" fillId="0" borderId="10" xfId="0" applyNumberFormat="1" applyFont="1" applyFill="1" applyBorder="1" applyAlignment="1">
      <alignment horizontal="left" wrapText="1" indent="6"/>
    </xf>
    <xf numFmtId="0" fontId="8" fillId="0" borderId="0" xfId="6" applyFont="1" applyFill="1" applyBorder="1" applyAlignment="1">
      <alignment horizontal="left" wrapText="1" indent="7"/>
    </xf>
    <xf numFmtId="0" fontId="14" fillId="0" borderId="9" xfId="6" applyFont="1" applyFill="1" applyBorder="1" applyAlignment="1">
      <alignment horizontal="left" wrapText="1" indent="7"/>
    </xf>
    <xf numFmtId="0" fontId="20" fillId="0" borderId="0" xfId="6" applyFont="1" applyFill="1" applyBorder="1" applyAlignment="1">
      <alignment horizontal="left" wrapText="1" indent="1"/>
    </xf>
    <xf numFmtId="0" fontId="23" fillId="0" borderId="9" xfId="6" applyFont="1" applyFill="1" applyBorder="1" applyAlignment="1">
      <alignment horizontal="left" wrapText="1" indent="1"/>
    </xf>
    <xf numFmtId="0" fontId="8" fillId="0" borderId="5" xfId="0" applyFont="1" applyFill="1" applyBorder="1" applyAlignment="1">
      <alignment horizontal="left" wrapText="1" indent="2"/>
    </xf>
    <xf numFmtId="0" fontId="14" fillId="0" borderId="5" xfId="0" applyFont="1" applyFill="1" applyBorder="1" applyAlignment="1">
      <alignment horizontal="left" wrapText="1" indent="2"/>
    </xf>
    <xf numFmtId="3" fontId="2" fillId="0" borderId="5" xfId="6" applyNumberFormat="1" applyFont="1" applyFill="1" applyBorder="1"/>
    <xf numFmtId="0" fontId="14" fillId="0" borderId="0" xfId="0" applyFont="1"/>
    <xf numFmtId="0" fontId="29" fillId="0" borderId="0" xfId="0" applyFont="1"/>
    <xf numFmtId="167" fontId="4" fillId="0" borderId="0" xfId="8" applyNumberFormat="1" applyFont="1" applyFill="1" applyBorder="1" applyAlignment="1">
      <alignment horizontal="left"/>
    </xf>
    <xf numFmtId="167" fontId="17" fillId="0" borderId="0" xfId="8" applyNumberFormat="1" applyFont="1" applyFill="1" applyBorder="1" applyAlignment="1">
      <alignment horizontal="left"/>
    </xf>
    <xf numFmtId="167" fontId="8" fillId="0" borderId="0" xfId="8" applyNumberFormat="1" applyFont="1" applyFill="1" applyBorder="1" applyAlignment="1">
      <alignment horizontal="left"/>
    </xf>
    <xf numFmtId="0" fontId="20" fillId="0" borderId="1" xfId="0" applyFont="1" applyFill="1" applyBorder="1" applyAlignment="1">
      <alignment horizontal="left" wrapText="1"/>
    </xf>
    <xf numFmtId="0" fontId="23" fillId="0" borderId="3" xfId="0" applyFont="1" applyFill="1" applyBorder="1" applyAlignment="1">
      <alignment horizontal="left" wrapText="1"/>
    </xf>
    <xf numFmtId="3" fontId="21" fillId="0" borderId="1" xfId="0" applyNumberFormat="1" applyFont="1" applyFill="1" applyBorder="1"/>
    <xf numFmtId="3" fontId="5" fillId="0" borderId="0" xfId="0" applyNumberFormat="1" applyFont="1" applyFill="1" applyBorder="1"/>
    <xf numFmtId="3" fontId="2" fillId="0" borderId="0" xfId="0" applyNumberFormat="1" applyFont="1" applyFill="1" applyBorder="1"/>
    <xf numFmtId="0" fontId="8" fillId="0" borderId="0" xfId="0" applyFont="1" applyFill="1" applyBorder="1" applyAlignment="1">
      <alignment horizontal="left" wrapText="1" indent="2"/>
    </xf>
    <xf numFmtId="0" fontId="5" fillId="0" borderId="0" xfId="0" applyFont="1" applyFill="1" applyBorder="1" applyAlignment="1">
      <alignment horizontal="left" wrapText="1" indent="2"/>
    </xf>
    <xf numFmtId="0" fontId="20" fillId="0" borderId="0" xfId="0" applyFont="1" applyFill="1" applyBorder="1" applyAlignment="1">
      <alignment horizontal="left" wrapText="1"/>
    </xf>
    <xf numFmtId="3" fontId="21" fillId="0" borderId="0" xfId="0" applyNumberFormat="1" applyFont="1" applyFill="1" applyBorder="1"/>
    <xf numFmtId="0" fontId="27" fillId="0" borderId="0" xfId="0" applyFont="1" applyFill="1" applyBorder="1" applyAlignment="1">
      <alignment horizontal="left" wrapText="1"/>
    </xf>
    <xf numFmtId="3" fontId="24" fillId="0" borderId="0" xfId="0" applyNumberFormat="1" applyFont="1" applyFill="1" applyBorder="1"/>
    <xf numFmtId="2" fontId="14" fillId="0" borderId="10" xfId="0" applyNumberFormat="1" applyFont="1" applyFill="1" applyBorder="1" applyAlignment="1">
      <alignment horizontal="left" wrapText="1" indent="3"/>
    </xf>
    <xf numFmtId="0" fontId="17" fillId="0" borderId="10" xfId="0" applyFont="1" applyFill="1" applyBorder="1" applyAlignment="1">
      <alignment horizontal="left" wrapText="1" indent="1"/>
    </xf>
    <xf numFmtId="0" fontId="17" fillId="0" borderId="10" xfId="0" applyFont="1" applyFill="1" applyBorder="1" applyAlignment="1">
      <alignment horizontal="left" wrapText="1" indent="2"/>
    </xf>
    <xf numFmtId="0" fontId="14" fillId="0" borderId="10" xfId="0" applyFont="1" applyFill="1" applyBorder="1" applyAlignment="1">
      <alignment horizontal="left" wrapText="1" indent="3"/>
    </xf>
    <xf numFmtId="167" fontId="8" fillId="0" borderId="0" xfId="0" applyNumberFormat="1" applyFont="1" applyFill="1" applyBorder="1" applyAlignment="1" applyProtection="1">
      <alignment horizontal="left" wrapText="1" indent="5"/>
    </xf>
    <xf numFmtId="167" fontId="14" fillId="0" borderId="9" xfId="0" applyNumberFormat="1" applyFont="1" applyFill="1" applyBorder="1" applyAlignment="1" applyProtection="1">
      <alignment horizontal="left" vertical="top" wrapText="1" indent="5"/>
    </xf>
    <xf numFmtId="168" fontId="8" fillId="0" borderId="0" xfId="0" applyNumberFormat="1" applyFont="1" applyFill="1" applyBorder="1" applyAlignment="1" applyProtection="1">
      <alignment horizontal="right"/>
    </xf>
    <xf numFmtId="2" fontId="8" fillId="0" borderId="0" xfId="0" applyNumberFormat="1" applyFont="1" applyFill="1" applyBorder="1" applyAlignment="1">
      <alignment horizontal="left" wrapText="1" indent="4"/>
    </xf>
    <xf numFmtId="0" fontId="14" fillId="0" borderId="9" xfId="0" applyFont="1" applyFill="1" applyBorder="1" applyAlignment="1">
      <alignment horizontal="left" vertical="top" wrapText="1" indent="3"/>
    </xf>
    <xf numFmtId="0" fontId="20" fillId="0" borderId="5" xfId="0" applyFont="1" applyFill="1" applyBorder="1" applyAlignment="1">
      <alignment horizontal="left" wrapText="1"/>
    </xf>
    <xf numFmtId="0" fontId="23" fillId="0" borderId="7" xfId="0" applyFont="1" applyFill="1" applyBorder="1" applyAlignment="1">
      <alignment horizontal="left" wrapText="1"/>
    </xf>
    <xf numFmtId="3" fontId="5" fillId="0" borderId="5" xfId="0" applyNumberFormat="1" applyFont="1" applyFill="1" applyBorder="1"/>
    <xf numFmtId="0" fontId="31" fillId="0" borderId="0" xfId="0" applyFont="1"/>
    <xf numFmtId="0" fontId="29" fillId="0" borderId="0" xfId="0" applyFont="1" applyFill="1"/>
    <xf numFmtId="167" fontId="17" fillId="0" borderId="0" xfId="8" applyNumberFormat="1" applyFont="1" applyFill="1" applyBorder="1" applyAlignment="1"/>
    <xf numFmtId="0" fontId="8" fillId="0" borderId="0" xfId="4" applyFont="1" applyFill="1" applyBorder="1" applyAlignment="1">
      <alignment horizontal="right" wrapText="1"/>
    </xf>
    <xf numFmtId="0" fontId="14" fillId="0" borderId="9" xfId="4" applyFont="1" applyFill="1" applyBorder="1" applyAlignment="1">
      <alignment horizontal="right" wrapText="1"/>
    </xf>
    <xf numFmtId="168" fontId="8" fillId="0" borderId="0" xfId="4" applyNumberFormat="1" applyFont="1" applyFill="1" applyBorder="1" applyAlignment="1" applyProtection="1">
      <alignment horizontal="right" vertical="center"/>
      <protection locked="0"/>
    </xf>
    <xf numFmtId="0" fontId="4" fillId="0" borderId="0" xfId="4" applyFont="1" applyFill="1" applyBorder="1" applyAlignment="1">
      <alignment horizontal="left" indent="1"/>
    </xf>
    <xf numFmtId="0" fontId="17" fillId="0" borderId="9" xfId="4" applyFont="1" applyFill="1" applyBorder="1" applyAlignment="1">
      <alignment horizontal="left" indent="1"/>
    </xf>
    <xf numFmtId="168" fontId="4" fillId="0" borderId="0" xfId="4" applyNumberFormat="1" applyFont="1" applyFill="1" applyBorder="1" applyAlignment="1" applyProtection="1">
      <alignment horizontal="right" vertical="center"/>
      <protection locked="0"/>
    </xf>
    <xf numFmtId="0" fontId="4" fillId="0" borderId="0" xfId="4" applyFont="1" applyFill="1" applyBorder="1" applyAlignment="1">
      <alignment horizontal="left" indent="2"/>
    </xf>
    <xf numFmtId="0" fontId="17" fillId="0" borderId="9" xfId="4" applyFont="1" applyFill="1" applyBorder="1" applyAlignment="1">
      <alignment horizontal="left" indent="2"/>
    </xf>
    <xf numFmtId="0" fontId="4" fillId="0" borderId="0" xfId="9" applyFont="1" applyFill="1" applyBorder="1" applyAlignment="1">
      <alignment horizontal="left" wrapText="1" indent="3"/>
    </xf>
    <xf numFmtId="0" fontId="17" fillId="0" borderId="9" xfId="9" applyFont="1" applyFill="1" applyBorder="1" applyAlignment="1">
      <alignment horizontal="left" wrapText="1" indent="3"/>
    </xf>
    <xf numFmtId="0" fontId="8" fillId="0" borderId="0" xfId="9" applyFont="1" applyFill="1" applyBorder="1" applyAlignment="1">
      <alignment horizontal="left" indent="4"/>
    </xf>
    <xf numFmtId="0" fontId="14" fillId="0" borderId="9" xfId="9" applyFont="1" applyFill="1" applyBorder="1" applyAlignment="1">
      <alignment horizontal="left" indent="4"/>
    </xf>
    <xf numFmtId="0" fontId="8" fillId="0" borderId="0" xfId="9" applyFont="1" applyFill="1" applyBorder="1" applyAlignment="1">
      <alignment horizontal="left" wrapText="1" indent="4"/>
    </xf>
    <xf numFmtId="0" fontId="14" fillId="0" borderId="9" xfId="9" applyFont="1" applyFill="1" applyBorder="1" applyAlignment="1">
      <alignment horizontal="left" wrapText="1" indent="4"/>
    </xf>
    <xf numFmtId="0" fontId="8" fillId="0" borderId="0" xfId="9" applyFont="1" applyFill="1" applyBorder="1" applyAlignment="1">
      <alignment horizontal="left" wrapText="1" indent="3"/>
    </xf>
    <xf numFmtId="0" fontId="14" fillId="0" borderId="9" xfId="9" applyFont="1" applyFill="1" applyBorder="1" applyAlignment="1">
      <alignment horizontal="left" wrapText="1" indent="3"/>
    </xf>
    <xf numFmtId="0" fontId="4" fillId="0" borderId="0" xfId="9" applyFont="1" applyFill="1" applyBorder="1" applyAlignment="1">
      <alignment horizontal="left" indent="3"/>
    </xf>
    <xf numFmtId="0" fontId="17" fillId="0" borderId="9" xfId="9" applyFont="1" applyFill="1" applyBorder="1" applyAlignment="1">
      <alignment horizontal="left" indent="3"/>
    </xf>
    <xf numFmtId="0" fontId="8" fillId="0" borderId="0" xfId="9" applyFont="1" applyFill="1" applyBorder="1" applyAlignment="1">
      <alignment horizontal="left" indent="5"/>
    </xf>
    <xf numFmtId="0" fontId="14" fillId="0" borderId="9" xfId="9" applyFont="1" applyFill="1" applyBorder="1" applyAlignment="1">
      <alignment horizontal="left" indent="5"/>
    </xf>
    <xf numFmtId="0" fontId="4" fillId="0" borderId="0" xfId="9" applyFont="1" applyFill="1" applyBorder="1" applyAlignment="1">
      <alignment horizontal="left" indent="4"/>
    </xf>
    <xf numFmtId="0" fontId="17" fillId="0" borderId="9" xfId="9" applyFont="1" applyFill="1" applyBorder="1" applyAlignment="1">
      <alignment horizontal="left" indent="4"/>
    </xf>
    <xf numFmtId="167" fontId="32" fillId="0" borderId="0" xfId="8" applyNumberFormat="1" applyFont="1" applyFill="1" applyBorder="1" applyAlignment="1" applyProtection="1">
      <alignment horizontal="left"/>
    </xf>
    <xf numFmtId="167" fontId="15" fillId="0" borderId="9" xfId="8" applyNumberFormat="1" applyFont="1" applyFill="1" applyBorder="1" applyAlignment="1" applyProtection="1">
      <alignment horizontal="left" indent="6"/>
    </xf>
    <xf numFmtId="167" fontId="15" fillId="0" borderId="9" xfId="8" applyNumberFormat="1" applyFont="1" applyFill="1" applyBorder="1" applyAlignment="1" applyProtection="1">
      <alignment horizontal="left"/>
    </xf>
    <xf numFmtId="0" fontId="4" fillId="0" borderId="0" xfId="9" applyFont="1" applyFill="1" applyBorder="1" applyAlignment="1">
      <alignment horizontal="left" indent="6"/>
    </xf>
    <xf numFmtId="0" fontId="17" fillId="0" borderId="9" xfId="9" applyFont="1" applyFill="1" applyBorder="1" applyAlignment="1">
      <alignment horizontal="left" indent="6"/>
    </xf>
    <xf numFmtId="0" fontId="4" fillId="0" borderId="0" xfId="9" applyFont="1" applyFill="1" applyBorder="1" applyAlignment="1">
      <alignment horizontal="left" wrapText="1" indent="4"/>
    </xf>
    <xf numFmtId="0" fontId="17" fillId="0" borderId="9" xfId="9" applyFont="1" applyFill="1" applyBorder="1" applyAlignment="1">
      <alignment horizontal="left" wrapText="1" indent="4"/>
    </xf>
    <xf numFmtId="0" fontId="4" fillId="0" borderId="0" xfId="4" applyFont="1" applyFill="1" applyBorder="1" applyAlignment="1">
      <alignment horizontal="left" indent="3"/>
    </xf>
    <xf numFmtId="0" fontId="17" fillId="0" borderId="9" xfId="4" applyFont="1" applyFill="1" applyBorder="1" applyAlignment="1">
      <alignment horizontal="left" indent="3"/>
    </xf>
    <xf numFmtId="0" fontId="4" fillId="0" borderId="0" xfId="4" applyFont="1" applyFill="1" applyBorder="1" applyAlignment="1">
      <alignment horizontal="left" indent="4"/>
    </xf>
    <xf numFmtId="0" fontId="17" fillId="0" borderId="9" xfId="4" applyFont="1" applyFill="1" applyBorder="1" applyAlignment="1">
      <alignment horizontal="left" indent="4"/>
    </xf>
    <xf numFmtId="0" fontId="8" fillId="0" borderId="0" xfId="4" applyFont="1" applyFill="1" applyBorder="1" applyAlignment="1">
      <alignment horizontal="left" wrapText="1" indent="5"/>
    </xf>
    <xf numFmtId="0" fontId="14" fillId="0" borderId="9" xfId="4" applyFont="1" applyFill="1" applyBorder="1" applyAlignment="1">
      <alignment horizontal="left" wrapText="1" indent="5"/>
    </xf>
    <xf numFmtId="0" fontId="8" fillId="0" borderId="0" xfId="4" applyFont="1" applyFill="1" applyBorder="1" applyAlignment="1">
      <alignment horizontal="left" wrapText="1" indent="6"/>
    </xf>
    <xf numFmtId="0" fontId="14" fillId="0" borderId="9" xfId="4" applyFont="1" applyFill="1" applyBorder="1" applyAlignment="1">
      <alignment horizontal="left" wrapText="1" indent="6"/>
    </xf>
    <xf numFmtId="0" fontId="8" fillId="0" borderId="0" xfId="4" applyFont="1" applyFill="1" applyBorder="1" applyAlignment="1">
      <alignment horizontal="left" indent="6"/>
    </xf>
    <xf numFmtId="0" fontId="14" fillId="0" borderId="9" xfId="4" applyFont="1" applyFill="1" applyBorder="1" applyAlignment="1">
      <alignment horizontal="left" indent="6"/>
    </xf>
    <xf numFmtId="0" fontId="14" fillId="0" borderId="10" xfId="4" applyFont="1" applyFill="1" applyBorder="1" applyAlignment="1">
      <alignment horizontal="right" wrapText="1"/>
    </xf>
    <xf numFmtId="0" fontId="8" fillId="0" borderId="0" xfId="4" applyFont="1" applyFill="1" applyBorder="1" applyAlignment="1">
      <alignment horizontal="left" indent="7"/>
    </xf>
    <xf numFmtId="0" fontId="14" fillId="0" borderId="9" xfId="4" applyFont="1" applyFill="1" applyBorder="1" applyAlignment="1">
      <alignment horizontal="left" indent="7"/>
    </xf>
    <xf numFmtId="0" fontId="8" fillId="0" borderId="0" xfId="4" applyFont="1" applyFill="1" applyBorder="1" applyAlignment="1">
      <alignment horizontal="left" indent="5"/>
    </xf>
    <xf numFmtId="0" fontId="14" fillId="0" borderId="9" xfId="4" applyFont="1" applyFill="1" applyBorder="1" applyAlignment="1">
      <alignment horizontal="left" indent="5"/>
    </xf>
    <xf numFmtId="0" fontId="14" fillId="0" borderId="10" xfId="4" applyFont="1" applyFill="1" applyBorder="1" applyAlignment="1">
      <alignment horizontal="left" indent="5"/>
    </xf>
    <xf numFmtId="0" fontId="8" fillId="0" borderId="0" xfId="4" applyFont="1" applyFill="1" applyBorder="1" applyAlignment="1">
      <alignment horizontal="left" wrapText="1" indent="7"/>
    </xf>
    <xf numFmtId="0" fontId="33" fillId="0" borderId="9" xfId="4" applyFont="1" applyFill="1" applyBorder="1" applyAlignment="1">
      <alignment horizontal="left" wrapText="1" indent="7"/>
    </xf>
    <xf numFmtId="0" fontId="33" fillId="0" borderId="10" xfId="4" applyFont="1" applyFill="1" applyBorder="1" applyAlignment="1">
      <alignment horizontal="left" wrapText="1" indent="7"/>
    </xf>
    <xf numFmtId="0" fontId="33" fillId="0" borderId="9" xfId="4" applyFont="1" applyFill="1" applyBorder="1" applyAlignment="1">
      <alignment horizontal="right" wrapText="1"/>
    </xf>
    <xf numFmtId="0" fontId="33" fillId="0" borderId="10" xfId="4" applyFont="1" applyFill="1" applyBorder="1" applyAlignment="1">
      <alignment horizontal="right" wrapText="1"/>
    </xf>
    <xf numFmtId="0" fontId="17" fillId="0" borderId="10" xfId="4" applyFont="1" applyFill="1" applyBorder="1" applyAlignment="1">
      <alignment horizontal="left" indent="4"/>
    </xf>
    <xf numFmtId="0" fontId="14" fillId="0" borderId="10" xfId="4" applyFont="1" applyFill="1" applyBorder="1" applyAlignment="1">
      <alignment horizontal="left" wrapText="1" indent="5"/>
    </xf>
    <xf numFmtId="0" fontId="4" fillId="0" borderId="0" xfId="4" applyFont="1" applyFill="1" applyBorder="1" applyAlignment="1">
      <alignment horizontal="left" wrapText="1" indent="3"/>
    </xf>
    <xf numFmtId="0" fontId="17" fillId="0" borderId="9" xfId="4" applyFont="1" applyFill="1" applyBorder="1" applyAlignment="1">
      <alignment horizontal="left" wrapText="1" indent="3"/>
    </xf>
    <xf numFmtId="0" fontId="8" fillId="0" borderId="0" xfId="4" applyFont="1" applyFill="1" applyBorder="1" applyAlignment="1">
      <alignment horizontal="left" wrapText="1" indent="4"/>
    </xf>
    <xf numFmtId="0" fontId="14" fillId="0" borderId="9" xfId="4" applyFont="1" applyFill="1" applyBorder="1" applyAlignment="1">
      <alignment horizontal="left" wrapText="1" indent="4"/>
    </xf>
    <xf numFmtId="2" fontId="4" fillId="0" borderId="0" xfId="9" applyNumberFormat="1" applyFont="1" applyFill="1" applyBorder="1" applyAlignment="1">
      <alignment horizontal="left" vertical="top" wrapText="1"/>
    </xf>
    <xf numFmtId="2" fontId="17" fillId="0" borderId="9" xfId="9" applyNumberFormat="1" applyFont="1" applyFill="1" applyBorder="1" applyAlignment="1">
      <alignment horizontal="left" vertical="top" wrapText="1"/>
    </xf>
    <xf numFmtId="0" fontId="8" fillId="0" borderId="0" xfId="9" applyFont="1" applyFill="1" applyBorder="1" applyAlignment="1">
      <alignment horizontal="right" wrapText="1"/>
    </xf>
    <xf numFmtId="0" fontId="14" fillId="0" borderId="9" xfId="9" applyFont="1" applyFill="1" applyBorder="1" applyAlignment="1">
      <alignment horizontal="right" wrapText="1"/>
    </xf>
    <xf numFmtId="2" fontId="4" fillId="0" borderId="0" xfId="9" applyNumberFormat="1" applyFont="1" applyFill="1" applyBorder="1" applyAlignment="1">
      <alignment horizontal="left" vertical="top" wrapText="1" indent="1"/>
    </xf>
    <xf numFmtId="2" fontId="17" fillId="0" borderId="9" xfId="9" applyNumberFormat="1" applyFont="1" applyFill="1" applyBorder="1" applyAlignment="1">
      <alignment horizontal="left" vertical="top" wrapText="1" indent="1"/>
    </xf>
    <xf numFmtId="2" fontId="8" fillId="0" borderId="0" xfId="9" applyNumberFormat="1" applyFont="1" applyFill="1" applyBorder="1" applyAlignment="1">
      <alignment horizontal="left" vertical="top" wrapText="1" indent="2"/>
    </xf>
    <xf numFmtId="2" fontId="14" fillId="0" borderId="9" xfId="9" applyNumberFormat="1" applyFont="1" applyFill="1" applyBorder="1" applyAlignment="1">
      <alignment horizontal="left" vertical="top" wrapText="1" indent="2"/>
    </xf>
    <xf numFmtId="2" fontId="14" fillId="0" borderId="9" xfId="9" applyNumberFormat="1" applyFont="1" applyFill="1" applyBorder="1" applyAlignment="1">
      <alignment horizontal="right" vertical="top" wrapText="1"/>
    </xf>
    <xf numFmtId="2" fontId="8" fillId="0" borderId="0" xfId="9" applyNumberFormat="1" applyFont="1" applyFill="1" applyBorder="1" applyAlignment="1">
      <alignment horizontal="left" vertical="top" wrapText="1" indent="3"/>
    </xf>
    <xf numFmtId="2" fontId="14" fillId="0" borderId="9" xfId="9" applyNumberFormat="1" applyFont="1" applyFill="1" applyBorder="1" applyAlignment="1">
      <alignment horizontal="left" vertical="top" wrapText="1" indent="3"/>
    </xf>
    <xf numFmtId="2" fontId="8" fillId="0" borderId="0" xfId="9" applyNumberFormat="1" applyFont="1" applyFill="1" applyBorder="1" applyAlignment="1">
      <alignment horizontal="right" vertical="top" wrapText="1"/>
    </xf>
    <xf numFmtId="0" fontId="4" fillId="0" borderId="0" xfId="9" applyFont="1" applyFill="1" applyBorder="1" applyAlignment="1">
      <alignment wrapText="1"/>
    </xf>
    <xf numFmtId="0" fontId="17" fillId="0" borderId="9" xfId="9" applyFont="1" applyFill="1" applyBorder="1" applyAlignment="1">
      <alignment wrapText="1"/>
    </xf>
    <xf numFmtId="0" fontId="4" fillId="0" borderId="0" xfId="9" applyFont="1" applyFill="1" applyBorder="1" applyAlignment="1">
      <alignment horizontal="left" wrapText="1" indent="1"/>
    </xf>
    <xf numFmtId="0" fontId="17" fillId="0" borderId="9" xfId="9" applyFont="1" applyFill="1" applyBorder="1" applyAlignment="1">
      <alignment horizontal="left" wrapText="1" indent="1"/>
    </xf>
    <xf numFmtId="0" fontId="4" fillId="0" borderId="0" xfId="9" applyFont="1" applyFill="1" applyBorder="1" applyAlignment="1">
      <alignment horizontal="left" wrapText="1" indent="2"/>
    </xf>
    <xf numFmtId="0" fontId="17" fillId="0" borderId="9" xfId="9" applyFont="1" applyFill="1" applyBorder="1" applyAlignment="1">
      <alignment horizontal="left" wrapText="1" indent="2"/>
    </xf>
    <xf numFmtId="0" fontId="8" fillId="0" borderId="0" xfId="9" applyFont="1" applyFill="1" applyBorder="1" applyAlignment="1">
      <alignment horizontal="left" wrapText="1" indent="5"/>
    </xf>
    <xf numFmtId="0" fontId="14" fillId="0" borderId="9" xfId="9" applyFont="1" applyFill="1" applyBorder="1" applyAlignment="1">
      <alignment horizontal="left" wrapText="1" indent="5"/>
    </xf>
    <xf numFmtId="2" fontId="4" fillId="0" borderId="0" xfId="9" applyNumberFormat="1" applyFont="1" applyFill="1" applyBorder="1" applyAlignment="1">
      <alignment horizontal="left" vertical="top" wrapText="1" indent="3"/>
    </xf>
    <xf numFmtId="2" fontId="17" fillId="0" borderId="9" xfId="9" applyNumberFormat="1" applyFont="1" applyFill="1" applyBorder="1" applyAlignment="1">
      <alignment horizontal="left" vertical="top" wrapText="1" indent="3"/>
    </xf>
    <xf numFmtId="2" fontId="8" fillId="0" borderId="0" xfId="9" applyNumberFormat="1" applyFont="1" applyFill="1" applyBorder="1" applyAlignment="1">
      <alignment horizontal="left" wrapText="1" indent="4"/>
    </xf>
    <xf numFmtId="2" fontId="14" fillId="0" borderId="9" xfId="9" applyNumberFormat="1" applyFont="1" applyFill="1" applyBorder="1" applyAlignment="1">
      <alignment horizontal="left" vertical="top" wrapText="1" indent="4"/>
    </xf>
    <xf numFmtId="2" fontId="8" fillId="0" borderId="0" xfId="9" applyNumberFormat="1" applyFont="1" applyFill="1" applyBorder="1" applyAlignment="1">
      <alignment horizontal="left" vertical="top" wrapText="1" indent="4"/>
    </xf>
    <xf numFmtId="2" fontId="8" fillId="0" borderId="0" xfId="0" applyNumberFormat="1" applyFont="1" applyFill="1" applyBorder="1" applyAlignment="1">
      <alignment horizontal="left" vertical="top" wrapText="1" indent="4"/>
    </xf>
    <xf numFmtId="2" fontId="33" fillId="0" borderId="9" xfId="0" applyNumberFormat="1" applyFont="1" applyFill="1" applyBorder="1" applyAlignment="1">
      <alignment horizontal="left" vertical="top" wrapText="1" indent="4"/>
    </xf>
    <xf numFmtId="2" fontId="33" fillId="0" borderId="0" xfId="0" applyNumberFormat="1" applyFont="1" applyFill="1" applyBorder="1" applyAlignment="1">
      <alignment horizontal="left" vertical="top" wrapText="1" indent="4"/>
    </xf>
    <xf numFmtId="2" fontId="33" fillId="0" borderId="9" xfId="0" applyNumberFormat="1" applyFont="1" applyFill="1" applyBorder="1" applyAlignment="1">
      <alignment horizontal="left" vertical="top" wrapText="1" indent="5"/>
    </xf>
    <xf numFmtId="2" fontId="33" fillId="0" borderId="0" xfId="0" applyNumberFormat="1" applyFont="1" applyFill="1" applyBorder="1" applyAlignment="1">
      <alignment horizontal="left" vertical="top" wrapText="1" indent="5"/>
    </xf>
    <xf numFmtId="2" fontId="4" fillId="0" borderId="0" xfId="9" applyNumberFormat="1" applyFont="1" applyFill="1" applyBorder="1" applyAlignment="1">
      <alignment horizontal="left" vertical="top" wrapText="1" indent="2"/>
    </xf>
    <xf numFmtId="2" fontId="8" fillId="0" borderId="0" xfId="9" applyNumberFormat="1" applyFont="1" applyFill="1" applyBorder="1" applyAlignment="1">
      <alignment horizontal="left" vertical="top" wrapText="1" indent="5"/>
    </xf>
    <xf numFmtId="2" fontId="14" fillId="0" borderId="9" xfId="9" applyNumberFormat="1" applyFont="1" applyFill="1" applyBorder="1" applyAlignment="1">
      <alignment horizontal="left" vertical="top" wrapText="1" indent="5"/>
    </xf>
    <xf numFmtId="0" fontId="8" fillId="0" borderId="0" xfId="9" applyFont="1" applyFill="1" applyBorder="1" applyAlignment="1">
      <alignment horizontal="left" wrapText="1" indent="6"/>
    </xf>
    <xf numFmtId="0" fontId="14" fillId="0" borderId="9" xfId="9" applyFont="1" applyFill="1" applyBorder="1" applyAlignment="1">
      <alignment horizontal="left" wrapText="1" indent="6"/>
    </xf>
    <xf numFmtId="2" fontId="14" fillId="0" borderId="9" xfId="0" applyNumberFormat="1" applyFont="1" applyFill="1" applyBorder="1" applyAlignment="1">
      <alignment horizontal="left" vertical="top" wrapText="1" indent="7"/>
    </xf>
    <xf numFmtId="167" fontId="14" fillId="0" borderId="9" xfId="0" applyNumberFormat="1" applyFont="1" applyFill="1" applyBorder="1" applyAlignment="1" applyProtection="1">
      <alignment horizontal="left" vertical="top" wrapText="1" indent="7"/>
    </xf>
    <xf numFmtId="169" fontId="34" fillId="0" borderId="0" xfId="0" applyNumberFormat="1" applyFont="1" applyFill="1" applyBorder="1" applyAlignment="1">
      <alignment horizontal="left" vertical="top" wrapText="1" indent="4"/>
    </xf>
    <xf numFmtId="169" fontId="4" fillId="0" borderId="0" xfId="0" applyNumberFormat="1" applyFont="1" applyFill="1" applyBorder="1" applyAlignment="1">
      <alignment horizontal="left" vertical="top" wrapText="1" indent="4"/>
    </xf>
    <xf numFmtId="168" fontId="8" fillId="0" borderId="0" xfId="7" applyNumberFormat="1" applyFont="1" applyFill="1" applyBorder="1" applyAlignment="1" applyProtection="1">
      <alignment horizontal="right" vertical="center"/>
      <protection locked="0"/>
    </xf>
    <xf numFmtId="168" fontId="4" fillId="0" borderId="0" xfId="7" applyNumberFormat="1" applyFont="1" applyFill="1" applyBorder="1" applyAlignment="1" applyProtection="1">
      <alignment horizontal="right" vertical="center"/>
      <protection locked="0"/>
    </xf>
    <xf numFmtId="0" fontId="35" fillId="0" borderId="0" xfId="0" applyFont="1" applyFill="1"/>
    <xf numFmtId="0" fontId="17" fillId="0" borderId="0" xfId="9" applyFont="1" applyFill="1" applyBorder="1" applyAlignment="1">
      <alignment wrapText="1"/>
    </xf>
    <xf numFmtId="0" fontId="36" fillId="0" borderId="0" xfId="0" applyFont="1" applyFill="1"/>
    <xf numFmtId="0" fontId="4" fillId="0" borderId="5" xfId="9" applyFont="1" applyFill="1" applyBorder="1" applyAlignment="1">
      <alignment wrapText="1"/>
    </xf>
    <xf numFmtId="0" fontId="17" fillId="0" borderId="5" xfId="9" applyFont="1" applyFill="1" applyBorder="1" applyAlignment="1">
      <alignment wrapText="1"/>
    </xf>
    <xf numFmtId="0" fontId="17" fillId="0" borderId="6" xfId="9" applyFont="1" applyFill="1" applyBorder="1" applyAlignment="1">
      <alignment wrapText="1"/>
    </xf>
    <xf numFmtId="168" fontId="4" fillId="0" borderId="5" xfId="4" applyNumberFormat="1" applyFont="1" applyFill="1" applyBorder="1" applyAlignment="1" applyProtection="1">
      <alignment horizontal="right" vertical="center"/>
      <protection locked="0"/>
    </xf>
    <xf numFmtId="164" fontId="14" fillId="0" borderId="0" xfId="4" applyNumberFormat="1" applyFont="1" applyFill="1" applyAlignment="1" applyProtection="1">
      <alignment horizontal="left"/>
    </xf>
    <xf numFmtId="165" fontId="8" fillId="0" borderId="0" xfId="1" applyFont="1" applyFill="1" applyBorder="1" applyAlignment="1" applyProtection="1">
      <alignment horizontal="right" vertical="center"/>
      <protection locked="0"/>
    </xf>
    <xf numFmtId="0" fontId="10" fillId="0" borderId="0" xfId="0" applyFont="1" applyFill="1" applyAlignment="1">
      <alignment horizontal="justify" vertical="top"/>
    </xf>
    <xf numFmtId="0" fontId="8" fillId="0" borderId="0" xfId="0" applyFont="1"/>
    <xf numFmtId="0" fontId="4" fillId="0" borderId="0" xfId="2" applyFont="1" applyFill="1" applyAlignment="1" applyProtection="1">
      <alignment horizontal="left"/>
    </xf>
    <xf numFmtId="0" fontId="4" fillId="0" borderId="0" xfId="9" applyFont="1" applyFill="1" applyBorder="1"/>
    <xf numFmtId="0" fontId="17" fillId="0" borderId="9" xfId="9" applyFont="1" applyFill="1" applyBorder="1"/>
    <xf numFmtId="0" fontId="8" fillId="0" borderId="1" xfId="9" applyFont="1" applyFill="1" applyBorder="1" applyAlignment="1">
      <alignment horizontal="center"/>
    </xf>
    <xf numFmtId="0" fontId="14" fillId="0" borderId="3" xfId="9" applyFont="1" applyFill="1" applyBorder="1" applyAlignment="1">
      <alignment horizontal="center"/>
    </xf>
    <xf numFmtId="0" fontId="14" fillId="0" borderId="4" xfId="9" applyFont="1" applyFill="1" applyBorder="1" applyAlignment="1">
      <alignment horizontal="center"/>
    </xf>
    <xf numFmtId="0" fontId="2" fillId="0" borderId="1" xfId="0" applyFont="1" applyFill="1" applyBorder="1"/>
    <xf numFmtId="164" fontId="4" fillId="0" borderId="0" xfId="4" applyNumberFormat="1" applyFont="1" applyFill="1" applyAlignment="1" applyProtection="1">
      <alignment horizontal="left"/>
    </xf>
    <xf numFmtId="164" fontId="17" fillId="0" borderId="0" xfId="4" applyNumberFormat="1" applyFont="1" applyFill="1" applyAlignment="1" applyProtection="1">
      <alignment horizontal="left"/>
    </xf>
    <xf numFmtId="164" fontId="16" fillId="0" borderId="0" xfId="4" applyNumberFormat="1" applyFont="1" applyFill="1" applyAlignment="1" applyProtection="1">
      <alignment horizontal="left"/>
    </xf>
    <xf numFmtId="0" fontId="21" fillId="0" borderId="0" xfId="0" applyFont="1" applyFill="1" applyAlignment="1"/>
    <xf numFmtId="0" fontId="4" fillId="0" borderId="9" xfId="4" applyFont="1" applyFill="1" applyBorder="1" applyAlignment="1">
      <alignment horizontal="left" indent="3"/>
    </xf>
    <xf numFmtId="0" fontId="8" fillId="0" borderId="9" xfId="4" applyFont="1" applyFill="1" applyBorder="1" applyAlignment="1">
      <alignment horizontal="right" wrapText="1"/>
    </xf>
    <xf numFmtId="0" fontId="8" fillId="0" borderId="9" xfId="4" applyFont="1" applyFill="1" applyBorder="1" applyAlignment="1">
      <alignment horizontal="left" indent="4"/>
    </xf>
    <xf numFmtId="3" fontId="4" fillId="0" borderId="0" xfId="0" applyNumberFormat="1" applyFont="1" applyFill="1" applyBorder="1" applyAlignment="1">
      <alignment horizontal="right"/>
    </xf>
    <xf numFmtId="3" fontId="2" fillId="0" borderId="0" xfId="0" applyNumberFormat="1" applyFont="1" applyFill="1" applyBorder="1" applyAlignment="1">
      <alignment horizontal="right"/>
    </xf>
    <xf numFmtId="0" fontId="0" fillId="0" borderId="0" xfId="0" applyAlignment="1"/>
    <xf numFmtId="43" fontId="32" fillId="0" borderId="0" xfId="7" applyFont="1" applyFill="1" applyAlignment="1"/>
    <xf numFmtId="0" fontId="20" fillId="0" borderId="1" xfId="6" applyFont="1" applyFill="1" applyBorder="1" applyAlignment="1">
      <alignment horizontal="center"/>
    </xf>
    <xf numFmtId="0" fontId="23" fillId="0" borderId="3" xfId="6" applyFont="1" applyFill="1" applyBorder="1" applyAlignment="1">
      <alignment horizontal="center"/>
    </xf>
    <xf numFmtId="0" fontId="37" fillId="0" borderId="0" xfId="0" applyFont="1"/>
    <xf numFmtId="0" fontId="4" fillId="0" borderId="4" xfId="0" applyFont="1" applyFill="1" applyBorder="1" applyAlignment="1">
      <alignment horizontal="center"/>
    </xf>
    <xf numFmtId="0" fontId="4" fillId="0" borderId="2" xfId="0" applyFont="1" applyFill="1" applyBorder="1" applyAlignment="1">
      <alignment horizontal="center"/>
    </xf>
    <xf numFmtId="0" fontId="0" fillId="0" borderId="0" xfId="0" applyAlignment="1"/>
    <xf numFmtId="0" fontId="4" fillId="0" borderId="1" xfId="0" applyFont="1" applyFill="1" applyBorder="1" applyAlignment="1">
      <alignment horizontal="center" vertical="center"/>
    </xf>
    <xf numFmtId="0" fontId="2" fillId="0" borderId="5" xfId="0" applyFont="1" applyFill="1" applyBorder="1" applyAlignment="1">
      <alignment horizontal="center" vertical="center"/>
    </xf>
    <xf numFmtId="0" fontId="16" fillId="0" borderId="2" xfId="0" applyFont="1" applyFill="1" applyBorder="1" applyAlignment="1">
      <alignment horizontal="center" vertical="center"/>
    </xf>
    <xf numFmtId="0" fontId="19" fillId="0" borderId="6" xfId="0" applyFont="1" applyFill="1" applyBorder="1" applyAlignment="1">
      <alignment horizontal="center" vertical="center"/>
    </xf>
    <xf numFmtId="1" fontId="14" fillId="0" borderId="3" xfId="0" applyNumberFormat="1" applyFont="1" applyFill="1" applyBorder="1" applyAlignment="1">
      <alignment horizontal="center" vertical="center"/>
    </xf>
    <xf numFmtId="0" fontId="14" fillId="0" borderId="7" xfId="0" applyFont="1" applyFill="1" applyBorder="1" applyAlignment="1"/>
    <xf numFmtId="0" fontId="8" fillId="0" borderId="0" xfId="10" applyFont="1" applyFill="1" applyBorder="1" applyAlignment="1"/>
    <xf numFmtId="0" fontId="8" fillId="0" borderId="1" xfId="0" applyFont="1" applyFill="1" applyBorder="1" applyAlignment="1">
      <alignment wrapText="1"/>
    </xf>
    <xf numFmtId="0" fontId="0" fillId="0" borderId="1" xfId="0" applyBorder="1" applyAlignment="1"/>
  </cellXfs>
  <cellStyles count="11">
    <cellStyle name="Гіперпосилання" xfId="2" builtinId="8"/>
    <cellStyle name="Звичайний" xfId="0" builtinId="0"/>
    <cellStyle name="Обычный_BoP_main table(BPM6)" xfId="9"/>
    <cellStyle name="Обычный_DIN_aPB_kva_sekt_6G" xfId="6"/>
    <cellStyle name="Обычный_DIN_aPB_rik_6G" xfId="10"/>
    <cellStyle name="Обычный_din_pb_6G 2" xfId="4"/>
    <cellStyle name="Обычный_fin1 2" xfId="8"/>
    <cellStyle name="Обычный_PLB_2006" xfId="5"/>
    <cellStyle name="Обычный_Експорт" xfId="3"/>
    <cellStyle name="Фінансовий" xfId="1" builtinId="3"/>
    <cellStyle name="Фінансовий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trlProps/ctrlProp1.xml><?xml version="1.0" encoding="utf-8"?>
<formControlPr xmlns="http://schemas.microsoft.com/office/spreadsheetml/2009/9/main" objectType="List" dx="26" fmlaLink="$A$1" fmlaRange="$A$3:$A$4" noThreeD="1" sel="2"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0</xdr:row>
          <xdr:rowOff>28575</xdr:rowOff>
        </xdr:from>
        <xdr:to>
          <xdr:col>0</xdr:col>
          <xdr:colOff>609600</xdr:colOff>
          <xdr:row>2</xdr:row>
          <xdr:rowOff>0</xdr:rowOff>
        </xdr:to>
        <xdr:sp macro="" textlink="">
          <xdr:nvSpPr>
            <xdr:cNvPr id="1025" name="List Box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ebswn01s\ICS$\576\576FSI_2008Q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rina\share\My%20Documents\Ukraine\Reporting\ukrbopcmdec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CDIS%20Report%20Form%20ITT%20(Pilo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intranet.imf.org/Documents%20and%20Settings/tgaleza/Local%20Settings/Temporary%20Internet%20Files/OLK10B/Copy%20of%201931PI_2008.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926BOPBPM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2919AC83\BOPuk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ITT%20for%20CDI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bu\docs\630PLB\WORK\PB\&#1055;&#1054;&#1055;&#1045;&#1056;_&#1044;&#1040;&#1053;\2015\&#1050;&#1055;&#1041;6\08\Old\Inna\&#1055;&#1054;&#1055;&#1045;&#1056;_&#1044;&#1040;&#1053;\2010\03\&#1041;&#1077;&#1088;&#1077;&#1079;&#1077;&#1085;&#1100;\Old\&#1052;&#1086;&#1080;%20&#1076;&#1086;&#1082;&#1091;&#1084;&#1077;&#1085;&#1090;&#1099;\My%20eBooks\03_Robochi%20faily\2008\Cur%20Acc\09\WINDOWS\TEMP\ukr2001%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bu\docs\630PLB\WORK\PB\&#1055;&#1054;&#1055;&#1045;&#1056;_&#1044;&#1040;&#1053;\2015\&#1050;&#1055;&#1041;6\08\Old\Inna\&#1055;&#1054;&#1055;&#1045;&#1056;_&#1044;&#1040;&#1053;\2010\03\&#1041;&#1077;&#1088;&#1077;&#1079;&#1077;&#1085;&#1100;\Old\&#1052;&#1086;&#1080;%20&#1076;&#1086;&#1082;&#1091;&#1084;&#1077;&#1085;&#1090;&#1099;\My%20eBooks\03_Robochi%20faily\2008\Cur%20Acc\09\WINDOWS.98\TEMP\&#1043;&#1072;&#1083;&#1100;%20-%20&#1090;&#1072;&#1073;&#1083;.%20(17%20&#1096;&#109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intranet.imf.org/departments/STA/about_sta/divisions/stasi/STASIIMS/STASIDP/Documents/F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verPage"/>
      <sheetName val="CoverPage_TS"/>
      <sheetName val="PeriodicityInfo"/>
      <sheetName val="Table A"/>
      <sheetName val="Table A_TS"/>
      <sheetName val="Annex Tables A.1-A.3"/>
      <sheetName val="Annex Tables A.1-A.3_TS"/>
      <sheetName val="Annex Tables A.4-A.5"/>
      <sheetName val="Annex Tables A.4-A.5_TS"/>
      <sheetName val="Table B"/>
      <sheetName val="Table B(Suppl.)"/>
      <sheetName val="Guide References"/>
      <sheetName val="Master"/>
      <sheetName val="Deviations"/>
      <sheetName val="DevRanges"/>
      <sheetName val="InterAdjustments"/>
      <sheetName val="InterAdjustRanges"/>
      <sheetName val="SI1–Reg. Cap."/>
      <sheetName val="SI2–RWA"/>
      <sheetName val="SI3–NPL"/>
      <sheetName val="SI4–Res. Real Estate P"/>
      <sheetName val="SI5–Comm. Real Estate P"/>
      <sheetName val="Fin. Structure"/>
      <sheetName val="Table F1"/>
      <sheetName val="Table F2"/>
      <sheetName val="Table F3"/>
      <sheetName val="Table F4"/>
      <sheetName val="Table F5"/>
      <sheetName val="Table F6"/>
      <sheetName val="Table F7"/>
      <sheetName val="AdditionalInfo"/>
      <sheetName val="Validation Summary"/>
      <sheetName val="Report Form"/>
      <sheetName val="Control"/>
      <sheetName val="576FSI_2008Q4"/>
      <sheetName val="PRIV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
          <cell r="C1" t="str">
            <v>Singapore</v>
          </cell>
        </row>
        <row r="5">
          <cell r="C5">
            <v>127</v>
          </cell>
        </row>
        <row r="8">
          <cell r="C8" t="str">
            <v>Q:4:2008</v>
          </cell>
        </row>
        <row r="17">
          <cell r="H17" t="str">
            <v>Lead Agency</v>
          </cell>
        </row>
        <row r="18">
          <cell r="H18" t="str">
            <v>Co-Lead Agency</v>
          </cell>
        </row>
        <row r="19">
          <cell r="H19" t="str">
            <v>Other Responsible Agency</v>
          </cell>
        </row>
        <row r="20">
          <cell r="J20" t="str">
            <v>Coordinator Name</v>
          </cell>
        </row>
        <row r="21">
          <cell r="J21" t="str">
            <v>Contact Person Name</v>
          </cell>
        </row>
        <row r="42">
          <cell r="V42" t="str">
            <v>Thousands</v>
          </cell>
        </row>
        <row r="43">
          <cell r="V43" t="str">
            <v>Millions</v>
          </cell>
        </row>
        <row r="44">
          <cell r="V44" t="str">
            <v>Billions</v>
          </cell>
        </row>
        <row r="45">
          <cell r="V45" t="str">
            <v>Trillions</v>
          </cell>
        </row>
        <row r="330">
          <cell r="BA330" t="str">
            <v xml:space="preserve"> </v>
          </cell>
        </row>
        <row r="331">
          <cell r="BA331" t="str">
            <v>AFGHANIS</v>
          </cell>
        </row>
        <row r="332">
          <cell r="BA332" t="str">
            <v>ALGERIAN DINARS</v>
          </cell>
        </row>
        <row r="333">
          <cell r="BA333" t="str">
            <v>ARGENTINE PESOS</v>
          </cell>
        </row>
        <row r="334">
          <cell r="BA334" t="str">
            <v>ARUBAN FLORINS</v>
          </cell>
        </row>
        <row r="335">
          <cell r="BA335" t="str">
            <v>AUSTRALIAN DOLLARS</v>
          </cell>
        </row>
        <row r="336">
          <cell r="BA336" t="str">
            <v>BAHAMIAN DOLLARS</v>
          </cell>
        </row>
        <row r="337">
          <cell r="BA337" t="str">
            <v>BAHRAIN DINARS</v>
          </cell>
        </row>
        <row r="338">
          <cell r="BA338" t="str">
            <v>BAHT</v>
          </cell>
        </row>
        <row r="339">
          <cell r="BA339" t="str">
            <v>BALBOAS</v>
          </cell>
        </row>
        <row r="340">
          <cell r="BA340" t="str">
            <v>BARBADOS DOLLARS</v>
          </cell>
        </row>
        <row r="341">
          <cell r="BA341" t="str">
            <v>BELARUSIAN RUBELS</v>
          </cell>
        </row>
        <row r="342">
          <cell r="BA342" t="str">
            <v>BELIZE DOLLARS</v>
          </cell>
        </row>
        <row r="343">
          <cell r="BA343" t="str">
            <v>BERMUDA DOLLARS</v>
          </cell>
        </row>
        <row r="344">
          <cell r="BA344" t="str">
            <v>BIRR</v>
          </cell>
        </row>
        <row r="345">
          <cell r="BA345" t="str">
            <v>BOLIVARES</v>
          </cell>
        </row>
        <row r="346">
          <cell r="BA346" t="str">
            <v>BOLIVIANOS</v>
          </cell>
        </row>
        <row r="347">
          <cell r="BA347" t="str">
            <v>BRUNEI DOLLARS</v>
          </cell>
        </row>
        <row r="348">
          <cell r="BA348" t="str">
            <v>BURUNDI FRANCS</v>
          </cell>
        </row>
        <row r="349">
          <cell r="BA349" t="str">
            <v>CANADIAN DOLLARS</v>
          </cell>
        </row>
        <row r="350">
          <cell r="BA350" t="str">
            <v>CAYMAN IS. DOLLARS</v>
          </cell>
        </row>
        <row r="351">
          <cell r="BA351" t="str">
            <v>CEDIS</v>
          </cell>
        </row>
        <row r="352">
          <cell r="BA352" t="str">
            <v>CFA FRANCS</v>
          </cell>
        </row>
        <row r="353">
          <cell r="BA353" t="str">
            <v>CFP FRANCS</v>
          </cell>
        </row>
        <row r="354">
          <cell r="BA354" t="str">
            <v>CHILEAN PESOS</v>
          </cell>
        </row>
        <row r="355">
          <cell r="BA355" t="str">
            <v>COLOMBIAN PESOS</v>
          </cell>
        </row>
        <row r="356">
          <cell r="BA356" t="str">
            <v>COLONES</v>
          </cell>
        </row>
        <row r="357">
          <cell r="BA357" t="str">
            <v>COMORIAN FRANCS</v>
          </cell>
        </row>
        <row r="358">
          <cell r="BA358" t="str">
            <v>CONGO FRANCS</v>
          </cell>
        </row>
        <row r="359">
          <cell r="BA359" t="str">
            <v>CONVERTIBLE MARKA</v>
          </cell>
        </row>
        <row r="360">
          <cell r="BA360" t="str">
            <v>CORDOBAS</v>
          </cell>
        </row>
        <row r="361">
          <cell r="BA361" t="str">
            <v>CUBAN PESOS</v>
          </cell>
        </row>
        <row r="362">
          <cell r="BA362" t="str">
            <v>CYPRUS POUNDS</v>
          </cell>
        </row>
        <row r="363">
          <cell r="BA363" t="str">
            <v>DALASIS</v>
          </cell>
        </row>
        <row r="364">
          <cell r="BA364" t="str">
            <v>DANISH KRONER</v>
          </cell>
        </row>
        <row r="365">
          <cell r="BA365" t="str">
            <v>DENARS</v>
          </cell>
        </row>
        <row r="366">
          <cell r="BA366" t="str">
            <v>DINARS</v>
          </cell>
        </row>
        <row r="367">
          <cell r="BA367" t="str">
            <v>DIRHAMS</v>
          </cell>
        </row>
        <row r="368">
          <cell r="BA368" t="str">
            <v>DJIBOUTI FRANCS</v>
          </cell>
        </row>
        <row r="369">
          <cell r="BA369" t="str">
            <v>DOBRAS</v>
          </cell>
        </row>
        <row r="370">
          <cell r="BA370" t="str">
            <v>DOMINICAN PESOS</v>
          </cell>
        </row>
        <row r="371">
          <cell r="BA371" t="str">
            <v>DONG</v>
          </cell>
        </row>
        <row r="372">
          <cell r="BA372" t="str">
            <v>DRAMS</v>
          </cell>
        </row>
        <row r="373">
          <cell r="BA373" t="str">
            <v>E.CARIBBEAN DOLLARS</v>
          </cell>
        </row>
        <row r="374">
          <cell r="BA374" t="str">
            <v>EGYPTIAN POUNDS</v>
          </cell>
        </row>
        <row r="375">
          <cell r="BA375" t="str">
            <v>EMALANGENI</v>
          </cell>
        </row>
        <row r="376">
          <cell r="BA376" t="str">
            <v>ESCUDOS</v>
          </cell>
        </row>
        <row r="377">
          <cell r="BA377" t="str">
            <v>EUROS</v>
          </cell>
        </row>
        <row r="378">
          <cell r="BA378" t="str">
            <v>FALKLAND IS. POUNDS</v>
          </cell>
        </row>
        <row r="379">
          <cell r="BA379" t="str">
            <v>FIJI DOLLARS</v>
          </cell>
        </row>
        <row r="380">
          <cell r="BA380" t="str">
            <v>FORINT</v>
          </cell>
        </row>
        <row r="381">
          <cell r="BA381" t="str">
            <v>FR. FRANCS/SP. PESETAS</v>
          </cell>
        </row>
        <row r="382">
          <cell r="BA382" t="str">
            <v>FRENCH FRANCS</v>
          </cell>
        </row>
        <row r="383">
          <cell r="BA383" t="str">
            <v>GIBRALTAR POUNDS</v>
          </cell>
        </row>
        <row r="384">
          <cell r="BA384" t="str">
            <v>GOURDES</v>
          </cell>
        </row>
        <row r="385">
          <cell r="BA385" t="str">
            <v>GUARANIES</v>
          </cell>
        </row>
        <row r="386">
          <cell r="BA386" t="str">
            <v>GUILDERS</v>
          </cell>
        </row>
        <row r="387">
          <cell r="BA387" t="str">
            <v>GUINEAN FRANCS</v>
          </cell>
        </row>
        <row r="388">
          <cell r="BA388" t="str">
            <v>GUYANA DOLLARS</v>
          </cell>
        </row>
        <row r="389">
          <cell r="BA389" t="str">
            <v>HONG KONG DOLLARS</v>
          </cell>
        </row>
        <row r="390">
          <cell r="BA390" t="str">
            <v>HRYVNIAS</v>
          </cell>
        </row>
        <row r="391">
          <cell r="BA391" t="str">
            <v>INDIAN RUPEES</v>
          </cell>
        </row>
        <row r="392">
          <cell r="BA392" t="str">
            <v>JAMAICA DOLLARS</v>
          </cell>
        </row>
        <row r="393">
          <cell r="BA393" t="str">
            <v>JORDANIAN DINARS</v>
          </cell>
        </row>
        <row r="394">
          <cell r="BA394" t="str">
            <v>KENYA SHILLINGS</v>
          </cell>
        </row>
        <row r="395">
          <cell r="BA395" t="str">
            <v>KINA</v>
          </cell>
        </row>
        <row r="396">
          <cell r="BA396" t="str">
            <v>KIP</v>
          </cell>
        </row>
        <row r="397">
          <cell r="BA397" t="str">
            <v>KORUNY</v>
          </cell>
        </row>
        <row r="398">
          <cell r="BA398" t="str">
            <v>KRONER</v>
          </cell>
        </row>
        <row r="399">
          <cell r="BA399" t="str">
            <v>KRONUR</v>
          </cell>
        </row>
        <row r="400">
          <cell r="BA400" t="str">
            <v>KROONI</v>
          </cell>
        </row>
        <row r="401">
          <cell r="BA401" t="str">
            <v>KUNAS</v>
          </cell>
        </row>
        <row r="402">
          <cell r="BA402" t="str">
            <v>KUWAITI DINARS</v>
          </cell>
        </row>
        <row r="403">
          <cell r="BA403" t="str">
            <v>KWACHA</v>
          </cell>
        </row>
        <row r="404">
          <cell r="BA404" t="str">
            <v>KWANZAS</v>
          </cell>
        </row>
        <row r="405">
          <cell r="BA405" t="str">
            <v>KYATS</v>
          </cell>
        </row>
        <row r="406">
          <cell r="BA406" t="str">
            <v>LARI</v>
          </cell>
        </row>
        <row r="407">
          <cell r="BA407" t="str">
            <v>LATS</v>
          </cell>
        </row>
        <row r="408">
          <cell r="BA408" t="str">
            <v>LEBANESE POUNDS</v>
          </cell>
        </row>
        <row r="409">
          <cell r="BA409" t="str">
            <v>LEI</v>
          </cell>
        </row>
        <row r="410">
          <cell r="BA410" t="str">
            <v>LEKS</v>
          </cell>
        </row>
        <row r="411">
          <cell r="BA411" t="str">
            <v>LEMPIRAS</v>
          </cell>
        </row>
        <row r="412">
          <cell r="BA412" t="str">
            <v>LEONES</v>
          </cell>
        </row>
        <row r="413">
          <cell r="BA413" t="str">
            <v>LEVA</v>
          </cell>
        </row>
        <row r="414">
          <cell r="BA414" t="str">
            <v>LIBERIAN DOLLARS</v>
          </cell>
        </row>
        <row r="415">
          <cell r="BA415" t="str">
            <v>LIBYAN DINARS</v>
          </cell>
        </row>
        <row r="416">
          <cell r="BA416" t="str">
            <v>LITAI</v>
          </cell>
        </row>
        <row r="417">
          <cell r="BA417" t="str">
            <v>MALAGASY ARIARY</v>
          </cell>
        </row>
        <row r="418">
          <cell r="BA418" t="str">
            <v>MALOTI</v>
          </cell>
        </row>
        <row r="419">
          <cell r="BA419" t="str">
            <v>MALTESE LIRI</v>
          </cell>
        </row>
        <row r="420">
          <cell r="BA420" t="str">
            <v>MANAT</v>
          </cell>
        </row>
        <row r="421">
          <cell r="BA421" t="str">
            <v>MAURITIAN RUPEES</v>
          </cell>
        </row>
        <row r="422">
          <cell r="BA422" t="str">
            <v>METICAIS</v>
          </cell>
        </row>
        <row r="423">
          <cell r="BA423" t="str">
            <v>MEXICAN PESOS</v>
          </cell>
        </row>
        <row r="424">
          <cell r="BA424" t="str">
            <v>NAIRA</v>
          </cell>
        </row>
        <row r="425">
          <cell r="BA425" t="str">
            <v>NAKFA</v>
          </cell>
        </row>
        <row r="426">
          <cell r="BA426" t="str">
            <v>NAMIBIA DOLLARS</v>
          </cell>
        </row>
        <row r="427">
          <cell r="BA427" t="str">
            <v>NEPALESE RUPEES</v>
          </cell>
        </row>
        <row r="428">
          <cell r="BA428" t="str">
            <v>NEW LIRAS</v>
          </cell>
        </row>
        <row r="429">
          <cell r="BA429" t="str">
            <v>NEW SHEQALIM</v>
          </cell>
        </row>
        <row r="430">
          <cell r="BA430" t="str">
            <v>NEW TAIWAN DOLLARS</v>
          </cell>
        </row>
        <row r="431">
          <cell r="BA431" t="str">
            <v>NEW ZEALAND DOLLARS</v>
          </cell>
        </row>
        <row r="432">
          <cell r="BA432" t="str">
            <v>NGULTRUM</v>
          </cell>
        </row>
        <row r="433">
          <cell r="BA433" t="str">
            <v>NORWEGIAN KRONER</v>
          </cell>
        </row>
        <row r="434">
          <cell r="BA434" t="str">
            <v>NUEVOS SOLES</v>
          </cell>
        </row>
        <row r="435">
          <cell r="BA435" t="str">
            <v>OUGUIYAS</v>
          </cell>
        </row>
        <row r="436">
          <cell r="BA436" t="str">
            <v>PA'ANGA</v>
          </cell>
        </row>
        <row r="437">
          <cell r="BA437" t="str">
            <v>PAKISTAN RUPEES</v>
          </cell>
        </row>
        <row r="438">
          <cell r="BA438" t="str">
            <v>PATACAS</v>
          </cell>
        </row>
        <row r="439">
          <cell r="BA439" t="str">
            <v>PHILIPPINE PESOS</v>
          </cell>
        </row>
        <row r="440">
          <cell r="BA440" t="str">
            <v>POUNDS STERLING</v>
          </cell>
        </row>
        <row r="441">
          <cell r="BA441" t="str">
            <v>PULA</v>
          </cell>
        </row>
        <row r="442">
          <cell r="BA442" t="str">
            <v>QATAR RIYALS</v>
          </cell>
        </row>
        <row r="443">
          <cell r="BA443" t="str">
            <v>QUETZALES</v>
          </cell>
        </row>
        <row r="444">
          <cell r="BA444" t="str">
            <v>RAND</v>
          </cell>
        </row>
        <row r="445">
          <cell r="BA445" t="str">
            <v>REAIS</v>
          </cell>
        </row>
        <row r="446">
          <cell r="BA446" t="str">
            <v>RIALS</v>
          </cell>
        </row>
        <row r="447">
          <cell r="BA447" t="str">
            <v>RIALS OMANI</v>
          </cell>
        </row>
        <row r="448">
          <cell r="BA448" t="str">
            <v>RIEL</v>
          </cell>
        </row>
        <row r="449">
          <cell r="BA449" t="str">
            <v>RINGGIT</v>
          </cell>
        </row>
        <row r="450">
          <cell r="BA450" t="str">
            <v>RUFIYAA</v>
          </cell>
        </row>
        <row r="451">
          <cell r="BA451" t="str">
            <v>RUPIAH</v>
          </cell>
        </row>
        <row r="452">
          <cell r="BA452" t="str">
            <v>RUSSIAN RUBLES</v>
          </cell>
        </row>
        <row r="453">
          <cell r="BA453" t="str">
            <v>RWANDA FRANCS</v>
          </cell>
        </row>
        <row r="454">
          <cell r="BA454" t="str">
            <v>SAUDI ARABIAN RIYALS</v>
          </cell>
        </row>
        <row r="455">
          <cell r="BA455" t="str">
            <v>SERBIAN DINARS</v>
          </cell>
        </row>
        <row r="456">
          <cell r="BA456" t="str">
            <v>SEYCHELLES RUPEES</v>
          </cell>
        </row>
        <row r="457">
          <cell r="BA457" t="str">
            <v>SINGAPORE DOLLARS</v>
          </cell>
        </row>
        <row r="458">
          <cell r="BA458" t="str">
            <v>SOLOMON ISL DOLLARS</v>
          </cell>
        </row>
        <row r="459">
          <cell r="BA459" t="str">
            <v>SOMALI SHILLINGS</v>
          </cell>
        </row>
        <row r="460">
          <cell r="BA460" t="str">
            <v>SOMS</v>
          </cell>
        </row>
        <row r="461">
          <cell r="BA461" t="str">
            <v>SRI LANKA RUPEES</v>
          </cell>
        </row>
        <row r="462">
          <cell r="BA462" t="str">
            <v>SUDANESE DINARS</v>
          </cell>
        </row>
        <row r="463">
          <cell r="BA463" t="str">
            <v>SUM</v>
          </cell>
        </row>
        <row r="464">
          <cell r="BA464" t="str">
            <v>SURINAME DOLLAR</v>
          </cell>
        </row>
        <row r="465">
          <cell r="BA465" t="str">
            <v>SWEDISH KRONOR</v>
          </cell>
        </row>
        <row r="466">
          <cell r="BA466" t="str">
            <v>SWISS FRANCS</v>
          </cell>
        </row>
        <row r="467">
          <cell r="BA467" t="str">
            <v>SYRIAN POUNDS</v>
          </cell>
        </row>
        <row r="468">
          <cell r="BA468" t="str">
            <v>TAJIK SOMONI</v>
          </cell>
        </row>
        <row r="469">
          <cell r="BA469" t="str">
            <v>TAKA</v>
          </cell>
        </row>
        <row r="470">
          <cell r="BA470" t="str">
            <v>TALA</v>
          </cell>
        </row>
        <row r="471">
          <cell r="BA471" t="str">
            <v>TANZANIA SHILLINGS</v>
          </cell>
        </row>
        <row r="472">
          <cell r="BA472" t="str">
            <v>TENGE</v>
          </cell>
        </row>
        <row r="473">
          <cell r="BA473" t="str">
            <v>TOGROGS</v>
          </cell>
        </row>
        <row r="474">
          <cell r="BA474" t="str">
            <v>TOLARS</v>
          </cell>
        </row>
        <row r="475">
          <cell r="BA475" t="str">
            <v>TT DOLLARS</v>
          </cell>
        </row>
        <row r="476">
          <cell r="BA476" t="str">
            <v>TUNISIAN DINARS</v>
          </cell>
        </row>
        <row r="477">
          <cell r="BA477" t="str">
            <v>U.S. DOLLARS</v>
          </cell>
        </row>
        <row r="478">
          <cell r="BA478" t="str">
            <v>UGANDA SHILLINGS</v>
          </cell>
        </row>
        <row r="479">
          <cell r="BA479" t="str">
            <v>URUGUAYAN PESOS</v>
          </cell>
        </row>
        <row r="480">
          <cell r="BA480" t="str">
            <v>VATU</v>
          </cell>
        </row>
        <row r="481">
          <cell r="BA481" t="str">
            <v>WON</v>
          </cell>
        </row>
        <row r="482">
          <cell r="BA482" t="str">
            <v>YEMENI RIAL</v>
          </cell>
        </row>
        <row r="483">
          <cell r="BA483" t="str">
            <v>YEN</v>
          </cell>
        </row>
        <row r="484">
          <cell r="BA484" t="str">
            <v>YUAN</v>
          </cell>
        </row>
        <row r="485">
          <cell r="BA485" t="str">
            <v>ZAMBIAN KWACHA</v>
          </cell>
        </row>
        <row r="486">
          <cell r="BA486" t="str">
            <v>ZIMBABWE DOLLARS</v>
          </cell>
        </row>
        <row r="487">
          <cell r="BA487" t="str">
            <v>ZLOTYS</v>
          </cell>
        </row>
      </sheetData>
      <sheetData sheetId="35" refreshError="1"/>
      <sheetData sheetId="3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_Cap"/>
      <sheetName val="in_othsectors"/>
      <sheetName val="ass"/>
      <sheetName val="exp"/>
      <sheetName val="imp"/>
      <sheetName val="nfs"/>
      <sheetName val="oth"/>
      <sheetName val="debt"/>
      <sheetName val="IMFpurch"/>
      <sheetName val="imfrepay"/>
      <sheetName val="gas"/>
      <sheetName val="mtbop"/>
      <sheetName val="cashbop"/>
      <sheetName val="needs"/>
      <sheetName val="Pclubneeds"/>
      <sheetName val="ind"/>
      <sheetName val="cashflow"/>
      <sheetName val="HistCflow"/>
      <sheetName val="WEONEW"/>
      <sheetName val="експ_посл_кв"/>
      <sheetName val="C"/>
    </sheetNames>
    <sheetDataSet>
      <sheetData sheetId="0">
        <row r="7">
          <cell r="A7" t="str">
            <v>zDollarGDP</v>
          </cell>
        </row>
      </sheetData>
      <sheetData sheetId="1">
        <row r="17">
          <cell r="A17" t="str">
            <v>zReserves</v>
          </cell>
        </row>
      </sheetData>
      <sheetData sheetId="2">
        <row r="7">
          <cell r="A7" t="str">
            <v>zDollarGDP</v>
          </cell>
        </row>
      </sheetData>
      <sheetData sheetId="3" refreshError="1">
        <row r="7">
          <cell r="A7" t="str">
            <v>zDollarGDP</v>
          </cell>
          <cell r="B7" t="str">
            <v xml:space="preserve">  In billions of U.S. dollars</v>
          </cell>
          <cell r="C7">
            <v>103</v>
          </cell>
          <cell r="D7">
            <v>169.77011494252872</v>
          </cell>
          <cell r="E7">
            <v>18.768726984303285</v>
          </cell>
          <cell r="F7">
            <v>32.722850720418613</v>
          </cell>
          <cell r="G7">
            <v>25.868557052030997</v>
          </cell>
          <cell r="H7">
            <v>34.445670628183365</v>
          </cell>
          <cell r="I7">
            <v>43.328231871689347</v>
          </cell>
          <cell r="J7">
            <v>49.675842621189744</v>
          </cell>
          <cell r="K7">
            <v>41.827558092132087</v>
          </cell>
          <cell r="L7">
            <v>30.766214908034854</v>
          </cell>
          <cell r="M7">
            <v>30.350950987564008</v>
          </cell>
          <cell r="N7">
            <v>32.070984625449789</v>
          </cell>
          <cell r="O7">
            <v>35.766139550363611</v>
          </cell>
          <cell r="P7">
            <v>38.480886498511843</v>
          </cell>
          <cell r="Q7">
            <v>41.268041668434648</v>
          </cell>
          <cell r="R7">
            <v>44.193801680762952</v>
          </cell>
          <cell r="S7">
            <v>46.403491764801103</v>
          </cell>
          <cell r="T7">
            <v>49.698139680101988</v>
          </cell>
          <cell r="U7">
            <v>53.226707597389236</v>
          </cell>
          <cell r="V7">
            <v>57.005803836803871</v>
          </cell>
          <cell r="W7">
            <v>61.053215909216938</v>
          </cell>
          <cell r="X7">
            <v>2.3639774859287055</v>
          </cell>
          <cell r="Y7">
            <v>5.25</v>
          </cell>
          <cell r="Z7">
            <v>6.1338289962825279</v>
          </cell>
          <cell r="AA7">
            <v>5.0209205020920509</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10068.38987614432</v>
          </cell>
          <cell r="AS7">
            <v>11372.432432432432</v>
          </cell>
          <cell r="AT7">
            <v>13437.56727664155</v>
          </cell>
          <cell r="AU7">
            <v>14761.424017003188</v>
          </cell>
          <cell r="AV7">
            <v>10667.51398068124</v>
          </cell>
          <cell r="AW7">
            <v>11434.146341463416</v>
          </cell>
          <cell r="AX7">
            <v>12432</v>
          </cell>
          <cell r="AY7">
            <v>8383.265067290813</v>
          </cell>
          <cell r="AZ7">
            <v>7064.5885987082283</v>
          </cell>
          <cell r="BA7">
            <v>7644.0720995176443</v>
          </cell>
          <cell r="BB7">
            <v>8359.8026020637062</v>
          </cell>
          <cell r="BC7">
            <v>7268.5438117251515</v>
          </cell>
          <cell r="BD7">
            <v>5956.9912152269399</v>
          </cell>
          <cell r="BE7">
            <v>7243.8664453052943</v>
          </cell>
          <cell r="BF7">
            <v>9221.5480786909357</v>
          </cell>
          <cell r="BG7">
            <v>7928.0821917808216</v>
          </cell>
        </row>
        <row r="24">
          <cell r="A24" t="str">
            <v>zSDReRate</v>
          </cell>
          <cell r="B24" t="str">
            <v xml:space="preserve">  SDR/US$ [IFS, for 2000 const. from Sept.]</v>
          </cell>
          <cell r="C24">
            <v>1.3574999999999999</v>
          </cell>
          <cell r="D24">
            <v>1.3687499999999999</v>
          </cell>
          <cell r="E24">
            <v>1.4085000000000001</v>
          </cell>
          <cell r="F24">
            <v>1.39625</v>
          </cell>
          <cell r="G24">
            <v>1.4285000000000001</v>
          </cell>
          <cell r="H24">
            <v>1.51725</v>
          </cell>
          <cell r="I24">
            <v>1.4518500000000001</v>
          </cell>
          <cell r="J24">
            <v>1.3761133333333333</v>
          </cell>
          <cell r="K24">
            <v>1.3568091666666666</v>
          </cell>
          <cell r="L24">
            <v>1.3674483333333336</v>
          </cell>
          <cell r="M24">
            <v>1.3205983333333335</v>
          </cell>
          <cell r="N24">
            <v>1.3</v>
          </cell>
          <cell r="O24">
            <v>1.3</v>
          </cell>
          <cell r="P24">
            <v>1.3</v>
          </cell>
          <cell r="Q24">
            <v>1.3</v>
          </cell>
          <cell r="R24">
            <v>1.3</v>
          </cell>
          <cell r="S24">
            <v>1.3</v>
          </cell>
          <cell r="T24">
            <v>1.3</v>
          </cell>
          <cell r="U24">
            <v>1.3</v>
          </cell>
          <cell r="V24">
            <v>1.3</v>
          </cell>
          <cell r="W24">
            <v>1.3</v>
          </cell>
          <cell r="X24">
            <v>1.3879999999999999</v>
          </cell>
          <cell r="Y24">
            <v>1.39</v>
          </cell>
          <cell r="Z24">
            <v>1.4530000000000001</v>
          </cell>
          <cell r="AA24">
            <v>1.403</v>
          </cell>
          <cell r="AB24">
            <v>1.3759999999999999</v>
          </cell>
          <cell r="AC24">
            <v>1.413</v>
          </cell>
          <cell r="AD24">
            <v>1.403</v>
          </cell>
          <cell r="AE24">
            <v>1.393</v>
          </cell>
          <cell r="AF24">
            <v>1.3879999999999999</v>
          </cell>
          <cell r="AG24">
            <v>1.4159999999999999</v>
          </cell>
          <cell r="AH24">
            <v>1.4550000000000001</v>
          </cell>
          <cell r="AI24">
            <v>1.4550000000000001</v>
          </cell>
          <cell r="AJ24">
            <v>1.4931000000000001</v>
          </cell>
          <cell r="AK24">
            <v>1.5660000000000001</v>
          </cell>
          <cell r="AL24">
            <v>1.5170999999999999</v>
          </cell>
          <cell r="AM24">
            <v>1.4927999999999999</v>
          </cell>
          <cell r="AN24">
            <v>1.4653</v>
          </cell>
          <cell r="AO24">
            <v>1.4460999999999999</v>
          </cell>
          <cell r="AP24">
            <v>1.452</v>
          </cell>
          <cell r="AQ24">
            <v>1.444</v>
          </cell>
          <cell r="AR24">
            <v>1.3919999999999999</v>
          </cell>
          <cell r="AS24">
            <v>1.3759999999999999</v>
          </cell>
          <cell r="AT24">
            <v>1.3759999999999999</v>
          </cell>
          <cell r="AU24">
            <v>1.3759999999999999</v>
          </cell>
          <cell r="AV24">
            <v>1.3740000000000001</v>
          </cell>
          <cell r="AW24">
            <v>1.3740000000000001</v>
          </cell>
          <cell r="AX24">
            <v>1.3740000000000001</v>
          </cell>
          <cell r="AY24">
            <v>1.4067700000000001</v>
          </cell>
          <cell r="AZ24">
            <v>1.3819999999999999</v>
          </cell>
          <cell r="BA24">
            <v>1.3480000000000001</v>
          </cell>
          <cell r="BB24">
            <v>1.359</v>
          </cell>
          <cell r="BC24">
            <v>1.383</v>
          </cell>
        </row>
      </sheetData>
      <sheetData sheetId="4"/>
      <sheetData sheetId="5"/>
      <sheetData sheetId="6"/>
      <sheetData sheetId="7" refreshError="1">
        <row r="17">
          <cell r="A17" t="str">
            <v>zReserves</v>
          </cell>
          <cell r="B17" t="str">
            <v xml:space="preserve">    Gross usable reserves from 1998 on</v>
          </cell>
          <cell r="C17">
            <v>0</v>
          </cell>
          <cell r="D17">
            <v>0</v>
          </cell>
          <cell r="E17">
            <v>9.6000000000000002E-2</v>
          </cell>
          <cell r="F17">
            <v>0.13300000000000001</v>
          </cell>
          <cell r="G17">
            <v>0.64600000000000002</v>
          </cell>
          <cell r="H17">
            <v>1.1339999999999999</v>
          </cell>
          <cell r="I17">
            <v>1.994</v>
          </cell>
          <cell r="J17">
            <v>2.375</v>
          </cell>
          <cell r="K17">
            <v>0.78200000000000003</v>
          </cell>
          <cell r="L17">
            <v>1.0900000000000001</v>
          </cell>
          <cell r="M17">
            <v>1.016</v>
          </cell>
          <cell r="N17">
            <v>1.56</v>
          </cell>
          <cell r="O17">
            <v>2.5430000000000001</v>
          </cell>
          <cell r="P17">
            <v>3.0957930000000005</v>
          </cell>
          <cell r="Q17">
            <v>3.7418343030000005</v>
          </cell>
          <cell r="R17">
            <v>4.5037445385130006</v>
          </cell>
          <cell r="S17">
            <v>5.3197504007474237</v>
          </cell>
          <cell r="T17">
            <v>6.1936926792004909</v>
          </cell>
          <cell r="U17">
            <v>7.1296848594237261</v>
          </cell>
          <cell r="V17">
            <v>8.1321324844428116</v>
          </cell>
          <cell r="W17">
            <v>9.2057538908382526</v>
          </cell>
          <cell r="AZ17">
            <v>0.68700000000000006</v>
          </cell>
          <cell r="BA17">
            <v>0.98699999999999999</v>
          </cell>
          <cell r="BB17">
            <v>1.35</v>
          </cell>
          <cell r="BC17">
            <v>1.0900000000000001</v>
          </cell>
          <cell r="BD17">
            <v>1.0740000000000001</v>
          </cell>
          <cell r="BE17">
            <v>0.93899999999999995</v>
          </cell>
          <cell r="BF17">
            <v>0.98599999999999999</v>
          </cell>
          <cell r="BG17">
            <v>1.016</v>
          </cell>
          <cell r="BH17">
            <v>1.028</v>
          </cell>
          <cell r="BI17">
            <v>1.159</v>
          </cell>
          <cell r="BJ17">
            <v>1.2010000000000001</v>
          </cell>
          <cell r="BK17">
            <v>1.56</v>
          </cell>
        </row>
      </sheetData>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BUControlSheet"/>
      <sheetName val="Control"/>
      <sheetName val="Coverpage"/>
      <sheetName val="Inward-DL"/>
      <sheetName val="Inward"/>
      <sheetName val="Inward_TS"/>
      <sheetName val="Outward-DL"/>
      <sheetName val="Outward"/>
      <sheetName val="Outward_TS"/>
      <sheetName val="ValidationSheet"/>
      <sheetName val="Links"/>
    </sheetNames>
    <sheetDataSet>
      <sheetData sheetId="0"/>
      <sheetData sheetId="1"/>
      <sheetData sheetId="2">
        <row r="16">
          <cell r="A16" t="str">
            <v>Yes</v>
          </cell>
        </row>
        <row r="17">
          <cell r="A17" t="str">
            <v>No</v>
          </cell>
        </row>
        <row r="19">
          <cell r="A19" t="str">
            <v>Yes</v>
          </cell>
        </row>
        <row r="20">
          <cell r="A20" t="str">
            <v>No</v>
          </cell>
        </row>
        <row r="21">
          <cell r="A21" t="str">
            <v>Yes</v>
          </cell>
        </row>
        <row r="22">
          <cell r="A22" t="str">
            <v>No</v>
          </cell>
        </row>
        <row r="35">
          <cell r="J35" t="str">
            <v>Yes</v>
          </cell>
        </row>
        <row r="36">
          <cell r="J36" t="str">
            <v>No</v>
          </cell>
        </row>
      </sheetData>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Index Page"/>
      <sheetName val="IndexSS"/>
      <sheetName val="Assets Mandated"/>
      <sheetName val="Assets MandatedSS"/>
      <sheetName val="Breakdown by Currency (Assets)"/>
      <sheetName val="CurrencySS"/>
      <sheetName val="Breakdown by Sector (Assets)"/>
      <sheetName val="AssetsSS"/>
      <sheetName val="Breakdown by Sector (Equity)"/>
      <sheetName val="EquitySS"/>
      <sheetName val="Breakdown by Sector (Debt Sec.)"/>
      <sheetName val="Debt SecSS"/>
      <sheetName val="Breakdown by Sector (L-T Debt)"/>
      <sheetName val="L-T DebtSS"/>
      <sheetName val="Breakdown by Sector (S-T Debt)"/>
      <sheetName val="S-T DebtSS"/>
      <sheetName val="Liabilities Breakdown"/>
      <sheetName val="Liabilities BreakdownSS"/>
      <sheetName val="Report Form"/>
      <sheetName val="Control"/>
      <sheetName val="Input 1- Basic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Australia</v>
          </cell>
        </row>
        <row r="3">
          <cell r="C3">
            <v>2008</v>
          </cell>
        </row>
        <row r="17">
          <cell r="F17" t="str">
            <v>National currency</v>
          </cell>
        </row>
        <row r="18">
          <cell r="F18" t="str">
            <v>Units</v>
          </cell>
        </row>
      </sheetData>
      <sheetData sheetId="2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Data"/>
      <sheetName val="Report Form"/>
      <sheetName val="Аркуш1"/>
    </sheetNames>
    <sheetDataSet>
      <sheetData sheetId="0"/>
      <sheetData sheetId="1"/>
      <sheetData sheetId="2">
        <row r="4">
          <cell r="E4">
            <v>2020</v>
          </cell>
          <cell r="F4" t="str">
            <v>A</v>
          </cell>
        </row>
        <row r="5">
          <cell r="A5" t="str">
            <v>Thousand</v>
          </cell>
          <cell r="B5" t="str">
            <v>Domestic Currency</v>
          </cell>
          <cell r="E5">
            <v>2019</v>
          </cell>
          <cell r="F5" t="str">
            <v>Q4</v>
          </cell>
        </row>
        <row r="6">
          <cell r="A6" t="str">
            <v>Million</v>
          </cell>
          <cell r="B6" t="str">
            <v>Euros</v>
          </cell>
          <cell r="E6">
            <v>2018</v>
          </cell>
          <cell r="F6" t="str">
            <v>Q3</v>
          </cell>
        </row>
        <row r="7">
          <cell r="A7" t="str">
            <v>Billion</v>
          </cell>
          <cell r="B7" t="str">
            <v>US Dollars</v>
          </cell>
          <cell r="E7">
            <v>2017</v>
          </cell>
          <cell r="F7" t="str">
            <v>Q2</v>
          </cell>
        </row>
        <row r="8">
          <cell r="A8" t="str">
            <v>Trillion</v>
          </cell>
          <cell r="E8">
            <v>2016</v>
          </cell>
          <cell r="F8" t="str">
            <v>Q1</v>
          </cell>
        </row>
        <row r="9">
          <cell r="E9">
            <v>2015</v>
          </cell>
        </row>
        <row r="10">
          <cell r="E10">
            <v>2014</v>
          </cell>
        </row>
        <row r="11">
          <cell r="E11">
            <v>2013</v>
          </cell>
        </row>
        <row r="12">
          <cell r="E12">
            <v>2012</v>
          </cell>
        </row>
        <row r="13">
          <cell r="E13">
            <v>2011</v>
          </cell>
        </row>
        <row r="14">
          <cell r="E14">
            <v>2010</v>
          </cell>
        </row>
        <row r="15">
          <cell r="E15">
            <v>2009</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FSUOUT"/>
      <sheetName val="labels"/>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ating  Data Report Forms"/>
      <sheetName val="BUControlSheet"/>
      <sheetName val="Control"/>
      <sheetName val="ValidationSheet"/>
      <sheetName val="Coverpage"/>
      <sheetName val="Inward"/>
      <sheetName val="Temp 1A"/>
      <sheetName val="Temp 1B"/>
      <sheetName val="Temp 1C"/>
      <sheetName val="Temp 1D"/>
      <sheetName val="Inward_TS"/>
      <sheetName val="Outward"/>
      <sheetName val="Temp1  (Inward) ver 2"/>
      <sheetName val="Temp 2 (Outward) ver 2"/>
      <sheetName val="Outward_TS"/>
      <sheetName val="Temp 3 (Metadata)"/>
      <sheetName val="Temp 4"/>
      <sheetName val="Sheet2"/>
      <sheetName val="Sheet4"/>
      <sheetName val="Sheet1"/>
      <sheetName val="Довідники"/>
    </sheetNames>
    <sheetDataSet>
      <sheetData sheetId="0"/>
      <sheetData sheetId="1"/>
      <sheetData sheetId="2">
        <row r="19">
          <cell r="A19" t="str">
            <v>Yes</v>
          </cell>
        </row>
        <row r="20">
          <cell r="A20" t="str">
            <v>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5old"/>
      <sheetName val="tab4"/>
      <sheetName val="tab4 (1)"/>
      <sheetName val="Tab5"/>
      <sheetName val="Tab6"/>
      <sheetName val="Tab6(1)"/>
      <sheetName val="tab7"/>
      <sheetName val="Tab7(1)"/>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44 (1)"/>
      <sheetName val="Tab44 (2)"/>
      <sheetName val="tab20 "/>
      <sheetName val="tab67"/>
      <sheetName val="tabY"/>
      <sheetName val="Table19 (1995)"/>
      <sheetName val="DO NOT PRINT"/>
      <sheetName val="DONOT PRINT"/>
      <sheetName val="tab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4"/>
      <sheetName val="Tab5old"/>
      <sheetName val="Tab5"/>
      <sheetName val="Tab6"/>
      <sheetName val="tab7"/>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20 "/>
      <sheetName val="tab67"/>
      <sheetName val="tabY"/>
      <sheetName val="Table19 (1995)"/>
      <sheetName val="DO NOT PRINT"/>
      <sheetName val="DONOT PRINT"/>
      <sheetName val="tab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
      <sheetName val="CoverPage"/>
      <sheetName val="FASurvey"/>
      <sheetName val="Instructions"/>
      <sheetName val="FASurvey-DL"/>
      <sheetName val="NOTES"/>
      <sheetName val="BUControlSheet"/>
      <sheetName val="Control"/>
      <sheetName val="Report Form"/>
      <sheetName val="ValidationSheet"/>
      <sheetName val="146024"/>
    </sheetNames>
    <sheetDataSet>
      <sheetData sheetId="0"/>
      <sheetData sheetId="1"/>
      <sheetData sheetId="2"/>
      <sheetData sheetId="3"/>
      <sheetData sheetId="4"/>
      <sheetData sheetId="5"/>
      <sheetData sheetId="6"/>
      <sheetData sheetId="7">
        <row r="13">
          <cell r="B13" t="str">
            <v>Country Name</v>
          </cell>
        </row>
      </sheetData>
      <sheetData sheetId="8"/>
      <sheetData sheetId="9"/>
      <sheetData sheetId="10" refreshError="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0"/>
  <sheetViews>
    <sheetView tabSelected="1" zoomScale="85" zoomScaleNormal="85" workbookViewId="0"/>
  </sheetViews>
  <sheetFormatPr defaultColWidth="9.140625" defaultRowHeight="12.75" outlineLevelCol="1" x14ac:dyDescent="0.2"/>
  <cols>
    <col min="1" max="1" width="12.5703125" style="1" customWidth="1"/>
    <col min="2" max="2" width="89.5703125" style="1" customWidth="1"/>
    <col min="3" max="3" width="89.5703125" style="1" hidden="1" customWidth="1" outlineLevel="1"/>
    <col min="4" max="4" width="61.5703125" style="1" hidden="1" customWidth="1" outlineLevel="1"/>
    <col min="5" max="5" width="9.140625" style="1" collapsed="1"/>
    <col min="6" max="16384" width="9.140625" style="1"/>
  </cols>
  <sheetData>
    <row r="1" spans="1:4" s="3" customFormat="1" ht="14.25" x14ac:dyDescent="0.2">
      <c r="A1" s="1">
        <v>2</v>
      </c>
      <c r="B1" s="2" t="str">
        <f>IF($A$1=1,C1,D1)</f>
        <v xml:space="preserve">1. Balance of Payment of Ukraine (according to BPM6) </v>
      </c>
      <c r="C1" s="3" t="s">
        <v>0</v>
      </c>
      <c r="D1" s="4" t="s">
        <v>1</v>
      </c>
    </row>
    <row r="2" spans="1:4" s="6" customFormat="1" x14ac:dyDescent="0.2">
      <c r="A2" s="1"/>
      <c r="B2" s="5" t="str">
        <f>IF($A$1=1,C2,D2)</f>
        <v>1.1. Balance of Payments of Ukraine : analytical presentation</v>
      </c>
      <c r="C2" s="5" t="s">
        <v>2</v>
      </c>
      <c r="D2" s="5" t="s">
        <v>3</v>
      </c>
    </row>
    <row r="3" spans="1:4" s="6" customFormat="1" x14ac:dyDescent="0.2">
      <c r="A3" s="7" t="s">
        <v>4</v>
      </c>
      <c r="B3" s="5" t="str">
        <f>IF($A$1=1,C3,D3)</f>
        <v>1.2. Balance of payments of Ukraine: analytical presentation by sectors</v>
      </c>
      <c r="C3" s="5" t="s">
        <v>5</v>
      </c>
      <c r="D3" s="5" t="s">
        <v>6</v>
      </c>
    </row>
    <row r="4" spans="1:4" s="6" customFormat="1" x14ac:dyDescent="0.2">
      <c r="A4" s="8" t="s">
        <v>7</v>
      </c>
      <c r="B4" s="5" t="str">
        <f>IF($A$1=1,C4,D4)</f>
        <v>1.3. Balance of Payments of Ukraine: standart presentation</v>
      </c>
      <c r="C4" s="5" t="s">
        <v>8</v>
      </c>
      <c r="D4" s="5" t="s">
        <v>9</v>
      </c>
    </row>
    <row r="5" spans="1:4" s="6" customFormat="1" x14ac:dyDescent="0.2">
      <c r="A5" s="8"/>
      <c r="B5" s="5" t="str">
        <f>IF($A$1=1,C5,D5)</f>
        <v>1.4. Balance of Payments of Ukraine: standart presentation (detailed)</v>
      </c>
      <c r="C5" s="5" t="s">
        <v>10</v>
      </c>
      <c r="D5" s="5" t="s">
        <v>11</v>
      </c>
    </row>
    <row r="6" spans="1:4" x14ac:dyDescent="0.2">
      <c r="B6" s="5"/>
    </row>
    <row r="7" spans="1:4" s="3" customFormat="1" x14ac:dyDescent="0.2">
      <c r="B7" s="269" t="str">
        <f t="shared" ref="B7:B10" si="0">IF($A$1=1,C7,D7)</f>
        <v>Last updated on: 25.03.2025</v>
      </c>
      <c r="C7" s="3" t="s">
        <v>433</v>
      </c>
      <c r="D7" s="3" t="s">
        <v>434</v>
      </c>
    </row>
    <row r="9" spans="1:4" ht="72" x14ac:dyDescent="0.2">
      <c r="B9" s="267" t="str">
        <f t="shared" si="0"/>
        <v>According to the Law of Ukraine On Protecting the Interests of Entities Submitting Reports and Other Documents Under Martial Law or in Wartime, part of information need for compiling balance of payments statistics are not collected. Estimation of the balance of payments for 2022-2024 was made based on available information and will be revised after receiving additional information.</v>
      </c>
      <c r="C9" s="267" t="s">
        <v>435</v>
      </c>
      <c r="D9" s="267" t="s">
        <v>436</v>
      </c>
    </row>
    <row r="10" spans="1:4" s="268" customFormat="1" ht="48" x14ac:dyDescent="0.2">
      <c r="A10" s="1"/>
      <c r="B10" s="267" t="str">
        <f t="shared" si="0"/>
        <v>Balance of payments data are recalculated at average monthly exchange rates. Data on international financial aid received (IMF loans, loans and grants received by the government) are recalculated at the exchange rate as of the date the funds are received.</v>
      </c>
      <c r="C10" s="267" t="s">
        <v>418</v>
      </c>
      <c r="D10" s="267" t="s">
        <v>419</v>
      </c>
    </row>
  </sheetData>
  <hyperlinks>
    <hyperlink ref="D2" location="'1.1'!A1" display="1.1. Balance of Payments: analytical presentation"/>
    <hyperlink ref="D3" location="'1.2'!A1" display="1.2. Balance of payments of Ukraine: analytical presentation by sectors"/>
    <hyperlink ref="D4" location="'1.3'!A1" display="1.3. Balance of Payments: standart presentation"/>
    <hyperlink ref="D5" location="'1.4'!A1" display="1.4. Balance of Payments: standart presentation"/>
    <hyperlink ref="B2" location="'1.1'!A1" display="'1.1'!A1"/>
    <hyperlink ref="C2" location="'1.1'!A1" display="1.1. Динаміка платіжного балансу України: аналітична форма представлення"/>
    <hyperlink ref="C4" location="'1.3'!A1" display="1.3. Динаміка платіжного балансу України: стандартна форма представлення"/>
    <hyperlink ref="C5" location="'1.4'!A1" display="1.4 .Динаміка платіжного балансу України: стандартна форма представлення"/>
    <hyperlink ref="C3" location="'1.2'!A1" display="1.2. Динаміка платіжного балансу України: аналітична форма представлення (за секторами)"/>
    <hyperlink ref="B4" location="'1.3'!A1" display="'1.3'!A1"/>
    <hyperlink ref="B3" location="'1.2'!A1" display="'1.2'!A1"/>
    <hyperlink ref="B5" location="'1.4'!A1" display="'1.4'!A1"/>
  </hyperlinks>
  <pageMargins left="0.70866141732283472" right="0.70866141732283472" top="0.94488188976377963" bottom="0.6692913385826772" header="0.51181102362204722" footer="0.51181102362204722"/>
  <pageSetup paperSize="9" scale="6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List Box 1">
              <controlPr defaultSize="0" autoLine="0" autoPict="0">
                <anchor moveWithCells="1">
                  <from>
                    <xdr:col>0</xdr:col>
                    <xdr:colOff>9525</xdr:colOff>
                    <xdr:row>0</xdr:row>
                    <xdr:rowOff>28575</xdr:rowOff>
                  </from>
                  <to>
                    <xdr:col>0</xdr:col>
                    <xdr:colOff>609600</xdr:colOff>
                    <xdr:row>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75"/>
  <sheetViews>
    <sheetView zoomScale="70" zoomScaleNormal="70" zoomScaleSheetLayoutView="100" workbookViewId="0">
      <pane xSplit="3" topLeftCell="D1" activePane="topRight" state="frozen"/>
      <selection activeCell="A4" sqref="A4"/>
      <selection pane="topRight" activeCell="D1" sqref="D1"/>
    </sheetView>
  </sheetViews>
  <sheetFormatPr defaultColWidth="9.140625" defaultRowHeight="12.75" outlineLevelCol="2" x14ac:dyDescent="0.2"/>
  <cols>
    <col min="1" max="1" width="41.85546875" style="6" customWidth="1"/>
    <col min="2" max="2" width="61.42578125" style="75" hidden="1" customWidth="1" outlineLevel="2"/>
    <col min="3" max="3" width="61.42578125" style="76" hidden="1" customWidth="1" outlineLevel="2"/>
    <col min="4" max="4" width="8.5703125" style="17" bestFit="1" customWidth="1" collapsed="1"/>
    <col min="5" max="5" width="9.7109375" style="17" bestFit="1" customWidth="1"/>
    <col min="6" max="10" width="9.7109375" style="17" bestFit="1" customWidth="1" collapsed="1"/>
    <col min="11" max="11" width="9.7109375" style="17" bestFit="1" customWidth="1"/>
    <col min="12" max="13" width="10.28515625" style="17" bestFit="1" customWidth="1" collapsed="1"/>
    <col min="14" max="16384" width="9.140625" style="6"/>
  </cols>
  <sheetData>
    <row r="1" spans="1:13" s="10" customFormat="1" x14ac:dyDescent="0.2">
      <c r="A1" s="10" t="str">
        <f>IF('1'!$A$1=1,"до змісту","to title")</f>
        <v>to title</v>
      </c>
      <c r="B1" s="265"/>
      <c r="C1" s="11"/>
      <c r="F1" s="12"/>
      <c r="G1" s="12"/>
      <c r="H1" s="12"/>
      <c r="I1" s="12"/>
      <c r="J1" s="12"/>
      <c r="K1" s="12"/>
      <c r="L1" s="12"/>
      <c r="M1" s="12"/>
    </row>
    <row r="2" spans="1:13" s="3" customFormat="1" x14ac:dyDescent="0.2">
      <c r="A2" s="13" t="str">
        <f>IF('1'!$A$1=1,B2,C2)</f>
        <v>1.1. Balance of Payments of Ukraine: analytical presentation</v>
      </c>
      <c r="B2" s="14" t="s">
        <v>2</v>
      </c>
      <c r="C2" s="15" t="s">
        <v>12</v>
      </c>
      <c r="D2" s="17"/>
      <c r="E2" s="17"/>
      <c r="F2" s="17"/>
      <c r="G2" s="17"/>
      <c r="H2" s="17"/>
      <c r="I2" s="17"/>
      <c r="J2" s="17"/>
      <c r="K2" s="17"/>
      <c r="L2" s="17"/>
      <c r="M2" s="17"/>
    </row>
    <row r="3" spans="1:13" s="3" customFormat="1" x14ac:dyDescent="0.2">
      <c r="A3" s="18" t="str">
        <f>IF('1'!$A$1=1,B3,C3)</f>
        <v xml:space="preserve">(according to BPM6) </v>
      </c>
      <c r="B3" s="14" t="s">
        <v>13</v>
      </c>
      <c r="C3" s="15" t="s">
        <v>14</v>
      </c>
      <c r="D3" s="17"/>
      <c r="E3" s="17"/>
      <c r="F3" s="17"/>
      <c r="G3" s="17"/>
      <c r="H3" s="17"/>
      <c r="I3" s="17"/>
      <c r="J3" s="17"/>
      <c r="K3" s="17"/>
      <c r="L3" s="17"/>
      <c r="M3" s="17"/>
    </row>
    <row r="4" spans="1:13" s="3" customFormat="1" x14ac:dyDescent="0.2">
      <c r="A4" s="276" t="str">
        <f>IF('1'!$A$1=1,B4,C4)</f>
        <v xml:space="preserve"> mln UAH</v>
      </c>
      <c r="B4" s="277" t="s">
        <v>15</v>
      </c>
      <c r="C4" s="278" t="s">
        <v>16</v>
      </c>
      <c r="D4" s="279"/>
      <c r="E4" s="279"/>
      <c r="F4" s="279"/>
      <c r="G4" s="279"/>
      <c r="H4" s="279"/>
      <c r="I4" s="279"/>
      <c r="J4" s="279"/>
      <c r="K4" s="279"/>
      <c r="L4" s="279"/>
      <c r="M4" s="279"/>
    </row>
    <row r="5" spans="1:13" s="3" customFormat="1" x14ac:dyDescent="0.2">
      <c r="A5" s="293" t="str">
        <f>IF('1'!$A$1=1,B5,C5)</f>
        <v>Description</v>
      </c>
      <c r="B5" s="295" t="s">
        <v>17</v>
      </c>
      <c r="C5" s="297" t="s">
        <v>18</v>
      </c>
      <c r="D5" s="290">
        <v>2015</v>
      </c>
      <c r="E5" s="290">
        <v>2016</v>
      </c>
      <c r="F5" s="291">
        <v>2017</v>
      </c>
      <c r="G5" s="291">
        <v>2018</v>
      </c>
      <c r="H5" s="291">
        <v>2019</v>
      </c>
      <c r="I5" s="291">
        <v>2020</v>
      </c>
      <c r="J5" s="291">
        <v>2021</v>
      </c>
      <c r="K5" s="291">
        <v>2022</v>
      </c>
      <c r="L5" s="291">
        <v>2023</v>
      </c>
      <c r="M5" s="291">
        <v>2024</v>
      </c>
    </row>
    <row r="6" spans="1:13" s="3" customFormat="1" x14ac:dyDescent="0.2">
      <c r="A6" s="294"/>
      <c r="B6" s="296"/>
      <c r="C6" s="298"/>
      <c r="D6" s="21"/>
      <c r="E6" s="21"/>
      <c r="F6" s="22"/>
      <c r="G6" s="22"/>
      <c r="H6" s="22"/>
      <c r="I6" s="22"/>
      <c r="J6" s="22"/>
      <c r="K6" s="22"/>
      <c r="L6" s="22"/>
      <c r="M6" s="22"/>
    </row>
    <row r="7" spans="1:13" s="27" customFormat="1" x14ac:dyDescent="0.2">
      <c r="A7" s="23" t="str">
        <f>IF('1'!$A$1=1,B7,C7)</f>
        <v>A.Current account</v>
      </c>
      <c r="B7" s="24" t="s">
        <v>19</v>
      </c>
      <c r="C7" s="25" t="s">
        <v>20</v>
      </c>
      <c r="D7" s="26">
        <v>109879.44500000005</v>
      </c>
      <c r="E7" s="26">
        <v>-48127.341999999961</v>
      </c>
      <c r="F7" s="26">
        <v>-92804.356999999989</v>
      </c>
      <c r="G7" s="26">
        <v>-176376.90200000006</v>
      </c>
      <c r="H7" s="26">
        <v>-109231.628</v>
      </c>
      <c r="I7" s="26">
        <v>138712.815</v>
      </c>
      <c r="J7" s="26">
        <v>-104284.40699999996</v>
      </c>
      <c r="K7" s="26">
        <v>256364.70099999991</v>
      </c>
      <c r="L7" s="26">
        <v>-349313.35678903217</v>
      </c>
      <c r="M7" s="26">
        <v>-546860.13699999987</v>
      </c>
    </row>
    <row r="8" spans="1:13" x14ac:dyDescent="0.2">
      <c r="A8" s="28" t="str">
        <f>IF('1'!$A$1=1,B8,C8)</f>
        <v>Goods and services (net)</v>
      </c>
      <c r="B8" s="29" t="s">
        <v>21</v>
      </c>
      <c r="C8" s="30" t="s">
        <v>22</v>
      </c>
      <c r="D8" s="31">
        <v>-51932.924999999952</v>
      </c>
      <c r="E8" s="31">
        <v>-165284.96899999998</v>
      </c>
      <c r="F8" s="31">
        <v>-232146.29799999998</v>
      </c>
      <c r="G8" s="31">
        <v>-310644.58200000005</v>
      </c>
      <c r="H8" s="31">
        <v>-319766.59199999995</v>
      </c>
      <c r="I8" s="31">
        <v>-63631.831000000006</v>
      </c>
      <c r="J8" s="31">
        <v>-72020.796999999948</v>
      </c>
      <c r="K8" s="31">
        <v>-864782.73600000003</v>
      </c>
      <c r="L8" s="31">
        <v>-1385818.8420000002</v>
      </c>
      <c r="M8" s="31">
        <v>-1449981.747</v>
      </c>
    </row>
    <row r="9" spans="1:13" x14ac:dyDescent="0.2">
      <c r="A9" s="32" t="str">
        <f>IF('1'!$A$1=1,B9,C9)</f>
        <v>Goods (net)</v>
      </c>
      <c r="B9" s="33" t="s">
        <v>23</v>
      </c>
      <c r="C9" s="34" t="s">
        <v>24</v>
      </c>
      <c r="D9" s="31">
        <v>-75143.784999999974</v>
      </c>
      <c r="E9" s="31">
        <v>-177968.04999999996</v>
      </c>
      <c r="F9" s="31">
        <v>-256609.67899999995</v>
      </c>
      <c r="G9" s="31">
        <v>-347143.87400000007</v>
      </c>
      <c r="H9" s="31">
        <v>-364355.08100000001</v>
      </c>
      <c r="I9" s="31">
        <v>-183941.046</v>
      </c>
      <c r="J9" s="31">
        <v>-180269.86799999993</v>
      </c>
      <c r="K9" s="31">
        <v>-492680.95500000002</v>
      </c>
      <c r="L9" s="31">
        <v>-1066045.0249999999</v>
      </c>
      <c r="M9" s="31">
        <v>-1228381.338</v>
      </c>
    </row>
    <row r="10" spans="1:13" x14ac:dyDescent="0.2">
      <c r="A10" s="35" t="str">
        <f>IF('1'!$A$1=1,B10,C10)</f>
        <v>Exports of goods</v>
      </c>
      <c r="B10" s="36" t="s">
        <v>25</v>
      </c>
      <c r="C10" s="37" t="s">
        <v>26</v>
      </c>
      <c r="D10" s="38">
        <v>775447.28099999996</v>
      </c>
      <c r="E10" s="38">
        <v>859190.62</v>
      </c>
      <c r="F10" s="38">
        <v>1056255.7590000001</v>
      </c>
      <c r="G10" s="38">
        <v>1179385.7689999999</v>
      </c>
      <c r="H10" s="38">
        <v>1190051.1240000001</v>
      </c>
      <c r="I10" s="38">
        <v>1219611.405</v>
      </c>
      <c r="J10" s="38">
        <v>1717103.6270000001</v>
      </c>
      <c r="K10" s="38">
        <v>1320299.7719999999</v>
      </c>
      <c r="L10" s="38">
        <v>1268461.4510000001</v>
      </c>
      <c r="M10" s="38">
        <v>1560426.4100000001</v>
      </c>
    </row>
    <row r="11" spans="1:13" x14ac:dyDescent="0.2">
      <c r="A11" s="35" t="str">
        <f>IF('1'!$A$1=1,B11,C11)</f>
        <v>Imports of goods</v>
      </c>
      <c r="B11" s="36" t="s">
        <v>27</v>
      </c>
      <c r="C11" s="37" t="s">
        <v>28</v>
      </c>
      <c r="D11" s="38">
        <v>850591.06599999999</v>
      </c>
      <c r="E11" s="38">
        <v>1037158.67</v>
      </c>
      <c r="F11" s="38">
        <v>1312865.4380000001</v>
      </c>
      <c r="G11" s="38">
        <v>1526529.6430000002</v>
      </c>
      <c r="H11" s="38">
        <v>1554406.2050000001</v>
      </c>
      <c r="I11" s="38">
        <v>1403552.4509999999</v>
      </c>
      <c r="J11" s="38">
        <v>1897373.4950000001</v>
      </c>
      <c r="K11" s="38">
        <v>1812980.727</v>
      </c>
      <c r="L11" s="38">
        <v>2334506.4759999998</v>
      </c>
      <c r="M11" s="38">
        <v>2788807.7480000001</v>
      </c>
    </row>
    <row r="12" spans="1:13" s="3" customFormat="1" x14ac:dyDescent="0.2">
      <c r="A12" s="32" t="str">
        <f>IF('1'!$A$1=1,B12,C12)</f>
        <v>Services (net)</v>
      </c>
      <c r="B12" s="33" t="s">
        <v>29</v>
      </c>
      <c r="C12" s="34" t="s">
        <v>30</v>
      </c>
      <c r="D12" s="31">
        <v>23210.860000000022</v>
      </c>
      <c r="E12" s="31">
        <v>12683.081000000002</v>
      </c>
      <c r="F12" s="31">
        <v>24463.380999999998</v>
      </c>
      <c r="G12" s="31">
        <v>36499.292000000001</v>
      </c>
      <c r="H12" s="31">
        <v>44588.489000000009</v>
      </c>
      <c r="I12" s="31">
        <v>120309.21500000001</v>
      </c>
      <c r="J12" s="31">
        <v>108249.071</v>
      </c>
      <c r="K12" s="31">
        <v>-372101.78100000008</v>
      </c>
      <c r="L12" s="31">
        <v>-319773.81700000004</v>
      </c>
      <c r="M12" s="31">
        <v>-221600.40900000004</v>
      </c>
    </row>
    <row r="13" spans="1:13" x14ac:dyDescent="0.2">
      <c r="A13" s="35" t="str">
        <f>IF('1'!$A$1=1,B13,C13)</f>
        <v>Exports of services</v>
      </c>
      <c r="B13" s="36" t="s">
        <v>31</v>
      </c>
      <c r="C13" s="37" t="s">
        <v>32</v>
      </c>
      <c r="D13" s="38">
        <v>271439.15899999999</v>
      </c>
      <c r="E13" s="38">
        <v>318250.71400000004</v>
      </c>
      <c r="F13" s="38">
        <v>378385.82499999995</v>
      </c>
      <c r="G13" s="38">
        <v>430786.85300000006</v>
      </c>
      <c r="H13" s="38">
        <v>449893.27399999998</v>
      </c>
      <c r="I13" s="38">
        <v>419906.1</v>
      </c>
      <c r="J13" s="38">
        <v>500756.69499999995</v>
      </c>
      <c r="K13" s="38">
        <v>536710.60800000001</v>
      </c>
      <c r="L13" s="38">
        <v>607282.32999999996</v>
      </c>
      <c r="M13" s="38">
        <v>692002.05700000003</v>
      </c>
    </row>
    <row r="14" spans="1:13" x14ac:dyDescent="0.2">
      <c r="A14" s="35" t="str">
        <f>IF('1'!$A$1=1,B14,C14)</f>
        <v>Imports of services</v>
      </c>
      <c r="B14" s="36" t="s">
        <v>33</v>
      </c>
      <c r="C14" s="37" t="s">
        <v>34</v>
      </c>
      <c r="D14" s="38">
        <v>248228.299</v>
      </c>
      <c r="E14" s="38">
        <v>305567.63299999997</v>
      </c>
      <c r="F14" s="38">
        <v>353922.44400000002</v>
      </c>
      <c r="G14" s="38">
        <v>394287.56099999999</v>
      </c>
      <c r="H14" s="38">
        <v>405304.78500000003</v>
      </c>
      <c r="I14" s="38">
        <v>299596.88500000001</v>
      </c>
      <c r="J14" s="38">
        <v>392507.62400000001</v>
      </c>
      <c r="K14" s="38">
        <v>908812.38900000008</v>
      </c>
      <c r="L14" s="38">
        <v>927056.147</v>
      </c>
      <c r="M14" s="38">
        <v>913602.46600000001</v>
      </c>
    </row>
    <row r="15" spans="1:13" s="3" customFormat="1" x14ac:dyDescent="0.2">
      <c r="A15" s="28" t="str">
        <f>IF('1'!$A$1=1,B15,C15)</f>
        <v>Primary income (net)</v>
      </c>
      <c r="B15" s="29" t="s">
        <v>35</v>
      </c>
      <c r="C15" s="30" t="s">
        <v>36</v>
      </c>
      <c r="D15" s="31">
        <v>82698.370999999999</v>
      </c>
      <c r="E15" s="31">
        <v>24121.968999999997</v>
      </c>
      <c r="F15" s="31">
        <v>42945.550999999992</v>
      </c>
      <c r="G15" s="31">
        <v>34920.606999999989</v>
      </c>
      <c r="H15" s="31">
        <v>50206.452999999987</v>
      </c>
      <c r="I15" s="31">
        <v>91557.26999999999</v>
      </c>
      <c r="J15" s="31">
        <v>-158253.94699999999</v>
      </c>
      <c r="K15" s="31">
        <v>279454.01900000003</v>
      </c>
      <c r="L15" s="31">
        <v>185735.89929200005</v>
      </c>
      <c r="M15" s="31">
        <v>13326.612999999994</v>
      </c>
    </row>
    <row r="16" spans="1:13" x14ac:dyDescent="0.2">
      <c r="A16" s="39" t="str">
        <f>IF('1'!$A$1=1,B16,C16)</f>
        <v>Credit</v>
      </c>
      <c r="B16" s="40" t="s">
        <v>37</v>
      </c>
      <c r="C16" s="41" t="s">
        <v>38</v>
      </c>
      <c r="D16" s="38">
        <v>126713.97899999999</v>
      </c>
      <c r="E16" s="38">
        <v>176219.24</v>
      </c>
      <c r="F16" s="38">
        <v>248146.016</v>
      </c>
      <c r="G16" s="38">
        <v>323299.84399999998</v>
      </c>
      <c r="H16" s="38">
        <v>342541.66099999996</v>
      </c>
      <c r="I16" s="38">
        <v>328515.05100000004</v>
      </c>
      <c r="J16" s="38">
        <v>381846.99800000002</v>
      </c>
      <c r="K16" s="38">
        <v>425323.53899999999</v>
      </c>
      <c r="L16" s="38">
        <v>450461.43029200006</v>
      </c>
      <c r="M16" s="38">
        <v>368204.69800000003</v>
      </c>
    </row>
    <row r="17" spans="1:13" x14ac:dyDescent="0.2">
      <c r="A17" s="39" t="str">
        <f>IF('1'!$A$1=1,B17,C17)</f>
        <v>Debit</v>
      </c>
      <c r="B17" s="40" t="s">
        <v>39</v>
      </c>
      <c r="C17" s="41" t="s">
        <v>40</v>
      </c>
      <c r="D17" s="38">
        <v>44015.608</v>
      </c>
      <c r="E17" s="38">
        <v>152097.27100000001</v>
      </c>
      <c r="F17" s="38">
        <v>205200.46499999997</v>
      </c>
      <c r="G17" s="38">
        <v>288379.23699999996</v>
      </c>
      <c r="H17" s="38">
        <v>292335.20799999998</v>
      </c>
      <c r="I17" s="38">
        <v>236957.78100000002</v>
      </c>
      <c r="J17" s="38">
        <v>540100.94500000007</v>
      </c>
      <c r="K17" s="38">
        <v>145869.51999999999</v>
      </c>
      <c r="L17" s="38">
        <v>264725.53099999996</v>
      </c>
      <c r="M17" s="38">
        <v>354878.08499999996</v>
      </c>
    </row>
    <row r="18" spans="1:13" s="3" customFormat="1" x14ac:dyDescent="0.2">
      <c r="A18" s="32" t="str">
        <f>IF('1'!$A$1=1,B18,C18)</f>
        <v>Compensation of employees (net)</v>
      </c>
      <c r="B18" s="42" t="s">
        <v>41</v>
      </c>
      <c r="C18" s="34" t="s">
        <v>42</v>
      </c>
      <c r="D18" s="31">
        <v>122721.58100000001</v>
      </c>
      <c r="E18" s="31">
        <v>171217.56099999999</v>
      </c>
      <c r="F18" s="31">
        <v>242054.03899999999</v>
      </c>
      <c r="G18" s="31">
        <v>312471.44899999996</v>
      </c>
      <c r="H18" s="31">
        <v>328578.60499999998</v>
      </c>
      <c r="I18" s="31">
        <v>316164.13299999997</v>
      </c>
      <c r="J18" s="31">
        <v>370178.45500000002</v>
      </c>
      <c r="K18" s="31">
        <v>414470.01999999996</v>
      </c>
      <c r="L18" s="31">
        <v>406274.69</v>
      </c>
      <c r="M18" s="31">
        <v>310735.64</v>
      </c>
    </row>
    <row r="19" spans="1:13" x14ac:dyDescent="0.2">
      <c r="A19" s="35" t="str">
        <f>IF('1'!$A$1=1,B19,C19)</f>
        <v>Credit</v>
      </c>
      <c r="B19" s="43" t="s">
        <v>37</v>
      </c>
      <c r="C19" s="37" t="s">
        <v>38</v>
      </c>
      <c r="D19" s="38">
        <v>123509.89799999999</v>
      </c>
      <c r="E19" s="38">
        <v>172167.304</v>
      </c>
      <c r="F19" s="38">
        <v>242772.489</v>
      </c>
      <c r="G19" s="38">
        <v>312906.66499999998</v>
      </c>
      <c r="H19" s="38">
        <v>329089.565</v>
      </c>
      <c r="I19" s="38">
        <v>316732.76400000002</v>
      </c>
      <c r="J19" s="38">
        <v>370805.10399999999</v>
      </c>
      <c r="K19" s="38">
        <v>414984.21600000001</v>
      </c>
      <c r="L19" s="38">
        <v>406933.46499999997</v>
      </c>
      <c r="M19" s="38">
        <v>311458.98200000002</v>
      </c>
    </row>
    <row r="20" spans="1:13" x14ac:dyDescent="0.2">
      <c r="A20" s="35" t="str">
        <f>IF('1'!$A$1=1,B20,C20)</f>
        <v>Debit</v>
      </c>
      <c r="B20" s="43" t="s">
        <v>39</v>
      </c>
      <c r="C20" s="37" t="s">
        <v>40</v>
      </c>
      <c r="D20" s="38">
        <v>788.31700000000001</v>
      </c>
      <c r="E20" s="38">
        <v>949.74299999999994</v>
      </c>
      <c r="F20" s="38">
        <v>718.45</v>
      </c>
      <c r="G20" s="38">
        <v>435.21600000000001</v>
      </c>
      <c r="H20" s="38">
        <v>510.96</v>
      </c>
      <c r="I20" s="38">
        <v>568.63100000000009</v>
      </c>
      <c r="J20" s="38">
        <v>626.649</v>
      </c>
      <c r="K20" s="38">
        <v>514.19600000000003</v>
      </c>
      <c r="L20" s="38">
        <v>658.77499999999998</v>
      </c>
      <c r="M20" s="38">
        <v>723.34199999999998</v>
      </c>
    </row>
    <row r="21" spans="1:13" s="44" customFormat="1" x14ac:dyDescent="0.2">
      <c r="A21" s="32" t="str">
        <f>IF('1'!$A$1=1,B21,C21)</f>
        <v>Investment income (net)</v>
      </c>
      <c r="B21" s="42" t="s">
        <v>43</v>
      </c>
      <c r="C21" s="34" t="s">
        <v>44</v>
      </c>
      <c r="D21" s="31">
        <v>-40023.21</v>
      </c>
      <c r="E21" s="31">
        <v>-147095.592</v>
      </c>
      <c r="F21" s="31">
        <v>-199108.48800000001</v>
      </c>
      <c r="G21" s="31">
        <v>-277550.842</v>
      </c>
      <c r="H21" s="31">
        <v>-278372.152</v>
      </c>
      <c r="I21" s="31">
        <v>-224606.86299999998</v>
      </c>
      <c r="J21" s="31">
        <v>-528432.402</v>
      </c>
      <c r="K21" s="31">
        <v>-135016.00100000002</v>
      </c>
      <c r="L21" s="31">
        <v>-228553.736</v>
      </c>
      <c r="M21" s="31">
        <v>-308631.38699999999</v>
      </c>
    </row>
    <row r="22" spans="1:13" x14ac:dyDescent="0.2">
      <c r="A22" s="35" t="str">
        <f>IF('1'!$A$1=1,B22,C22)</f>
        <v>Credit</v>
      </c>
      <c r="B22" s="43" t="s">
        <v>37</v>
      </c>
      <c r="C22" s="37" t="s">
        <v>38</v>
      </c>
      <c r="D22" s="38">
        <v>3204.0810000000001</v>
      </c>
      <c r="E22" s="38">
        <v>4051.9360000000006</v>
      </c>
      <c r="F22" s="38">
        <v>5373.5269999999991</v>
      </c>
      <c r="G22" s="38">
        <v>10393.179</v>
      </c>
      <c r="H22" s="38">
        <v>13452.096000000001</v>
      </c>
      <c r="I22" s="38">
        <v>11782.286999999998</v>
      </c>
      <c r="J22" s="38">
        <v>11041.893999999998</v>
      </c>
      <c r="K22" s="38">
        <v>10339.323</v>
      </c>
      <c r="L22" s="38">
        <v>35513.020000000004</v>
      </c>
      <c r="M22" s="38">
        <v>45523.356000000007</v>
      </c>
    </row>
    <row r="23" spans="1:13" s="44" customFormat="1" x14ac:dyDescent="0.2">
      <c r="A23" s="35" t="str">
        <f>IF('1'!$A$1=1,B23,C23)</f>
        <v>Debit</v>
      </c>
      <c r="B23" s="43" t="s">
        <v>39</v>
      </c>
      <c r="C23" s="37" t="s">
        <v>40</v>
      </c>
      <c r="D23" s="38">
        <v>43227.290999999997</v>
      </c>
      <c r="E23" s="38">
        <v>151147.52800000002</v>
      </c>
      <c r="F23" s="38">
        <v>204482.01500000001</v>
      </c>
      <c r="G23" s="38">
        <v>287944.02100000001</v>
      </c>
      <c r="H23" s="38">
        <v>291824.24800000002</v>
      </c>
      <c r="I23" s="38">
        <v>236389.14999999997</v>
      </c>
      <c r="J23" s="38">
        <v>539474.29599999997</v>
      </c>
      <c r="K23" s="38">
        <v>145355.32399999999</v>
      </c>
      <c r="L23" s="38">
        <v>264066.75599999999</v>
      </c>
      <c r="M23" s="38">
        <v>354154.74300000002</v>
      </c>
    </row>
    <row r="24" spans="1:13" s="3" customFormat="1" x14ac:dyDescent="0.2">
      <c r="A24" s="39" t="str">
        <f>IF('1'!$A$1=1,B24,C24)</f>
        <v>o/w: reinvested earnings</v>
      </c>
      <c r="B24" s="45" t="s">
        <v>45</v>
      </c>
      <c r="C24" s="46" t="s">
        <v>46</v>
      </c>
      <c r="D24" s="47">
        <v>-73504.755999999994</v>
      </c>
      <c r="E24" s="47">
        <v>12864.243999999999</v>
      </c>
      <c r="F24" s="47">
        <v>39927.551999999996</v>
      </c>
      <c r="G24" s="47">
        <v>71442.502999999997</v>
      </c>
      <c r="H24" s="47">
        <v>83810.646999999997</v>
      </c>
      <c r="I24" s="47">
        <v>-9659.3200000000015</v>
      </c>
      <c r="J24" s="47">
        <v>135691.625</v>
      </c>
      <c r="K24" s="47">
        <v>8210.1699999999983</v>
      </c>
      <c r="L24" s="47">
        <v>124062.40700000001</v>
      </c>
      <c r="M24" s="47">
        <v>92798.661999999982</v>
      </c>
    </row>
    <row r="25" spans="1:13" s="3" customFormat="1" x14ac:dyDescent="0.2">
      <c r="A25" s="32" t="str">
        <f>IF('1'!$A$1=1,B25,C25)</f>
        <v>Other primary income</v>
      </c>
      <c r="B25" s="42" t="s">
        <v>420</v>
      </c>
      <c r="C25" s="34" t="s">
        <v>421</v>
      </c>
      <c r="D25" s="283" t="s">
        <v>422</v>
      </c>
      <c r="E25" s="283" t="s">
        <v>422</v>
      </c>
      <c r="F25" s="283" t="s">
        <v>422</v>
      </c>
      <c r="G25" s="283" t="s">
        <v>422</v>
      </c>
      <c r="H25" s="283" t="s">
        <v>422</v>
      </c>
      <c r="I25" s="283" t="s">
        <v>422</v>
      </c>
      <c r="J25" s="283" t="s">
        <v>422</v>
      </c>
      <c r="K25" s="283" t="s">
        <v>422</v>
      </c>
      <c r="L25" s="283">
        <v>8014.9452920000003</v>
      </c>
      <c r="M25" s="283">
        <v>11222.36</v>
      </c>
    </row>
    <row r="26" spans="1:13" s="3" customFormat="1" x14ac:dyDescent="0.2">
      <c r="A26" s="35" t="str">
        <f>IF('1'!$A$1=1,B26,C26)</f>
        <v>Credit</v>
      </c>
      <c r="B26" s="43" t="s">
        <v>37</v>
      </c>
      <c r="C26" s="37" t="s">
        <v>38</v>
      </c>
      <c r="D26" s="47" t="s">
        <v>422</v>
      </c>
      <c r="E26" s="47" t="s">
        <v>422</v>
      </c>
      <c r="F26" s="47" t="s">
        <v>422</v>
      </c>
      <c r="G26" s="47" t="s">
        <v>422</v>
      </c>
      <c r="H26" s="47" t="s">
        <v>422</v>
      </c>
      <c r="I26" s="47" t="s">
        <v>422</v>
      </c>
      <c r="J26" s="47" t="s">
        <v>422</v>
      </c>
      <c r="K26" s="47" t="s">
        <v>422</v>
      </c>
      <c r="L26" s="47">
        <v>8014.9452920000003</v>
      </c>
      <c r="M26" s="47">
        <v>11222.36</v>
      </c>
    </row>
    <row r="27" spans="1:13" s="3" customFormat="1" x14ac:dyDescent="0.2">
      <c r="A27" s="35" t="str">
        <f>IF('1'!$A$1=1,B27,C27)</f>
        <v>Debit</v>
      </c>
      <c r="B27" s="43" t="s">
        <v>39</v>
      </c>
      <c r="C27" s="37" t="s">
        <v>40</v>
      </c>
      <c r="D27" s="47" t="s">
        <v>422</v>
      </c>
      <c r="E27" s="47" t="s">
        <v>422</v>
      </c>
      <c r="F27" s="47" t="s">
        <v>422</v>
      </c>
      <c r="G27" s="47" t="s">
        <v>422</v>
      </c>
      <c r="H27" s="47" t="s">
        <v>422</v>
      </c>
      <c r="I27" s="47" t="s">
        <v>422</v>
      </c>
      <c r="J27" s="47" t="s">
        <v>422</v>
      </c>
      <c r="K27" s="47" t="s">
        <v>422</v>
      </c>
      <c r="L27" s="47">
        <v>0</v>
      </c>
      <c r="M27" s="47">
        <v>0</v>
      </c>
    </row>
    <row r="28" spans="1:13" x14ac:dyDescent="0.2">
      <c r="A28" s="28" t="str">
        <f>IF('1'!$A$1=1,B28,C28)</f>
        <v>Secondary income (net)</v>
      </c>
      <c r="B28" s="48" t="s">
        <v>47</v>
      </c>
      <c r="C28" s="30" t="s">
        <v>48</v>
      </c>
      <c r="D28" s="31">
        <v>79113.998999999982</v>
      </c>
      <c r="E28" s="31">
        <v>93035.657999999996</v>
      </c>
      <c r="F28" s="31">
        <v>96396.39</v>
      </c>
      <c r="G28" s="31">
        <v>99347.073000000004</v>
      </c>
      <c r="H28" s="31">
        <v>160328.511</v>
      </c>
      <c r="I28" s="31">
        <v>110787.376</v>
      </c>
      <c r="J28" s="31">
        <v>125990.33699999998</v>
      </c>
      <c r="K28" s="31">
        <v>841693.41800000006</v>
      </c>
      <c r="L28" s="31">
        <v>850769.58591896784</v>
      </c>
      <c r="M28" s="31">
        <v>889794.99700000009</v>
      </c>
    </row>
    <row r="29" spans="1:13" x14ac:dyDescent="0.2">
      <c r="A29" s="39" t="str">
        <f>IF('1'!$A$1=1,B29,C29)</f>
        <v>Credit</v>
      </c>
      <c r="B29" s="40" t="s">
        <v>37</v>
      </c>
      <c r="C29" s="41" t="s">
        <v>38</v>
      </c>
      <c r="D29" s="38">
        <v>100371.011</v>
      </c>
      <c r="E29" s="38">
        <v>118395.67000000001</v>
      </c>
      <c r="F29" s="38">
        <v>127979.19399999999</v>
      </c>
      <c r="G29" s="38">
        <v>134589.88800000001</v>
      </c>
      <c r="H29" s="38">
        <v>196766.89</v>
      </c>
      <c r="I29" s="38">
        <v>153491.427</v>
      </c>
      <c r="J29" s="38">
        <v>186070.55300000001</v>
      </c>
      <c r="K29" s="38">
        <v>940630.69900000002</v>
      </c>
      <c r="L29" s="38">
        <v>891628.34291896771</v>
      </c>
      <c r="M29" s="38">
        <v>928926.90300000017</v>
      </c>
    </row>
    <row r="30" spans="1:13" x14ac:dyDescent="0.2">
      <c r="A30" s="39" t="str">
        <f>IF('1'!$A$1=1,B30,C30)</f>
        <v>Debit</v>
      </c>
      <c r="B30" s="40" t="s">
        <v>39</v>
      </c>
      <c r="C30" s="41" t="s">
        <v>40</v>
      </c>
      <c r="D30" s="38">
        <v>21257.011999999999</v>
      </c>
      <c r="E30" s="38">
        <v>25360.012000000002</v>
      </c>
      <c r="F30" s="38">
        <v>31582.804</v>
      </c>
      <c r="G30" s="38">
        <v>35242.815000000002</v>
      </c>
      <c r="H30" s="38">
        <v>36438.379000000001</v>
      </c>
      <c r="I30" s="38">
        <v>42704.050999999999</v>
      </c>
      <c r="J30" s="38">
        <v>60080.216</v>
      </c>
      <c r="K30" s="38">
        <v>98937.280999999988</v>
      </c>
      <c r="L30" s="38">
        <v>40858.756999999998</v>
      </c>
      <c r="M30" s="38">
        <v>39131.906000000003</v>
      </c>
    </row>
    <row r="31" spans="1:13" s="3" customFormat="1" x14ac:dyDescent="0.2">
      <c r="A31" s="49" t="str">
        <f>IF('1'!$A$1=1,B31,C31)</f>
        <v>B. Capital account</v>
      </c>
      <c r="B31" s="50" t="s">
        <v>49</v>
      </c>
      <c r="C31" s="25" t="s">
        <v>50</v>
      </c>
      <c r="D31" s="26">
        <v>10218.805</v>
      </c>
      <c r="E31" s="26">
        <v>2359.6329999999998</v>
      </c>
      <c r="F31" s="26">
        <v>-119.76800000000003</v>
      </c>
      <c r="G31" s="26">
        <v>991.38100000000031</v>
      </c>
      <c r="H31" s="26">
        <v>962.21900000000028</v>
      </c>
      <c r="I31" s="26">
        <v>-107.24399999999991</v>
      </c>
      <c r="J31" s="26">
        <v>414.74100000000004</v>
      </c>
      <c r="K31" s="26">
        <v>5987.4480000000003</v>
      </c>
      <c r="L31" s="26">
        <v>5303.6509999999998</v>
      </c>
      <c r="M31" s="26">
        <v>210446.606</v>
      </c>
    </row>
    <row r="32" spans="1:13" ht="25.5" x14ac:dyDescent="0.2">
      <c r="A32" s="51" t="str">
        <f>IF('1'!$A$1=1,B32,C32)</f>
        <v>Net lending (+) / net borrowing (-) (balance from current and capital account)</v>
      </c>
      <c r="B32" s="52" t="s">
        <v>51</v>
      </c>
      <c r="C32" s="53" t="s">
        <v>52</v>
      </c>
      <c r="D32" s="54">
        <v>120098.25000000004</v>
      </c>
      <c r="E32" s="54">
        <v>-45767.708999999959</v>
      </c>
      <c r="F32" s="54">
        <v>-92924.125</v>
      </c>
      <c r="G32" s="54">
        <v>-175385.52100000007</v>
      </c>
      <c r="H32" s="54">
        <v>-108269.40899999997</v>
      </c>
      <c r="I32" s="54">
        <v>138605.571</v>
      </c>
      <c r="J32" s="54">
        <v>-103869.66599999994</v>
      </c>
      <c r="K32" s="54">
        <v>262352.14899999992</v>
      </c>
      <c r="L32" s="54">
        <v>-344009.70578903222</v>
      </c>
      <c r="M32" s="54">
        <v>-336413.5309999999</v>
      </c>
    </row>
    <row r="33" spans="1:13" x14ac:dyDescent="0.2">
      <c r="A33" s="49" t="str">
        <f>IF('1'!$A$1=1,B33,C33)</f>
        <v>C. Financial account</v>
      </c>
      <c r="B33" s="50" t="s">
        <v>53</v>
      </c>
      <c r="C33" s="25" t="s">
        <v>54</v>
      </c>
      <c r="D33" s="26">
        <v>91460.617000000144</v>
      </c>
      <c r="E33" s="26">
        <v>-79781.258999999991</v>
      </c>
      <c r="F33" s="26">
        <v>-160079.43300000002</v>
      </c>
      <c r="G33" s="26">
        <v>-254594.9530000001</v>
      </c>
      <c r="H33" s="26">
        <v>-254971.00900000008</v>
      </c>
      <c r="I33" s="26">
        <v>86948.365000000049</v>
      </c>
      <c r="J33" s="26">
        <v>-117105.67699999998</v>
      </c>
      <c r="K33" s="26">
        <v>304241.09699999989</v>
      </c>
      <c r="L33" s="26">
        <v>-690441.81911483884</v>
      </c>
      <c r="M33" s="26">
        <v>-341151.91899999999</v>
      </c>
    </row>
    <row r="34" spans="1:13" s="3" customFormat="1" x14ac:dyDescent="0.2">
      <c r="A34" s="28" t="str">
        <f>IF('1'!$A$1=1,B34,C34)</f>
        <v>Direct investment (net)</v>
      </c>
      <c r="B34" s="48" t="s">
        <v>55</v>
      </c>
      <c r="C34" s="30" t="s">
        <v>56</v>
      </c>
      <c r="D34" s="31">
        <v>3400.3690000000061</v>
      </c>
      <c r="E34" s="31">
        <v>-101399.61899999999</v>
      </c>
      <c r="F34" s="31">
        <v>-91784.933999999994</v>
      </c>
      <c r="G34" s="31">
        <v>-132959.25200000001</v>
      </c>
      <c r="H34" s="31">
        <v>-133592.44199999998</v>
      </c>
      <c r="I34" s="31">
        <v>-1429.0959999999995</v>
      </c>
      <c r="J34" s="31">
        <v>-204452.78399999999</v>
      </c>
      <c r="K34" s="31">
        <v>-8934.2880000000023</v>
      </c>
      <c r="L34" s="31">
        <v>-162375.50099999999</v>
      </c>
      <c r="M34" s="31">
        <v>-136498.70500000002</v>
      </c>
    </row>
    <row r="35" spans="1:13" s="3" customFormat="1" x14ac:dyDescent="0.2">
      <c r="A35" s="32" t="str">
        <f>IF('1'!$A$1=1,B35,C35)</f>
        <v>Direct investment: assets</v>
      </c>
      <c r="B35" s="42" t="s">
        <v>57</v>
      </c>
      <c r="C35" s="34" t="s">
        <v>58</v>
      </c>
      <c r="D35" s="31">
        <v>953.68700000000035</v>
      </c>
      <c r="E35" s="31">
        <v>4438.4980000000005</v>
      </c>
      <c r="F35" s="31">
        <v>6147.8560000000007</v>
      </c>
      <c r="G35" s="31">
        <v>2982.5219999999995</v>
      </c>
      <c r="H35" s="31">
        <v>14767.797</v>
      </c>
      <c r="I35" s="31">
        <v>9737.7800000000007</v>
      </c>
      <c r="J35" s="31">
        <v>12266.601999999999</v>
      </c>
      <c r="K35" s="31">
        <v>357.86800000000039</v>
      </c>
      <c r="L35" s="31">
        <v>4717.2869999999994</v>
      </c>
      <c r="M35" s="31">
        <v>12140.002</v>
      </c>
    </row>
    <row r="36" spans="1:13" x14ac:dyDescent="0.2">
      <c r="A36" s="32" t="str">
        <f>IF('1'!$A$1=1,B36,C36)</f>
        <v>Direct investment: liabilities</v>
      </c>
      <c r="B36" s="42" t="s">
        <v>59</v>
      </c>
      <c r="C36" s="34" t="s">
        <v>60</v>
      </c>
      <c r="D36" s="31">
        <v>-2446.682000000008</v>
      </c>
      <c r="E36" s="31">
        <v>105838.117</v>
      </c>
      <c r="F36" s="31">
        <v>97932.79</v>
      </c>
      <c r="G36" s="31">
        <v>135941.77400000003</v>
      </c>
      <c r="H36" s="31">
        <v>148360.239</v>
      </c>
      <c r="I36" s="31">
        <v>11166.875999999989</v>
      </c>
      <c r="J36" s="31">
        <v>216719.386</v>
      </c>
      <c r="K36" s="31">
        <v>9292.1560000000009</v>
      </c>
      <c r="L36" s="31">
        <v>167092.78799999997</v>
      </c>
      <c r="M36" s="31">
        <v>148638.70699999999</v>
      </c>
    </row>
    <row r="37" spans="1:13" x14ac:dyDescent="0.2">
      <c r="A37" s="35" t="str">
        <f>IF('1'!$A$1=1,B37,C37)</f>
        <v xml:space="preserve">o/w: </v>
      </c>
      <c r="B37" s="55" t="s">
        <v>61</v>
      </c>
      <c r="C37" s="41" t="s">
        <v>62</v>
      </c>
      <c r="D37" s="31"/>
      <c r="E37" s="31"/>
      <c r="F37" s="31"/>
      <c r="G37" s="31"/>
      <c r="H37" s="31"/>
      <c r="I37" s="31"/>
      <c r="J37" s="31"/>
      <c r="K37" s="31"/>
      <c r="L37" s="31"/>
      <c r="M37" s="31"/>
    </row>
    <row r="38" spans="1:13" s="3" customFormat="1" x14ac:dyDescent="0.2">
      <c r="A38" s="35" t="str">
        <f>IF('1'!$A$1=1,B38,C38)</f>
        <v>reinvestment of earnings</v>
      </c>
      <c r="B38" s="55" t="s">
        <v>63</v>
      </c>
      <c r="C38" s="56" t="s">
        <v>64</v>
      </c>
      <c r="D38" s="47">
        <v>-73504.758999999991</v>
      </c>
      <c r="E38" s="47">
        <v>12864.243999999995</v>
      </c>
      <c r="F38" s="47">
        <v>39927.550999999999</v>
      </c>
      <c r="G38" s="47">
        <v>71442.502999999997</v>
      </c>
      <c r="H38" s="47">
        <v>83810.649999999994</v>
      </c>
      <c r="I38" s="47">
        <v>-9659.3180000000011</v>
      </c>
      <c r="J38" s="47">
        <v>135691.62900000002</v>
      </c>
      <c r="K38" s="47">
        <v>8210.17</v>
      </c>
      <c r="L38" s="47">
        <v>124062.408</v>
      </c>
      <c r="M38" s="47">
        <v>92798.661999999982</v>
      </c>
    </row>
    <row r="39" spans="1:13" s="3" customFormat="1" x14ac:dyDescent="0.2">
      <c r="A39" s="35" t="str">
        <f>IF('1'!$A$1=1,B39,C39)</f>
        <v>debt instruments</v>
      </c>
      <c r="B39" s="55" t="s">
        <v>65</v>
      </c>
      <c r="C39" s="56" t="s">
        <v>66</v>
      </c>
      <c r="D39" s="38">
        <v>-17283.888999999999</v>
      </c>
      <c r="E39" s="38">
        <v>1236.7149999999992</v>
      </c>
      <c r="F39" s="38">
        <v>17641.909</v>
      </c>
      <c r="G39" s="38">
        <v>24573.373999999996</v>
      </c>
      <c r="H39" s="38">
        <v>22239.321000000004</v>
      </c>
      <c r="I39" s="38">
        <v>528.05399999999827</v>
      </c>
      <c r="J39" s="38">
        <v>48672.665000000001</v>
      </c>
      <c r="K39" s="38">
        <v>-13799.969000000001</v>
      </c>
      <c r="L39" s="38">
        <v>19200.849999999999</v>
      </c>
      <c r="M39" s="38">
        <v>18073.733</v>
      </c>
    </row>
    <row r="40" spans="1:13" x14ac:dyDescent="0.2">
      <c r="A40" s="28" t="str">
        <f>IF('1'!$A$1=1,B40,C40)</f>
        <v>Portfolio investment (net)</v>
      </c>
      <c r="B40" s="48" t="s">
        <v>67</v>
      </c>
      <c r="C40" s="30" t="s">
        <v>68</v>
      </c>
      <c r="D40" s="31">
        <v>-7013.7800000000007</v>
      </c>
      <c r="E40" s="31">
        <v>-8204.1049999999996</v>
      </c>
      <c r="F40" s="31">
        <v>-47108.413999999997</v>
      </c>
      <c r="G40" s="31">
        <v>-57680.267999999996</v>
      </c>
      <c r="H40" s="31">
        <v>-131278.75599999999</v>
      </c>
      <c r="I40" s="31">
        <v>29434.821999999993</v>
      </c>
      <c r="J40" s="31">
        <v>-29800.991000000002</v>
      </c>
      <c r="K40" s="31">
        <v>64009.024000000005</v>
      </c>
      <c r="L40" s="31">
        <v>99910.409</v>
      </c>
      <c r="M40" s="31">
        <v>272693.79200000002</v>
      </c>
    </row>
    <row r="41" spans="1:13" x14ac:dyDescent="0.2">
      <c r="A41" s="32" t="str">
        <f>IF('1'!$A$1=1,B41,C41)</f>
        <v>Portfolio investment: assets</v>
      </c>
      <c r="B41" s="42" t="s">
        <v>69</v>
      </c>
      <c r="C41" s="34" t="s">
        <v>70</v>
      </c>
      <c r="D41" s="31">
        <v>65.722000000000008</v>
      </c>
      <c r="E41" s="31">
        <v>-1978.972</v>
      </c>
      <c r="F41" s="31">
        <v>80.668999999999997</v>
      </c>
      <c r="G41" s="31">
        <v>907.23400000000004</v>
      </c>
      <c r="H41" s="31">
        <v>10726.783999999998</v>
      </c>
      <c r="I41" s="31">
        <v>4405.1490000000003</v>
      </c>
      <c r="J41" s="31">
        <v>-2068.2860000000001</v>
      </c>
      <c r="K41" s="31">
        <v>22206.913</v>
      </c>
      <c r="L41" s="31">
        <v>82355.095000000001</v>
      </c>
      <c r="M41" s="31">
        <v>29466.888000000003</v>
      </c>
    </row>
    <row r="42" spans="1:13" x14ac:dyDescent="0.2">
      <c r="A42" s="32" t="str">
        <f>IF('1'!$A$1=1,B42,C42)</f>
        <v>Portfolio investment: liabilities</v>
      </c>
      <c r="B42" s="42" t="s">
        <v>71</v>
      </c>
      <c r="C42" s="34" t="s">
        <v>72</v>
      </c>
      <c r="D42" s="31">
        <v>7079.5020000000022</v>
      </c>
      <c r="E42" s="31">
        <v>6225.132999999998</v>
      </c>
      <c r="F42" s="31">
        <v>47189.082999999999</v>
      </c>
      <c r="G42" s="31">
        <v>58587.501999999993</v>
      </c>
      <c r="H42" s="31">
        <v>142005.54</v>
      </c>
      <c r="I42" s="31">
        <v>-25029.672999999999</v>
      </c>
      <c r="J42" s="31">
        <v>27732.705000000002</v>
      </c>
      <c r="K42" s="31">
        <v>-41802.111000000004</v>
      </c>
      <c r="L42" s="31">
        <v>-17555.313999999998</v>
      </c>
      <c r="M42" s="31">
        <v>-243226.90400000001</v>
      </c>
    </row>
    <row r="43" spans="1:13" x14ac:dyDescent="0.2">
      <c r="A43" s="57" t="str">
        <f>IF('1'!$A$1=1,B43,C43)</f>
        <v>Equities</v>
      </c>
      <c r="B43" s="43" t="s">
        <v>73</v>
      </c>
      <c r="C43" s="37" t="s">
        <v>74</v>
      </c>
      <c r="D43" s="38">
        <v>4301.0389999999998</v>
      </c>
      <c r="E43" s="38">
        <v>1748.3810000000003</v>
      </c>
      <c r="F43" s="38">
        <v>2938.7260000000001</v>
      </c>
      <c r="G43" s="38">
        <v>-279.48500000000007</v>
      </c>
      <c r="H43" s="38">
        <v>1283.9659999999999</v>
      </c>
      <c r="I43" s="38">
        <v>4711.9259999999995</v>
      </c>
      <c r="J43" s="38">
        <v>-1936.3690000000001</v>
      </c>
      <c r="K43" s="38">
        <v>-309.95600000000002</v>
      </c>
      <c r="L43" s="38">
        <v>73.663000000000011</v>
      </c>
      <c r="M43" s="38">
        <v>161.637</v>
      </c>
    </row>
    <row r="44" spans="1:13" x14ac:dyDescent="0.2">
      <c r="A44" s="57" t="str">
        <f>IF('1'!$A$1=1,B44,C44)</f>
        <v>Debt securities</v>
      </c>
      <c r="B44" s="43" t="s">
        <v>75</v>
      </c>
      <c r="C44" s="37" t="s">
        <v>76</v>
      </c>
      <c r="D44" s="38">
        <v>2778.4629999999997</v>
      </c>
      <c r="E44" s="38">
        <v>4476.752000000004</v>
      </c>
      <c r="F44" s="38">
        <v>44250.356999999996</v>
      </c>
      <c r="G44" s="38">
        <v>58866.986999999994</v>
      </c>
      <c r="H44" s="38">
        <v>140721.57399999999</v>
      </c>
      <c r="I44" s="38">
        <v>-29741.599000000006</v>
      </c>
      <c r="J44" s="38">
        <v>29669.074000000001</v>
      </c>
      <c r="K44" s="38">
        <v>-41492.154999999999</v>
      </c>
      <c r="L44" s="38">
        <v>-17628.976999999999</v>
      </c>
      <c r="M44" s="38">
        <v>-243388.54100000003</v>
      </c>
    </row>
    <row r="45" spans="1:13" s="3" customFormat="1" x14ac:dyDescent="0.2">
      <c r="A45" s="58" t="str">
        <f>IF('1'!$A$1=1,B45,C45)</f>
        <v>General government</v>
      </c>
      <c r="B45" s="59" t="s">
        <v>77</v>
      </c>
      <c r="C45" s="60" t="s">
        <v>78</v>
      </c>
      <c r="D45" s="38">
        <v>20067.07</v>
      </c>
      <c r="E45" s="38">
        <v>7255.4579999999996</v>
      </c>
      <c r="F45" s="38">
        <v>39081.179000000004</v>
      </c>
      <c r="G45" s="38">
        <v>56284.405999999995</v>
      </c>
      <c r="H45" s="38">
        <v>109371.60999999999</v>
      </c>
      <c r="I45" s="38">
        <v>-13762.339999999997</v>
      </c>
      <c r="J45" s="38">
        <v>-55.192000000003645</v>
      </c>
      <c r="K45" s="38">
        <v>-38936.126000000004</v>
      </c>
      <c r="L45" s="38">
        <v>-5825.4609999999993</v>
      </c>
      <c r="M45" s="38">
        <v>-230521.52100000001</v>
      </c>
    </row>
    <row r="46" spans="1:13" s="3" customFormat="1" x14ac:dyDescent="0.2">
      <c r="A46" s="61" t="str">
        <f>IF('1'!$A$1=1,B46,C46)</f>
        <v>Banks</v>
      </c>
      <c r="B46" s="59" t="s">
        <v>79</v>
      </c>
      <c r="C46" s="60" t="s">
        <v>80</v>
      </c>
      <c r="D46" s="38">
        <v>-14137.594999999999</v>
      </c>
      <c r="E46" s="38">
        <v>-2248.4279999999999</v>
      </c>
      <c r="F46" s="38">
        <v>-2660.9609999999998</v>
      </c>
      <c r="G46" s="38">
        <v>2368.1200000000003</v>
      </c>
      <c r="H46" s="38">
        <v>-21401.737999999998</v>
      </c>
      <c r="I46" s="38">
        <v>-24875.761999999999</v>
      </c>
      <c r="J46" s="38">
        <v>-15978.62</v>
      </c>
      <c r="K46" s="38">
        <v>-7923.1090000000004</v>
      </c>
      <c r="L46" s="38">
        <v>-5375.585</v>
      </c>
      <c r="M46" s="38">
        <v>-3918.8919999999998</v>
      </c>
    </row>
    <row r="47" spans="1:13" x14ac:dyDescent="0.2">
      <c r="A47" s="61" t="str">
        <f>IF('1'!$A$1=1,B47,C47)</f>
        <v>Other sectors</v>
      </c>
      <c r="B47" s="59" t="s">
        <v>81</v>
      </c>
      <c r="C47" s="60" t="s">
        <v>82</v>
      </c>
      <c r="D47" s="38">
        <v>-3151.0119999999988</v>
      </c>
      <c r="E47" s="38">
        <v>-530.27799999999991</v>
      </c>
      <c r="F47" s="38">
        <v>7830.1390000000001</v>
      </c>
      <c r="G47" s="38">
        <v>214.46099999999979</v>
      </c>
      <c r="H47" s="38">
        <v>52751.702000000005</v>
      </c>
      <c r="I47" s="38">
        <v>8896.5029999999988</v>
      </c>
      <c r="J47" s="38">
        <v>45702.885999999999</v>
      </c>
      <c r="K47" s="38">
        <v>5367.08</v>
      </c>
      <c r="L47" s="38">
        <v>-6427.9309999999996</v>
      </c>
      <c r="M47" s="38">
        <v>-8948.1280000000006</v>
      </c>
    </row>
    <row r="48" spans="1:13" x14ac:dyDescent="0.2">
      <c r="A48" s="62" t="str">
        <f>IF('1'!$A$1=1,B48,C48)</f>
        <v xml:space="preserve"> Financial derivatives: net</v>
      </c>
      <c r="B48" s="48" t="s">
        <v>83</v>
      </c>
      <c r="C48" s="30" t="s">
        <v>84</v>
      </c>
      <c r="D48" s="31">
        <v>0</v>
      </c>
      <c r="E48" s="31">
        <v>0</v>
      </c>
      <c r="F48" s="31">
        <v>0</v>
      </c>
      <c r="G48" s="31">
        <v>0</v>
      </c>
      <c r="H48" s="31">
        <v>0</v>
      </c>
      <c r="I48" s="31">
        <v>9204.34</v>
      </c>
      <c r="J48" s="31">
        <v>4626.2879999999996</v>
      </c>
      <c r="K48" s="31">
        <v>1321.173</v>
      </c>
      <c r="L48" s="31">
        <v>0</v>
      </c>
      <c r="M48" s="31">
        <v>2336.44</v>
      </c>
    </row>
    <row r="49" spans="1:13" x14ac:dyDescent="0.2">
      <c r="A49" s="63" t="str">
        <f>IF('1'!$A$1=1,B49,C49)</f>
        <v>Financial derivatives: liabilities</v>
      </c>
      <c r="B49" s="42" t="s">
        <v>85</v>
      </c>
      <c r="C49" s="34" t="s">
        <v>86</v>
      </c>
      <c r="D49" s="31">
        <v>0</v>
      </c>
      <c r="E49" s="31">
        <v>0</v>
      </c>
      <c r="F49" s="31">
        <v>0</v>
      </c>
      <c r="G49" s="31">
        <v>0</v>
      </c>
      <c r="H49" s="31">
        <v>0</v>
      </c>
      <c r="I49" s="31">
        <v>-9204.34</v>
      </c>
      <c r="J49" s="31">
        <v>-4626.2879999999996</v>
      </c>
      <c r="K49" s="31">
        <v>-1321.173</v>
      </c>
      <c r="L49" s="31">
        <v>0</v>
      </c>
      <c r="M49" s="31">
        <v>-2336.44</v>
      </c>
    </row>
    <row r="50" spans="1:13" x14ac:dyDescent="0.2">
      <c r="A50" s="64" t="str">
        <f>IF('1'!$A$1=1,B50,C50)</f>
        <v>General government</v>
      </c>
      <c r="B50" s="43" t="s">
        <v>77</v>
      </c>
      <c r="C50" s="37" t="s">
        <v>78</v>
      </c>
      <c r="D50" s="38">
        <v>0</v>
      </c>
      <c r="E50" s="38">
        <v>0</v>
      </c>
      <c r="F50" s="38">
        <v>0</v>
      </c>
      <c r="G50" s="38">
        <v>0</v>
      </c>
      <c r="H50" s="38">
        <v>0</v>
      </c>
      <c r="I50" s="38">
        <v>-9204.34</v>
      </c>
      <c r="J50" s="38">
        <v>-4626.2879999999996</v>
      </c>
      <c r="K50" s="38">
        <v>-1321.173</v>
      </c>
      <c r="L50" s="38">
        <v>0</v>
      </c>
      <c r="M50" s="38">
        <v>-2336.44</v>
      </c>
    </row>
    <row r="51" spans="1:13" x14ac:dyDescent="0.2">
      <c r="A51" s="62" t="str">
        <f>IF('1'!$A$1=1,B51,C51)</f>
        <v xml:space="preserve">Other investment (net) </v>
      </c>
      <c r="B51" s="48" t="s">
        <v>87</v>
      </c>
      <c r="C51" s="30" t="s">
        <v>88</v>
      </c>
      <c r="D51" s="31">
        <v>96684.546999999991</v>
      </c>
      <c r="E51" s="31">
        <v>16230.124999999993</v>
      </c>
      <c r="F51" s="31">
        <v>-9524.2639999999956</v>
      </c>
      <c r="G51" s="31">
        <v>-18733.116000000009</v>
      </c>
      <c r="H51" s="31">
        <v>40001.239000000001</v>
      </c>
      <c r="I51" s="31">
        <v>69652.019</v>
      </c>
      <c r="J51" s="31">
        <v>162208.49199999997</v>
      </c>
      <c r="K51" s="31">
        <v>247339.96799999996</v>
      </c>
      <c r="L51" s="31">
        <v>-571912.58015419357</v>
      </c>
      <c r="M51" s="31">
        <v>-475958.57999999996</v>
      </c>
    </row>
    <row r="52" spans="1:13" x14ac:dyDescent="0.2">
      <c r="A52" s="63" t="str">
        <f>IF('1'!$A$1=1,B52,C52)</f>
        <v>Other investment: assets</v>
      </c>
      <c r="B52" s="42" t="s">
        <v>89</v>
      </c>
      <c r="C52" s="34" t="s">
        <v>90</v>
      </c>
      <c r="D52" s="31">
        <v>11219.106</v>
      </c>
      <c r="E52" s="31">
        <v>-70590.002999999982</v>
      </c>
      <c r="F52" s="31">
        <v>17262.97800000001</v>
      </c>
      <c r="G52" s="31">
        <v>53772.167000000001</v>
      </c>
      <c r="H52" s="31">
        <v>152638.00700000001</v>
      </c>
      <c r="I52" s="31">
        <v>166673.65599999999</v>
      </c>
      <c r="J52" s="31">
        <v>212126.94499999998</v>
      </c>
      <c r="K52" s="31">
        <v>656391.37400000007</v>
      </c>
      <c r="L52" s="31">
        <v>418813.94200000004</v>
      </c>
      <c r="M52" s="31">
        <v>668392.72600000002</v>
      </c>
    </row>
    <row r="53" spans="1:13" x14ac:dyDescent="0.2">
      <c r="A53" s="35" t="str">
        <f>IF('1'!$A$1=1,B53,C53)</f>
        <v xml:space="preserve">Central bank </v>
      </c>
      <c r="B53" s="43" t="s">
        <v>91</v>
      </c>
      <c r="C53" s="37" t="s">
        <v>92</v>
      </c>
      <c r="D53" s="38">
        <v>-1033.8029999999999</v>
      </c>
      <c r="E53" s="38">
        <v>-350.21399999999994</v>
      </c>
      <c r="F53" s="38">
        <v>-305.82799999999986</v>
      </c>
      <c r="G53" s="38">
        <v>-604.60000000000014</v>
      </c>
      <c r="H53" s="38">
        <v>-97.530999999999523</v>
      </c>
      <c r="I53" s="38">
        <v>-431.30099999999993</v>
      </c>
      <c r="J53" s="38">
        <v>904.04899999999998</v>
      </c>
      <c r="K53" s="38">
        <v>6252.2430000000004</v>
      </c>
      <c r="L53" s="38">
        <v>-2494.0929999999998</v>
      </c>
      <c r="M53" s="38">
        <v>12145.279</v>
      </c>
    </row>
    <row r="54" spans="1:13" x14ac:dyDescent="0.2">
      <c r="A54" s="35" t="str">
        <f>IF('1'!$A$1=1,B54,C54)</f>
        <v>General government</v>
      </c>
      <c r="B54" s="43" t="s">
        <v>77</v>
      </c>
      <c r="C54" s="37" t="s">
        <v>78</v>
      </c>
      <c r="D54" s="38">
        <v>280.90100000000001</v>
      </c>
      <c r="E54" s="38">
        <v>314.45400000000001</v>
      </c>
      <c r="F54" s="38">
        <v>660.39599999999996</v>
      </c>
      <c r="G54" s="38">
        <v>627.64200000000005</v>
      </c>
      <c r="H54" s="38">
        <v>0</v>
      </c>
      <c r="I54" s="38">
        <v>0</v>
      </c>
      <c r="J54" s="38">
        <v>0</v>
      </c>
      <c r="K54" s="38">
        <v>0</v>
      </c>
      <c r="L54" s="38">
        <v>0</v>
      </c>
      <c r="M54" s="38">
        <v>0</v>
      </c>
    </row>
    <row r="55" spans="1:13" s="3" customFormat="1" x14ac:dyDescent="0.2">
      <c r="A55" s="35" t="str">
        <f>IF('1'!$A$1=1,B55,C55)</f>
        <v>Banks</v>
      </c>
      <c r="B55" s="43" t="s">
        <v>79</v>
      </c>
      <c r="C55" s="37" t="s">
        <v>80</v>
      </c>
      <c r="D55" s="38">
        <v>6676.2219999999979</v>
      </c>
      <c r="E55" s="38">
        <v>-18575.726000000002</v>
      </c>
      <c r="F55" s="38">
        <v>-20353.690000000002</v>
      </c>
      <c r="G55" s="38">
        <v>-9346.5999999999985</v>
      </c>
      <c r="H55" s="38">
        <v>96616.538</v>
      </c>
      <c r="I55" s="38">
        <v>17388.773000000001</v>
      </c>
      <c r="J55" s="38">
        <v>25840.377</v>
      </c>
      <c r="K55" s="38">
        <v>45189.17300000001</v>
      </c>
      <c r="L55" s="38">
        <v>19141.217000000004</v>
      </c>
      <c r="M55" s="38">
        <v>48744.096000000005</v>
      </c>
    </row>
    <row r="56" spans="1:13" x14ac:dyDescent="0.2">
      <c r="A56" s="35" t="str">
        <f>IF('1'!$A$1=1,B56,C56)</f>
        <v>Other sectors</v>
      </c>
      <c r="B56" s="43" t="s">
        <v>81</v>
      </c>
      <c r="C56" s="37" t="s">
        <v>82</v>
      </c>
      <c r="D56" s="38">
        <v>5295.7860000000019</v>
      </c>
      <c r="E56" s="38">
        <v>-51978.516999999993</v>
      </c>
      <c r="F56" s="38">
        <v>37262.1</v>
      </c>
      <c r="G56" s="38">
        <v>63095.724999999999</v>
      </c>
      <c r="H56" s="38">
        <v>56119</v>
      </c>
      <c r="I56" s="38">
        <v>149716.18400000001</v>
      </c>
      <c r="J56" s="38">
        <v>185382.519</v>
      </c>
      <c r="K56" s="38">
        <v>604949.95799999987</v>
      </c>
      <c r="L56" s="38">
        <v>402166.81799999997</v>
      </c>
      <c r="M56" s="38">
        <v>607503.35100000002</v>
      </c>
    </row>
    <row r="57" spans="1:13" s="3" customFormat="1" x14ac:dyDescent="0.2">
      <c r="A57" s="35" t="str">
        <f>IF('1'!$A$1=1,B57,C57)</f>
        <v xml:space="preserve">o/w: </v>
      </c>
      <c r="B57" s="43" t="s">
        <v>61</v>
      </c>
      <c r="C57" s="37" t="s">
        <v>62</v>
      </c>
      <c r="D57" s="38"/>
      <c r="E57" s="38"/>
      <c r="F57" s="38"/>
      <c r="G57" s="38"/>
      <c r="H57" s="38"/>
      <c r="I57" s="38"/>
      <c r="J57" s="38"/>
      <c r="K57" s="38"/>
      <c r="L57" s="38"/>
      <c r="M57" s="38"/>
    </row>
    <row r="58" spans="1:13" s="3" customFormat="1" x14ac:dyDescent="0.2">
      <c r="A58" s="65" t="str">
        <f>IF('1'!$A$1=1,B58,C58)</f>
        <v>foreign cash outside the banking system</v>
      </c>
      <c r="B58" s="66" t="s">
        <v>93</v>
      </c>
      <c r="C58" s="67" t="s">
        <v>94</v>
      </c>
      <c r="D58" s="38">
        <v>-4509.2610000000022</v>
      </c>
      <c r="E58" s="38">
        <v>-69068.89</v>
      </c>
      <c r="F58" s="38">
        <v>10882.385999999999</v>
      </c>
      <c r="G58" s="38">
        <v>67087.78</v>
      </c>
      <c r="H58" s="38">
        <v>66406.625999999989</v>
      </c>
      <c r="I58" s="38">
        <v>129103.762</v>
      </c>
      <c r="J58" s="38">
        <v>139082.008</v>
      </c>
      <c r="K58" s="38">
        <v>325295.93400000001</v>
      </c>
      <c r="L58" s="38">
        <v>428778.03899999999</v>
      </c>
      <c r="M58" s="38">
        <v>659035.46299999999</v>
      </c>
    </row>
    <row r="59" spans="1:13" s="3" customFormat="1" x14ac:dyDescent="0.2">
      <c r="A59" s="65" t="str">
        <f>IF('1'!$A$1=1,B59,C59)</f>
        <v>trade credits</v>
      </c>
      <c r="B59" s="68" t="s">
        <v>95</v>
      </c>
      <c r="C59" s="67" t="s">
        <v>96</v>
      </c>
      <c r="D59" s="38">
        <v>15446.68</v>
      </c>
      <c r="E59" s="38">
        <v>10971.612999999999</v>
      </c>
      <c r="F59" s="38">
        <v>27970.296999999999</v>
      </c>
      <c r="G59" s="38">
        <v>-4136.8940000000021</v>
      </c>
      <c r="H59" s="38">
        <v>-16244.824000000002</v>
      </c>
      <c r="I59" s="38">
        <v>1551.2389999999996</v>
      </c>
      <c r="J59" s="38">
        <v>27030.271999999997</v>
      </c>
      <c r="K59" s="38">
        <v>301774.614</v>
      </c>
      <c r="L59" s="38">
        <v>-19876.732</v>
      </c>
      <c r="M59" s="38">
        <v>-61519.778000000006</v>
      </c>
    </row>
    <row r="60" spans="1:13" s="3" customFormat="1" x14ac:dyDescent="0.2">
      <c r="A60" s="32" t="str">
        <f>IF('1'!$A$1=1,B60,C60)</f>
        <v>Other investment: liabilities</v>
      </c>
      <c r="B60" s="42" t="s">
        <v>97</v>
      </c>
      <c r="C60" s="34" t="s">
        <v>98</v>
      </c>
      <c r="D60" s="31">
        <v>-85465.440999999992</v>
      </c>
      <c r="E60" s="31">
        <v>-86820.127999999997</v>
      </c>
      <c r="F60" s="31">
        <v>26787.242000000002</v>
      </c>
      <c r="G60" s="31">
        <v>72505.28300000001</v>
      </c>
      <c r="H60" s="31">
        <v>112636.768</v>
      </c>
      <c r="I60" s="31">
        <v>97021.637000000002</v>
      </c>
      <c r="J60" s="31">
        <v>49918.453000000009</v>
      </c>
      <c r="K60" s="31">
        <v>409051.40600000008</v>
      </c>
      <c r="L60" s="31">
        <v>990726.5221541936</v>
      </c>
      <c r="M60" s="31">
        <v>1144351.3060000001</v>
      </c>
    </row>
    <row r="61" spans="1:13" x14ac:dyDescent="0.2">
      <c r="A61" s="35" t="str">
        <f>IF('1'!$A$1=1,B61,C61)</f>
        <v xml:space="preserve">Central bank </v>
      </c>
      <c r="B61" s="43" t="s">
        <v>91</v>
      </c>
      <c r="C61" s="37" t="s">
        <v>92</v>
      </c>
      <c r="D61" s="38">
        <v>29883.149000000001</v>
      </c>
      <c r="E61" s="38">
        <v>-33991.934000000001</v>
      </c>
      <c r="F61" s="38">
        <v>2700.1559999999999</v>
      </c>
      <c r="G61" s="38">
        <v>0</v>
      </c>
      <c r="H61" s="38">
        <v>0</v>
      </c>
      <c r="I61" s="38">
        <v>0</v>
      </c>
      <c r="J61" s="38">
        <v>0</v>
      </c>
      <c r="K61" s="38">
        <v>-2978.3749999999995</v>
      </c>
      <c r="L61" s="38">
        <v>-36.057000000000002</v>
      </c>
      <c r="M61" s="38">
        <v>38.611000000000011</v>
      </c>
    </row>
    <row r="62" spans="1:13" x14ac:dyDescent="0.2">
      <c r="A62" s="35" t="str">
        <f>IF('1'!$A$1=1,B62,C62)</f>
        <v>General  government</v>
      </c>
      <c r="B62" s="43" t="s">
        <v>77</v>
      </c>
      <c r="C62" s="37" t="s">
        <v>99</v>
      </c>
      <c r="D62" s="38">
        <v>50587.672999999995</v>
      </c>
      <c r="E62" s="38">
        <v>6763.1420000000007</v>
      </c>
      <c r="F62" s="38">
        <v>14311.795999999998</v>
      </c>
      <c r="G62" s="38">
        <v>25662.285999999996</v>
      </c>
      <c r="H62" s="38">
        <v>26798.296000000002</v>
      </c>
      <c r="I62" s="38">
        <v>42817.841999999997</v>
      </c>
      <c r="J62" s="38">
        <v>41076.835000000006</v>
      </c>
      <c r="K62" s="38">
        <v>498350.587</v>
      </c>
      <c r="L62" s="38">
        <v>954016.11615419365</v>
      </c>
      <c r="M62" s="38">
        <v>1001521.566</v>
      </c>
    </row>
    <row r="63" spans="1:13" x14ac:dyDescent="0.2">
      <c r="A63" s="35" t="str">
        <f>IF('1'!$A$1=1,B63,C63)</f>
        <v>Banks</v>
      </c>
      <c r="B63" s="43" t="s">
        <v>79</v>
      </c>
      <c r="C63" s="37" t="s">
        <v>80</v>
      </c>
      <c r="D63" s="38">
        <v>-96021.411999999997</v>
      </c>
      <c r="E63" s="38">
        <v>-67975.411000000007</v>
      </c>
      <c r="F63" s="38">
        <v>-40356.745999999999</v>
      </c>
      <c r="G63" s="38">
        <v>-12115.447</v>
      </c>
      <c r="H63" s="38">
        <v>-8297.0010000000002</v>
      </c>
      <c r="I63" s="38">
        <v>-4567.8060000000005</v>
      </c>
      <c r="J63" s="38">
        <v>10050.675999999999</v>
      </c>
      <c r="K63" s="38">
        <v>-14146.941999999999</v>
      </c>
      <c r="L63" s="38">
        <v>-2915.5079999999998</v>
      </c>
      <c r="M63" s="38">
        <v>-1116.0219999999995</v>
      </c>
    </row>
    <row r="64" spans="1:13" s="69" customFormat="1" x14ac:dyDescent="0.2">
      <c r="A64" s="35" t="str">
        <f>IF('1'!$A$1=1,B64,C64)</f>
        <v>Other sectors</v>
      </c>
      <c r="B64" s="43" t="s">
        <v>81</v>
      </c>
      <c r="C64" s="37" t="s">
        <v>82</v>
      </c>
      <c r="D64" s="38">
        <v>-69914.85100000001</v>
      </c>
      <c r="E64" s="38">
        <v>8384.0750000000007</v>
      </c>
      <c r="F64" s="38">
        <v>50132.036</v>
      </c>
      <c r="G64" s="38">
        <v>58958.444000000003</v>
      </c>
      <c r="H64" s="38">
        <v>94135.472999999998</v>
      </c>
      <c r="I64" s="38">
        <v>58771.600999999995</v>
      </c>
      <c r="J64" s="38">
        <v>-1209.0580000000009</v>
      </c>
      <c r="K64" s="38">
        <v>-72173.864000000001</v>
      </c>
      <c r="L64" s="38">
        <v>39661.971000000027</v>
      </c>
      <c r="M64" s="38">
        <v>143907.15100000001</v>
      </c>
    </row>
    <row r="65" spans="1:107" s="69" customFormat="1" x14ac:dyDescent="0.2">
      <c r="A65" s="65" t="str">
        <f>IF('1'!$A$1=1,B65,C65)</f>
        <v>Long-term loans</v>
      </c>
      <c r="B65" s="68" t="s">
        <v>100</v>
      </c>
      <c r="C65" s="67" t="s">
        <v>101</v>
      </c>
      <c r="D65" s="38">
        <v>-28060.716999999997</v>
      </c>
      <c r="E65" s="38">
        <v>-11405.752</v>
      </c>
      <c r="F65" s="38">
        <v>-7412.6680000000015</v>
      </c>
      <c r="G65" s="38">
        <v>19341.786</v>
      </c>
      <c r="H65" s="38">
        <v>11824.401</v>
      </c>
      <c r="I65" s="38">
        <v>4659.8540000000003</v>
      </c>
      <c r="J65" s="38">
        <v>5614.2269999999971</v>
      </c>
      <c r="K65" s="38">
        <v>22621.971999999998</v>
      </c>
      <c r="L65" s="38">
        <v>25067.471999999998</v>
      </c>
      <c r="M65" s="38">
        <v>39866.931000000004</v>
      </c>
    </row>
    <row r="66" spans="1:107" s="70" customFormat="1" x14ac:dyDescent="0.2">
      <c r="A66" s="65" t="str">
        <f>IF('1'!$A$1=1,B66,C66)</f>
        <v>Short-term loans</v>
      </c>
      <c r="B66" s="68" t="s">
        <v>102</v>
      </c>
      <c r="C66" s="67" t="s">
        <v>103</v>
      </c>
      <c r="D66" s="38">
        <v>-4233.4740000000002</v>
      </c>
      <c r="E66" s="38">
        <v>4584.4250000000002</v>
      </c>
      <c r="F66" s="38">
        <v>15620.871999999999</v>
      </c>
      <c r="G66" s="38">
        <v>9635.2930000000015</v>
      </c>
      <c r="H66" s="38">
        <v>20841.708999999999</v>
      </c>
      <c r="I66" s="38">
        <v>-11401.643999999998</v>
      </c>
      <c r="J66" s="38">
        <v>3544.5220000000004</v>
      </c>
      <c r="K66" s="38">
        <v>3151.9559999999992</v>
      </c>
      <c r="L66" s="38">
        <v>1900.1229999999998</v>
      </c>
      <c r="M66" s="38">
        <v>-1170</v>
      </c>
    </row>
    <row r="67" spans="1:107" s="70" customFormat="1" x14ac:dyDescent="0.2">
      <c r="A67" s="65" t="str">
        <f>IF('1'!$A$1=1,B67,C67)</f>
        <v>Trade credits</v>
      </c>
      <c r="B67" s="68" t="s">
        <v>104</v>
      </c>
      <c r="C67" s="67" t="s">
        <v>105</v>
      </c>
      <c r="D67" s="38">
        <v>-37620.660000000003</v>
      </c>
      <c r="E67" s="38">
        <v>15205.402000000002</v>
      </c>
      <c r="F67" s="38">
        <v>41923.832000000002</v>
      </c>
      <c r="G67" s="38">
        <v>29981.365000000005</v>
      </c>
      <c r="H67" s="38">
        <v>61469.362999999998</v>
      </c>
      <c r="I67" s="38">
        <v>65513.391000000003</v>
      </c>
      <c r="J67" s="38">
        <v>-10367.807000000003</v>
      </c>
      <c r="K67" s="38">
        <v>-97947.791999999987</v>
      </c>
      <c r="L67" s="38">
        <v>12694.376000000011</v>
      </c>
      <c r="M67" s="38">
        <v>97456.191999999995</v>
      </c>
    </row>
    <row r="68" spans="1:107" x14ac:dyDescent="0.2">
      <c r="A68" s="65" t="str">
        <f>IF('1'!$A$1=1,B68,C68)</f>
        <v>Other accounts payable</v>
      </c>
      <c r="B68" s="68" t="s">
        <v>429</v>
      </c>
      <c r="C68" s="67" t="s">
        <v>437</v>
      </c>
      <c r="D68" s="38">
        <v>0</v>
      </c>
      <c r="E68" s="38">
        <v>0</v>
      </c>
      <c r="F68" s="38">
        <v>0</v>
      </c>
      <c r="G68" s="38">
        <v>0</v>
      </c>
      <c r="H68" s="38">
        <v>0</v>
      </c>
      <c r="I68" s="38">
        <v>0</v>
      </c>
      <c r="J68" s="38">
        <v>0</v>
      </c>
      <c r="K68" s="38">
        <v>0</v>
      </c>
      <c r="L68" s="38">
        <v>0</v>
      </c>
      <c r="M68" s="38">
        <v>7754.0280000000002</v>
      </c>
    </row>
    <row r="69" spans="1:107" x14ac:dyDescent="0.2">
      <c r="A69" s="28" t="str">
        <f>IF('1'!$A$1=1,B69,C69)</f>
        <v xml:space="preserve"> Errors and omissions</v>
      </c>
      <c r="B69" s="48" t="s">
        <v>106</v>
      </c>
      <c r="C69" s="30" t="s">
        <v>107</v>
      </c>
      <c r="D69" s="31">
        <v>1610.5189999998693</v>
      </c>
      <c r="E69" s="31">
        <v>-13592.340000000013</v>
      </c>
      <c r="F69" s="31">
        <v>11661.821000000025</v>
      </c>
      <c r="G69" s="31">
        <v>45222.317000000083</v>
      </c>
      <c r="H69" s="31">
        <v>30101.050000000068</v>
      </c>
      <c r="I69" s="31">
        <v>19913.71999999995</v>
      </c>
      <c r="J69" s="31">
        <v>49686.682000000001</v>
      </c>
      <c r="K69" s="31">
        <v>-505.21999999993932</v>
      </c>
      <c r="L69" s="31">
        <v>56064.146960645201</v>
      </c>
      <c r="M69" s="31">
        <v>3724.865999999929</v>
      </c>
    </row>
    <row r="70" spans="1:107" x14ac:dyDescent="0.2">
      <c r="A70" s="49" t="str">
        <f>IF('1'!$A$1=1,B70,C70)</f>
        <v xml:space="preserve">D. Overall balance (= A + B - C =E) </v>
      </c>
      <c r="B70" s="50" t="s">
        <v>108</v>
      </c>
      <c r="C70" s="25" t="s">
        <v>109</v>
      </c>
      <c r="D70" s="26">
        <v>28637.632999999907</v>
      </c>
      <c r="E70" s="26">
        <v>34013.550000000032</v>
      </c>
      <c r="F70" s="26">
        <v>67155.308000000019</v>
      </c>
      <c r="G70" s="26">
        <v>79209.432000000044</v>
      </c>
      <c r="H70" s="26">
        <v>146701.60000000009</v>
      </c>
      <c r="I70" s="26">
        <v>51657.205999999947</v>
      </c>
      <c r="J70" s="26">
        <v>13236.011000000028</v>
      </c>
      <c r="K70" s="26">
        <v>-41888.948000000033</v>
      </c>
      <c r="L70" s="26">
        <v>346432.11332580657</v>
      </c>
      <c r="M70" s="26">
        <v>4738.3880000001227</v>
      </c>
    </row>
    <row r="71" spans="1:107" ht="25.5" x14ac:dyDescent="0.2">
      <c r="A71" s="49" t="str">
        <f>IF('1'!$A$1=1,B71,C71)</f>
        <v>E.  Reserves and related items (= E.1 - E.2 - E.3 = D)</v>
      </c>
      <c r="B71" s="50" t="s">
        <v>110</v>
      </c>
      <c r="C71" s="25" t="s">
        <v>111</v>
      </c>
      <c r="D71" s="26">
        <v>28637.633000000005</v>
      </c>
      <c r="E71" s="26">
        <v>34013.549999999996</v>
      </c>
      <c r="F71" s="26">
        <v>67155.308000000005</v>
      </c>
      <c r="G71" s="26">
        <v>79209.431999999986</v>
      </c>
      <c r="H71" s="26">
        <v>146701.60000000003</v>
      </c>
      <c r="I71" s="26">
        <v>51657.205999999998</v>
      </c>
      <c r="J71" s="26">
        <v>13236.011000000013</v>
      </c>
      <c r="K71" s="26">
        <v>-41888.948000000004</v>
      </c>
      <c r="L71" s="26">
        <v>346432.11332580639</v>
      </c>
      <c r="M71" s="26">
        <v>4738.3879999999772</v>
      </c>
    </row>
    <row r="72" spans="1:107" x14ac:dyDescent="0.2">
      <c r="A72" s="39" t="str">
        <f>IF('1'!$A$1=1,B72,C72)</f>
        <v>E.1. Reserve assets</v>
      </c>
      <c r="B72" s="40" t="s">
        <v>112</v>
      </c>
      <c r="C72" s="41" t="s">
        <v>113</v>
      </c>
      <c r="D72" s="38">
        <v>141697.13699999999</v>
      </c>
      <c r="E72" s="38">
        <v>59966.432000000008</v>
      </c>
      <c r="F72" s="38">
        <v>70719.691999999995</v>
      </c>
      <c r="G72" s="38">
        <v>60444.863999999987</v>
      </c>
      <c r="H72" s="38">
        <v>105179.04800000001</v>
      </c>
      <c r="I72" s="38">
        <v>77239.074999999997</v>
      </c>
      <c r="J72" s="38">
        <v>66861.73</v>
      </c>
      <c r="K72" s="38">
        <v>-21213.984000000026</v>
      </c>
      <c r="L72" s="38">
        <v>417635.87599999999</v>
      </c>
      <c r="M72" s="38">
        <v>124949.73999999999</v>
      </c>
    </row>
    <row r="73" spans="1:107" x14ac:dyDescent="0.2">
      <c r="A73" s="39" t="str">
        <f>IF('1'!$A$1=1,B73,C73)</f>
        <v>E.2. IMF loans</v>
      </c>
      <c r="B73" s="40" t="s">
        <v>114</v>
      </c>
      <c r="C73" s="41" t="s">
        <v>115</v>
      </c>
      <c r="D73" s="38">
        <v>113059.504</v>
      </c>
      <c r="E73" s="38">
        <v>25952.882000000001</v>
      </c>
      <c r="F73" s="38">
        <v>3564.3840000000018</v>
      </c>
      <c r="G73" s="38">
        <v>-18764.567999999999</v>
      </c>
      <c r="H73" s="38">
        <v>-41522.551999999996</v>
      </c>
      <c r="I73" s="38">
        <v>25581.869000000002</v>
      </c>
      <c r="J73" s="38">
        <v>-19188.295000000006</v>
      </c>
      <c r="K73" s="38">
        <v>20674.964000000007</v>
      </c>
      <c r="L73" s="38">
        <v>71203.762674193553</v>
      </c>
      <c r="M73" s="38">
        <v>120211.35199999998</v>
      </c>
    </row>
    <row r="74" spans="1:107" s="16" customFormat="1" x14ac:dyDescent="0.2">
      <c r="A74" s="71" t="str">
        <f>IF('1'!$A$1=1,B74,C74)</f>
        <v>E.3.Allocation of SDR</v>
      </c>
      <c r="B74" s="72" t="s">
        <v>116</v>
      </c>
      <c r="C74" s="73" t="s">
        <v>117</v>
      </c>
      <c r="D74" s="74">
        <v>0</v>
      </c>
      <c r="E74" s="74">
        <v>0</v>
      </c>
      <c r="F74" s="74">
        <v>0</v>
      </c>
      <c r="G74" s="74">
        <v>0</v>
      </c>
      <c r="H74" s="74">
        <v>0</v>
      </c>
      <c r="I74" s="74">
        <v>0</v>
      </c>
      <c r="J74" s="74">
        <v>72814.013999999996</v>
      </c>
      <c r="K74" s="74">
        <v>0</v>
      </c>
      <c r="L74" s="74">
        <v>0</v>
      </c>
      <c r="M74" s="74">
        <v>0</v>
      </c>
    </row>
    <row r="75" spans="1:107" s="16" customFormat="1" ht="121.5" customHeight="1" x14ac:dyDescent="0.25">
      <c r="A75" s="300" t="s">
        <v>438</v>
      </c>
      <c r="B75" s="301"/>
      <c r="C75" s="301"/>
      <c r="D75" s="301"/>
      <c r="E75" s="301"/>
      <c r="F75" s="301"/>
      <c r="G75" s="301"/>
      <c r="H75" s="301"/>
      <c r="I75" s="301"/>
      <c r="J75" s="301"/>
      <c r="K75" s="301"/>
      <c r="L75" s="301"/>
      <c r="M75" s="301"/>
      <c r="N75" s="292"/>
      <c r="O75" s="292"/>
      <c r="P75" s="292"/>
      <c r="Q75" s="292"/>
      <c r="R75" s="292"/>
      <c r="S75" s="292"/>
      <c r="T75" s="292"/>
      <c r="U75" s="292"/>
      <c r="V75" s="292"/>
      <c r="W75" s="292"/>
      <c r="X75" s="292"/>
      <c r="Y75" s="292"/>
      <c r="Z75" s="292"/>
      <c r="AA75" s="292"/>
      <c r="AB75" s="292"/>
      <c r="AC75" s="292"/>
      <c r="AD75" s="292"/>
      <c r="AE75" s="292"/>
      <c r="AF75" s="292"/>
      <c r="AG75" s="292"/>
      <c r="AH75" s="292"/>
      <c r="AI75" s="292"/>
      <c r="AJ75" s="292"/>
      <c r="AK75" s="292"/>
      <c r="AL75" s="292"/>
      <c r="AM75" s="292"/>
      <c r="AN75" s="292"/>
      <c r="AO75" s="292"/>
      <c r="AP75" s="292"/>
      <c r="AQ75" s="292"/>
      <c r="AR75" s="292"/>
      <c r="AS75" s="292"/>
      <c r="AT75" s="292"/>
      <c r="AU75" s="292"/>
      <c r="AV75" s="292"/>
      <c r="AW75" s="292"/>
      <c r="AX75" s="292"/>
      <c r="AY75" s="292"/>
      <c r="AZ75" s="292"/>
      <c r="BA75" s="292"/>
      <c r="BB75" s="292"/>
      <c r="BC75" s="292"/>
      <c r="BD75" s="292"/>
      <c r="BE75" s="292"/>
      <c r="BF75" s="292"/>
      <c r="BG75" s="292"/>
      <c r="BH75" s="292"/>
      <c r="BI75" s="292"/>
      <c r="BJ75" s="292"/>
      <c r="BK75" s="292"/>
      <c r="BL75" s="292"/>
      <c r="BM75" s="292"/>
      <c r="BN75" s="292"/>
      <c r="BO75" s="292"/>
      <c r="BP75" s="292"/>
      <c r="BQ75" s="292"/>
      <c r="BR75" s="292"/>
      <c r="BS75" s="292"/>
      <c r="BT75" s="292"/>
      <c r="BU75" s="292"/>
      <c r="BV75" s="292"/>
      <c r="BW75" s="292"/>
      <c r="BX75" s="292"/>
      <c r="BY75" s="292"/>
      <c r="BZ75" s="292"/>
      <c r="CA75" s="292"/>
      <c r="CB75" s="292"/>
      <c r="CC75" s="292"/>
      <c r="CD75" s="292"/>
      <c r="CE75" s="292"/>
      <c r="CF75" s="292"/>
      <c r="CG75" s="292"/>
      <c r="CH75" s="292"/>
      <c r="CI75" s="292"/>
      <c r="CJ75" s="292"/>
      <c r="CK75" s="292"/>
      <c r="CL75" s="292"/>
      <c r="CM75" s="292"/>
      <c r="CN75" s="292"/>
      <c r="CO75" s="292"/>
      <c r="CP75" s="292"/>
      <c r="CQ75" s="292"/>
      <c r="CR75" s="292"/>
      <c r="CS75" s="292"/>
      <c r="CT75" s="292"/>
      <c r="CU75" s="292"/>
      <c r="CV75" s="292"/>
      <c r="CW75" s="292"/>
      <c r="CX75" s="292"/>
      <c r="CY75" s="292"/>
      <c r="CZ75" s="292"/>
      <c r="DC75" s="299"/>
    </row>
  </sheetData>
  <mergeCells count="4">
    <mergeCell ref="A75:M75"/>
    <mergeCell ref="A5:A6"/>
    <mergeCell ref="B5:B6"/>
    <mergeCell ref="C5:C6"/>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6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93"/>
  <sheetViews>
    <sheetView zoomScale="70" zoomScaleNormal="70" workbookViewId="0">
      <pane xSplit="3" ySplit="6" topLeftCell="D7" activePane="bottomRight" state="frozen"/>
      <selection activeCell="A4" sqref="A4"/>
      <selection pane="topRight" activeCell="A4" sqref="A4"/>
      <selection pane="bottomLeft" activeCell="A4" sqref="A4"/>
      <selection pane="bottomRight" activeCell="D7" sqref="D7"/>
    </sheetView>
  </sheetViews>
  <sheetFormatPr defaultColWidth="9.140625" defaultRowHeight="12.75" outlineLevelRow="1" outlineLevelCol="2" x14ac:dyDescent="0.2"/>
  <cols>
    <col min="1" max="1" width="42.28515625" style="77" customWidth="1"/>
    <col min="2" max="3" width="58.5703125" style="130" hidden="1" customWidth="1" outlineLevel="2"/>
    <col min="4" max="4" width="8.7109375" style="17" bestFit="1" customWidth="1" collapsed="1"/>
    <col min="5" max="5" width="9.7109375" style="17" bestFit="1" customWidth="1"/>
    <col min="6" max="10" width="9.7109375" style="17" bestFit="1" customWidth="1" collapsed="1"/>
    <col min="11" max="11" width="9.7109375" style="17" customWidth="1"/>
    <col min="12" max="12" width="10.28515625" style="17" customWidth="1" collapsed="1"/>
    <col min="13" max="13" width="10.28515625" style="17" bestFit="1" customWidth="1" collapsed="1"/>
    <col min="14" max="16384" width="9.140625" style="77"/>
  </cols>
  <sheetData>
    <row r="1" spans="1:13" x14ac:dyDescent="0.2">
      <c r="A1" s="10" t="str">
        <f>IF('1'!$A$1=1,"до змісту","to title")</f>
        <v>to title</v>
      </c>
      <c r="B1" s="11"/>
      <c r="C1" s="11"/>
      <c r="D1" s="10"/>
      <c r="E1" s="10"/>
      <c r="F1" s="12"/>
      <c r="G1" s="12"/>
      <c r="H1" s="12"/>
      <c r="I1" s="12"/>
      <c r="J1" s="12"/>
      <c r="K1" s="12"/>
      <c r="L1" s="12"/>
      <c r="M1" s="12"/>
    </row>
    <row r="2" spans="1:13" x14ac:dyDescent="0.2">
      <c r="A2" s="78" t="str">
        <f>IF('1'!$A$1=1,B2,C2)</f>
        <v>1.2. Balance of Payments of Ukraine: analytical presentation by sectors</v>
      </c>
      <c r="B2" s="79" t="s">
        <v>5</v>
      </c>
      <c r="C2" s="79" t="s">
        <v>118</v>
      </c>
    </row>
    <row r="3" spans="1:13" x14ac:dyDescent="0.2">
      <c r="A3" s="80" t="str">
        <f>IF('1'!$A$1=1,B3,C3)</f>
        <v>(according to BPM6)</v>
      </c>
      <c r="B3" s="81" t="s">
        <v>120</v>
      </c>
      <c r="C3" s="81" t="s">
        <v>119</v>
      </c>
    </row>
    <row r="4" spans="1:13" s="3" customFormat="1" x14ac:dyDescent="0.2">
      <c r="A4" s="276" t="str">
        <f>IF('1'!$A$1=1,C4,B4)</f>
        <v xml:space="preserve"> mln UAH</v>
      </c>
      <c r="B4" s="278" t="s">
        <v>16</v>
      </c>
      <c r="C4" s="277" t="s">
        <v>15</v>
      </c>
      <c r="D4" s="279"/>
      <c r="E4" s="279"/>
      <c r="F4" s="279"/>
      <c r="G4" s="279"/>
      <c r="H4" s="279"/>
      <c r="I4" s="279"/>
      <c r="J4" s="279"/>
      <c r="K4" s="279"/>
      <c r="L4" s="279"/>
      <c r="M4" s="279"/>
    </row>
    <row r="5" spans="1:13" s="289" customFormat="1" x14ac:dyDescent="0.2">
      <c r="A5" s="287" t="str">
        <f>IF('1'!$A$1=1,B5,C5)</f>
        <v>Description</v>
      </c>
      <c r="B5" s="288" t="s">
        <v>121</v>
      </c>
      <c r="C5" s="288" t="s">
        <v>18</v>
      </c>
      <c r="D5" s="19">
        <v>2015</v>
      </c>
      <c r="E5" s="19">
        <v>2016</v>
      </c>
      <c r="F5" s="20">
        <v>2017</v>
      </c>
      <c r="G5" s="20">
        <v>2018</v>
      </c>
      <c r="H5" s="20">
        <v>2019</v>
      </c>
      <c r="I5" s="20">
        <v>2020</v>
      </c>
      <c r="J5" s="20">
        <v>2021</v>
      </c>
      <c r="K5" s="20">
        <v>2022</v>
      </c>
      <c r="L5" s="20">
        <v>2023</v>
      </c>
      <c r="M5" s="20">
        <v>2024</v>
      </c>
    </row>
    <row r="6" spans="1:13" x14ac:dyDescent="0.2">
      <c r="A6" s="84"/>
      <c r="B6" s="85"/>
      <c r="C6" s="85"/>
      <c r="D6" s="21"/>
      <c r="E6" s="21"/>
      <c r="F6" s="22"/>
      <c r="G6" s="22"/>
      <c r="H6" s="22"/>
      <c r="I6" s="22"/>
      <c r="J6" s="22"/>
      <c r="K6" s="22"/>
      <c r="L6" s="22"/>
      <c r="M6" s="22"/>
    </row>
    <row r="7" spans="1:13" x14ac:dyDescent="0.2">
      <c r="A7" s="86" t="str">
        <f>IF('1'!$A$1=1,B7,C7)</f>
        <v>A.Current account</v>
      </c>
      <c r="B7" s="87" t="s">
        <v>19</v>
      </c>
      <c r="C7" s="87" t="s">
        <v>20</v>
      </c>
      <c r="D7" s="88">
        <v>109879.44500000005</v>
      </c>
      <c r="E7" s="88">
        <v>-48127.341999999961</v>
      </c>
      <c r="F7" s="88">
        <v>-92804.356999999989</v>
      </c>
      <c r="G7" s="88">
        <v>-176376.90200000006</v>
      </c>
      <c r="H7" s="88">
        <v>-109231.628</v>
      </c>
      <c r="I7" s="88">
        <v>138712.815</v>
      </c>
      <c r="J7" s="88">
        <v>-104284.40699999996</v>
      </c>
      <c r="K7" s="88">
        <v>256364.70099999991</v>
      </c>
      <c r="L7" s="88">
        <v>-349313.35678903217</v>
      </c>
      <c r="M7" s="88">
        <v>-546860.13699999987</v>
      </c>
    </row>
    <row r="8" spans="1:13" hidden="1" outlineLevel="1" x14ac:dyDescent="0.2">
      <c r="A8" s="89" t="str">
        <f>IF('1'!$A$1=1,B8,C8)</f>
        <v>Goods and services (net)</v>
      </c>
      <c r="B8" s="90" t="s">
        <v>21</v>
      </c>
      <c r="C8" s="90" t="s">
        <v>22</v>
      </c>
      <c r="D8" s="91">
        <v>-51932.924999999952</v>
      </c>
      <c r="E8" s="91">
        <v>-165284.96899999998</v>
      </c>
      <c r="F8" s="91">
        <v>-232146.29799999998</v>
      </c>
      <c r="G8" s="91">
        <v>-310644.58200000005</v>
      </c>
      <c r="H8" s="91">
        <v>-319766.59199999995</v>
      </c>
      <c r="I8" s="91">
        <v>-63631.831000000006</v>
      </c>
      <c r="J8" s="91">
        <v>-72020.796999999948</v>
      </c>
      <c r="K8" s="91">
        <v>-864782.73600000003</v>
      </c>
      <c r="L8" s="91">
        <v>-1385818.8420000002</v>
      </c>
      <c r="M8" s="91">
        <v>-1449981.747</v>
      </c>
    </row>
    <row r="9" spans="1:13" hidden="1" outlineLevel="1" x14ac:dyDescent="0.2">
      <c r="A9" s="92" t="str">
        <f>IF('1'!$A$1=1,B9,C9)</f>
        <v>Goods (net)</v>
      </c>
      <c r="B9" s="93" t="s">
        <v>23</v>
      </c>
      <c r="C9" s="93" t="s">
        <v>24</v>
      </c>
      <c r="D9" s="91">
        <v>-75143.784999999974</v>
      </c>
      <c r="E9" s="91">
        <v>-177968.04999999996</v>
      </c>
      <c r="F9" s="91">
        <v>-256609.67899999995</v>
      </c>
      <c r="G9" s="91">
        <v>-347143.87400000007</v>
      </c>
      <c r="H9" s="91">
        <v>-364355.08100000001</v>
      </c>
      <c r="I9" s="91">
        <v>-183941.046</v>
      </c>
      <c r="J9" s="91">
        <v>-180269.86799999993</v>
      </c>
      <c r="K9" s="91">
        <v>-492680.95500000002</v>
      </c>
      <c r="L9" s="91">
        <v>-1066045.0249999999</v>
      </c>
      <c r="M9" s="91">
        <v>-1228381.338</v>
      </c>
    </row>
    <row r="10" spans="1:13" hidden="1" outlineLevel="1" x14ac:dyDescent="0.2">
      <c r="A10" s="94" t="str">
        <f>IF('1'!$A$1=1,B10,C10)</f>
        <v>Exports of goods</v>
      </c>
      <c r="B10" s="95" t="s">
        <v>25</v>
      </c>
      <c r="C10" s="95" t="s">
        <v>26</v>
      </c>
      <c r="D10" s="96">
        <v>775447.28099999996</v>
      </c>
      <c r="E10" s="96">
        <v>859190.62</v>
      </c>
      <c r="F10" s="96">
        <v>1056255.7590000001</v>
      </c>
      <c r="G10" s="96">
        <v>1179385.7689999999</v>
      </c>
      <c r="H10" s="96">
        <v>1190051.1240000001</v>
      </c>
      <c r="I10" s="96">
        <v>1219611.405</v>
      </c>
      <c r="J10" s="96">
        <v>1717103.6270000001</v>
      </c>
      <c r="K10" s="96">
        <v>1320299.7719999999</v>
      </c>
      <c r="L10" s="96">
        <v>1268461.4510000001</v>
      </c>
      <c r="M10" s="96">
        <v>1560426.4100000001</v>
      </c>
    </row>
    <row r="11" spans="1:13" hidden="1" outlineLevel="1" x14ac:dyDescent="0.2">
      <c r="A11" s="94" t="str">
        <f>IF('1'!$A$1=1,B11,C11)</f>
        <v>Imports of goods</v>
      </c>
      <c r="B11" s="95" t="s">
        <v>27</v>
      </c>
      <c r="C11" s="95" t="s">
        <v>28</v>
      </c>
      <c r="D11" s="96">
        <v>850591.06599999999</v>
      </c>
      <c r="E11" s="96">
        <v>1037158.67</v>
      </c>
      <c r="F11" s="96">
        <v>1312865.4380000001</v>
      </c>
      <c r="G11" s="96">
        <v>1526529.6430000002</v>
      </c>
      <c r="H11" s="96">
        <v>1554406.2050000001</v>
      </c>
      <c r="I11" s="96">
        <v>1403552.4509999999</v>
      </c>
      <c r="J11" s="96">
        <v>1897373.4950000001</v>
      </c>
      <c r="K11" s="96">
        <v>1812980.727</v>
      </c>
      <c r="L11" s="96">
        <v>2334506.4759999998</v>
      </c>
      <c r="M11" s="96">
        <v>2788807.7480000001</v>
      </c>
    </row>
    <row r="12" spans="1:13" hidden="1" outlineLevel="1" x14ac:dyDescent="0.2">
      <c r="A12" s="92" t="str">
        <f>IF('1'!$A$1=1,B12,C12)</f>
        <v>Services (net)</v>
      </c>
      <c r="B12" s="93" t="s">
        <v>29</v>
      </c>
      <c r="C12" s="93" t="s">
        <v>30</v>
      </c>
      <c r="D12" s="91">
        <v>23210.860000000022</v>
      </c>
      <c r="E12" s="91">
        <v>12683.081000000002</v>
      </c>
      <c r="F12" s="91">
        <v>24463.380999999998</v>
      </c>
      <c r="G12" s="91">
        <v>36499.292000000001</v>
      </c>
      <c r="H12" s="91">
        <v>44588.489000000009</v>
      </c>
      <c r="I12" s="91">
        <v>120309.21500000001</v>
      </c>
      <c r="J12" s="91">
        <v>108249.071</v>
      </c>
      <c r="K12" s="91">
        <v>-372101.78100000008</v>
      </c>
      <c r="L12" s="91">
        <v>-319773.81700000004</v>
      </c>
      <c r="M12" s="91">
        <v>-221600.40900000004</v>
      </c>
    </row>
    <row r="13" spans="1:13" hidden="1" outlineLevel="1" x14ac:dyDescent="0.2">
      <c r="A13" s="94" t="str">
        <f>IF('1'!$A$1=1,B13,C13)</f>
        <v>Exports of services</v>
      </c>
      <c r="B13" s="95" t="s">
        <v>31</v>
      </c>
      <c r="C13" s="95" t="s">
        <v>32</v>
      </c>
      <c r="D13" s="96">
        <v>271439.15899999999</v>
      </c>
      <c r="E13" s="96">
        <v>318250.71400000004</v>
      </c>
      <c r="F13" s="96">
        <v>378385.82499999995</v>
      </c>
      <c r="G13" s="96">
        <v>430786.85300000006</v>
      </c>
      <c r="H13" s="96">
        <v>449893.27399999998</v>
      </c>
      <c r="I13" s="96">
        <v>419906.1</v>
      </c>
      <c r="J13" s="96">
        <v>500756.69499999995</v>
      </c>
      <c r="K13" s="96">
        <v>536710.60800000001</v>
      </c>
      <c r="L13" s="96">
        <v>607282.32999999996</v>
      </c>
      <c r="M13" s="96">
        <v>692002.05700000003</v>
      </c>
    </row>
    <row r="14" spans="1:13" hidden="1" outlineLevel="1" x14ac:dyDescent="0.2">
      <c r="A14" s="94" t="str">
        <f>IF('1'!$A$1=1,B14,C14)</f>
        <v>Imports of services</v>
      </c>
      <c r="B14" s="95" t="s">
        <v>33</v>
      </c>
      <c r="C14" s="95" t="s">
        <v>34</v>
      </c>
      <c r="D14" s="96">
        <v>248228.299</v>
      </c>
      <c r="E14" s="96">
        <v>305567.63299999997</v>
      </c>
      <c r="F14" s="96">
        <v>353922.44400000002</v>
      </c>
      <c r="G14" s="96">
        <v>394287.56099999999</v>
      </c>
      <c r="H14" s="96">
        <v>405304.78500000003</v>
      </c>
      <c r="I14" s="96">
        <v>299596.88500000001</v>
      </c>
      <c r="J14" s="96">
        <v>392507.62400000001</v>
      </c>
      <c r="K14" s="96">
        <v>908812.38900000008</v>
      </c>
      <c r="L14" s="96">
        <v>927056.147</v>
      </c>
      <c r="M14" s="96">
        <v>913602.46600000001</v>
      </c>
    </row>
    <row r="15" spans="1:13" hidden="1" outlineLevel="1" x14ac:dyDescent="0.2">
      <c r="A15" s="89" t="str">
        <f>IF('1'!$A$1=1,B15,C15)</f>
        <v>Primary income (net)</v>
      </c>
      <c r="B15" s="90" t="s">
        <v>35</v>
      </c>
      <c r="C15" s="90" t="s">
        <v>36</v>
      </c>
      <c r="D15" s="91">
        <v>82698.370999999999</v>
      </c>
      <c r="E15" s="91">
        <v>24121.968999999997</v>
      </c>
      <c r="F15" s="91">
        <v>42945.550999999992</v>
      </c>
      <c r="G15" s="91">
        <v>34920.606999999989</v>
      </c>
      <c r="H15" s="91">
        <v>50206.452999999987</v>
      </c>
      <c r="I15" s="91">
        <v>91557.26999999999</v>
      </c>
      <c r="J15" s="91">
        <v>-158253.94699999999</v>
      </c>
      <c r="K15" s="91">
        <v>279454.01900000003</v>
      </c>
      <c r="L15" s="91">
        <v>185735.89929200005</v>
      </c>
      <c r="M15" s="91">
        <v>13326.612999999994</v>
      </c>
    </row>
    <row r="16" spans="1:13" hidden="1" outlineLevel="1" x14ac:dyDescent="0.2">
      <c r="A16" s="97" t="str">
        <f>IF('1'!$A$1=1,B16,C16)</f>
        <v>Credit</v>
      </c>
      <c r="B16" s="98" t="s">
        <v>37</v>
      </c>
      <c r="C16" s="98" t="s">
        <v>38</v>
      </c>
      <c r="D16" s="96">
        <v>126713.97899999999</v>
      </c>
      <c r="E16" s="96">
        <v>176219.24</v>
      </c>
      <c r="F16" s="96">
        <v>248146.016</v>
      </c>
      <c r="G16" s="96">
        <v>323299.84399999998</v>
      </c>
      <c r="H16" s="96">
        <v>342541.66099999996</v>
      </c>
      <c r="I16" s="96">
        <v>328515.05100000004</v>
      </c>
      <c r="J16" s="96">
        <v>381846.99800000002</v>
      </c>
      <c r="K16" s="96">
        <v>425323.53899999999</v>
      </c>
      <c r="L16" s="96">
        <v>450461.43029200006</v>
      </c>
      <c r="M16" s="96">
        <v>368204.69800000003</v>
      </c>
    </row>
    <row r="17" spans="1:13" hidden="1" outlineLevel="1" x14ac:dyDescent="0.2">
      <c r="A17" s="97" t="str">
        <f>IF('1'!$A$1=1,B17,C17)</f>
        <v xml:space="preserve">Debit </v>
      </c>
      <c r="B17" s="98" t="s">
        <v>39</v>
      </c>
      <c r="C17" s="98" t="s">
        <v>122</v>
      </c>
      <c r="D17" s="96">
        <v>44015.608</v>
      </c>
      <c r="E17" s="96">
        <v>152097.27100000001</v>
      </c>
      <c r="F17" s="96">
        <v>205200.46499999997</v>
      </c>
      <c r="G17" s="96">
        <v>288379.23699999996</v>
      </c>
      <c r="H17" s="96">
        <v>292335.20799999998</v>
      </c>
      <c r="I17" s="96">
        <v>236957.78100000002</v>
      </c>
      <c r="J17" s="96">
        <v>540100.94500000007</v>
      </c>
      <c r="K17" s="96">
        <v>145869.51999999999</v>
      </c>
      <c r="L17" s="96">
        <v>264725.53099999996</v>
      </c>
      <c r="M17" s="96">
        <v>354878.08499999996</v>
      </c>
    </row>
    <row r="18" spans="1:13" hidden="1" outlineLevel="1" x14ac:dyDescent="0.2">
      <c r="A18" s="63" t="str">
        <f>IF('1'!$A$1=1,B18,C18)</f>
        <v>Compensation of employees (net)</v>
      </c>
      <c r="B18" s="99" t="s">
        <v>41</v>
      </c>
      <c r="C18" s="34" t="s">
        <v>42</v>
      </c>
      <c r="D18" s="31">
        <v>122721.58100000001</v>
      </c>
      <c r="E18" s="31">
        <v>171217.56099999999</v>
      </c>
      <c r="F18" s="31">
        <v>242054.03899999999</v>
      </c>
      <c r="G18" s="31">
        <v>312471.44899999996</v>
      </c>
      <c r="H18" s="31">
        <v>328578.60499999998</v>
      </c>
      <c r="I18" s="31">
        <v>316164.13299999997</v>
      </c>
      <c r="J18" s="31">
        <v>370178.45500000002</v>
      </c>
      <c r="K18" s="31">
        <v>414470.01999999996</v>
      </c>
      <c r="L18" s="31">
        <v>406274.69</v>
      </c>
      <c r="M18" s="31">
        <v>310735.64</v>
      </c>
    </row>
    <row r="19" spans="1:13" hidden="1" outlineLevel="1" x14ac:dyDescent="0.2">
      <c r="A19" s="64" t="str">
        <f>IF('1'!$A$1=1,B19,C19)</f>
        <v>Credit</v>
      </c>
      <c r="B19" s="100" t="s">
        <v>37</v>
      </c>
      <c r="C19" s="37" t="s">
        <v>38</v>
      </c>
      <c r="D19" s="38">
        <v>123509.89799999999</v>
      </c>
      <c r="E19" s="38">
        <v>172167.304</v>
      </c>
      <c r="F19" s="38">
        <v>242772.489</v>
      </c>
      <c r="G19" s="38">
        <v>312906.66499999998</v>
      </c>
      <c r="H19" s="38">
        <v>329089.565</v>
      </c>
      <c r="I19" s="38">
        <v>316732.76400000002</v>
      </c>
      <c r="J19" s="38">
        <v>370805.10399999999</v>
      </c>
      <c r="K19" s="38">
        <v>414984.21600000001</v>
      </c>
      <c r="L19" s="38">
        <v>406933.46499999997</v>
      </c>
      <c r="M19" s="38">
        <v>311458.98200000002</v>
      </c>
    </row>
    <row r="20" spans="1:13" hidden="1" outlineLevel="1" x14ac:dyDescent="0.2">
      <c r="A20" s="64" t="str">
        <f>IF('1'!$A$1=1,B20,C20)</f>
        <v>Debit</v>
      </c>
      <c r="B20" s="100" t="s">
        <v>39</v>
      </c>
      <c r="C20" s="37" t="s">
        <v>40</v>
      </c>
      <c r="D20" s="38">
        <v>788.31700000000001</v>
      </c>
      <c r="E20" s="38">
        <v>949.74299999999994</v>
      </c>
      <c r="F20" s="38">
        <v>718.45</v>
      </c>
      <c r="G20" s="38">
        <v>435.21600000000001</v>
      </c>
      <c r="H20" s="38">
        <v>510.96</v>
      </c>
      <c r="I20" s="38">
        <v>568.63100000000009</v>
      </c>
      <c r="J20" s="38">
        <v>626.649</v>
      </c>
      <c r="K20" s="38">
        <v>514.19600000000003</v>
      </c>
      <c r="L20" s="38">
        <v>658.77499999999998</v>
      </c>
      <c r="M20" s="38">
        <v>723.34199999999998</v>
      </c>
    </row>
    <row r="21" spans="1:13" hidden="1" outlineLevel="1" x14ac:dyDescent="0.2">
      <c r="A21" s="63" t="str">
        <f>IF('1'!$A$1=1,B21,C21)</f>
        <v>Investment income (net)</v>
      </c>
      <c r="B21" s="99" t="s">
        <v>43</v>
      </c>
      <c r="C21" s="34" t="s">
        <v>44</v>
      </c>
      <c r="D21" s="31">
        <v>-40023.21</v>
      </c>
      <c r="E21" s="31">
        <v>-147095.592</v>
      </c>
      <c r="F21" s="31">
        <v>-199108.48800000001</v>
      </c>
      <c r="G21" s="31">
        <v>-277550.842</v>
      </c>
      <c r="H21" s="31">
        <v>-278372.152</v>
      </c>
      <c r="I21" s="31">
        <v>-224606.86299999998</v>
      </c>
      <c r="J21" s="31">
        <v>-528432.402</v>
      </c>
      <c r="K21" s="31">
        <v>-135016.00100000002</v>
      </c>
      <c r="L21" s="31">
        <v>-228553.736</v>
      </c>
      <c r="M21" s="31">
        <v>-308631.38699999999</v>
      </c>
    </row>
    <row r="22" spans="1:13" hidden="1" outlineLevel="1" x14ac:dyDescent="0.2">
      <c r="A22" s="64" t="str">
        <f>IF('1'!$A$1=1,B22,C22)</f>
        <v>Credit</v>
      </c>
      <c r="B22" s="100" t="s">
        <v>37</v>
      </c>
      <c r="C22" s="37" t="s">
        <v>38</v>
      </c>
      <c r="D22" s="38">
        <v>3204.0810000000001</v>
      </c>
      <c r="E22" s="38">
        <v>4051.9360000000006</v>
      </c>
      <c r="F22" s="38">
        <v>5373.5269999999991</v>
      </c>
      <c r="G22" s="38">
        <v>10393.179</v>
      </c>
      <c r="H22" s="38">
        <v>13452.096000000001</v>
      </c>
      <c r="I22" s="38">
        <v>11782.286999999998</v>
      </c>
      <c r="J22" s="38">
        <v>11041.893999999998</v>
      </c>
      <c r="K22" s="38">
        <v>10339.323</v>
      </c>
      <c r="L22" s="38">
        <v>35513.020000000004</v>
      </c>
      <c r="M22" s="38">
        <v>45523.356000000007</v>
      </c>
    </row>
    <row r="23" spans="1:13" hidden="1" outlineLevel="1" x14ac:dyDescent="0.2">
      <c r="A23" s="64" t="str">
        <f>IF('1'!$A$1=1,B23,C23)</f>
        <v>Debit</v>
      </c>
      <c r="B23" s="100" t="s">
        <v>39</v>
      </c>
      <c r="C23" s="37" t="s">
        <v>40</v>
      </c>
      <c r="D23" s="38">
        <v>43227.290999999997</v>
      </c>
      <c r="E23" s="38">
        <v>151147.52800000002</v>
      </c>
      <c r="F23" s="38">
        <v>204482.01500000001</v>
      </c>
      <c r="G23" s="38">
        <v>287944.02100000001</v>
      </c>
      <c r="H23" s="38">
        <v>291824.24800000002</v>
      </c>
      <c r="I23" s="38">
        <v>236389.14999999997</v>
      </c>
      <c r="J23" s="38">
        <v>539474.29599999997</v>
      </c>
      <c r="K23" s="38">
        <v>145355.32399999999</v>
      </c>
      <c r="L23" s="38">
        <v>264066.75599999999</v>
      </c>
      <c r="M23" s="38">
        <v>354154.74300000002</v>
      </c>
    </row>
    <row r="24" spans="1:13" hidden="1" outlineLevel="1" x14ac:dyDescent="0.2">
      <c r="A24" s="101" t="str">
        <f>IF('1'!$A$1=1,B24,C24)</f>
        <v>o/w: reinvested earnings</v>
      </c>
      <c r="B24" s="102" t="s">
        <v>45</v>
      </c>
      <c r="C24" s="46" t="s">
        <v>46</v>
      </c>
      <c r="D24" s="38">
        <v>-73504.755999999994</v>
      </c>
      <c r="E24" s="38">
        <v>12864.243999999999</v>
      </c>
      <c r="F24" s="38">
        <v>39927.551999999996</v>
      </c>
      <c r="G24" s="38">
        <v>71442.502999999997</v>
      </c>
      <c r="H24" s="38">
        <v>83810.646999999997</v>
      </c>
      <c r="I24" s="38">
        <v>-9659.3200000000015</v>
      </c>
      <c r="J24" s="38">
        <v>135691.625</v>
      </c>
      <c r="K24" s="38">
        <v>8210.1699999999983</v>
      </c>
      <c r="L24" s="38">
        <v>124062.40700000001</v>
      </c>
      <c r="M24" s="38">
        <v>92798.661999999982</v>
      </c>
    </row>
    <row r="25" spans="1:13" s="111" customFormat="1" hidden="1" outlineLevel="1" x14ac:dyDescent="0.2">
      <c r="A25" s="63" t="str">
        <f>IF('1'!$A$1=1,B25,C25)</f>
        <v>Other primary income</v>
      </c>
      <c r="B25" s="42" t="s">
        <v>420</v>
      </c>
      <c r="C25" s="34" t="s">
        <v>421</v>
      </c>
      <c r="D25" s="283" t="s">
        <v>422</v>
      </c>
      <c r="E25" s="283" t="s">
        <v>422</v>
      </c>
      <c r="F25" s="283" t="s">
        <v>422</v>
      </c>
      <c r="G25" s="283" t="s">
        <v>422</v>
      </c>
      <c r="H25" s="283" t="s">
        <v>422</v>
      </c>
      <c r="I25" s="283" t="s">
        <v>422</v>
      </c>
      <c r="J25" s="283" t="s">
        <v>422</v>
      </c>
      <c r="K25" s="283" t="s">
        <v>422</v>
      </c>
      <c r="L25" s="283">
        <v>8014.9452920000003</v>
      </c>
      <c r="M25" s="283">
        <v>11222.36</v>
      </c>
    </row>
    <row r="26" spans="1:13" hidden="1" outlineLevel="1" x14ac:dyDescent="0.2">
      <c r="A26" s="64" t="str">
        <f>IF('1'!$A$1=1,B26,C26)</f>
        <v>Credit</v>
      </c>
      <c r="B26" s="100" t="s">
        <v>37</v>
      </c>
      <c r="C26" s="37" t="s">
        <v>38</v>
      </c>
      <c r="D26" s="47" t="s">
        <v>422</v>
      </c>
      <c r="E26" s="47" t="s">
        <v>422</v>
      </c>
      <c r="F26" s="47" t="s">
        <v>422</v>
      </c>
      <c r="G26" s="47" t="s">
        <v>422</v>
      </c>
      <c r="H26" s="47" t="s">
        <v>422</v>
      </c>
      <c r="I26" s="47" t="s">
        <v>422</v>
      </c>
      <c r="J26" s="47" t="s">
        <v>422</v>
      </c>
      <c r="K26" s="47" t="s">
        <v>422</v>
      </c>
      <c r="L26" s="47">
        <v>8014.9452920000003</v>
      </c>
      <c r="M26" s="47">
        <v>11222.36</v>
      </c>
    </row>
    <row r="27" spans="1:13" hidden="1" outlineLevel="1" x14ac:dyDescent="0.2">
      <c r="A27" s="64" t="str">
        <f>IF('1'!$A$1=1,B27,C27)</f>
        <v>Debit</v>
      </c>
      <c r="B27" s="100" t="s">
        <v>39</v>
      </c>
      <c r="C27" s="37" t="s">
        <v>40</v>
      </c>
      <c r="D27" s="47" t="s">
        <v>422</v>
      </c>
      <c r="E27" s="47" t="s">
        <v>422</v>
      </c>
      <c r="F27" s="47" t="s">
        <v>422</v>
      </c>
      <c r="G27" s="47" t="s">
        <v>422</v>
      </c>
      <c r="H27" s="47" t="s">
        <v>422</v>
      </c>
      <c r="I27" s="47" t="s">
        <v>422</v>
      </c>
      <c r="J27" s="47" t="s">
        <v>422</v>
      </c>
      <c r="K27" s="47" t="s">
        <v>422</v>
      </c>
      <c r="L27" s="47">
        <v>0</v>
      </c>
      <c r="M27" s="47">
        <v>0</v>
      </c>
    </row>
    <row r="28" spans="1:13" hidden="1" outlineLevel="1" x14ac:dyDescent="0.2">
      <c r="A28" s="89" t="str">
        <f>IF('1'!$A$1=1,B28,C28)</f>
        <v>Secondary income  (net)</v>
      </c>
      <c r="B28" s="90" t="s">
        <v>47</v>
      </c>
      <c r="C28" s="90" t="s">
        <v>123</v>
      </c>
      <c r="D28" s="91">
        <v>79113.998999999982</v>
      </c>
      <c r="E28" s="91">
        <v>93035.657999999996</v>
      </c>
      <c r="F28" s="91">
        <v>96396.39</v>
      </c>
      <c r="G28" s="91">
        <v>99347.073000000004</v>
      </c>
      <c r="H28" s="91">
        <v>160328.511</v>
      </c>
      <c r="I28" s="91">
        <v>110787.376</v>
      </c>
      <c r="J28" s="91">
        <v>125990.33699999998</v>
      </c>
      <c r="K28" s="91">
        <v>841693.41800000006</v>
      </c>
      <c r="L28" s="91">
        <v>850769.58591896784</v>
      </c>
      <c r="M28" s="91">
        <v>889794.99700000009</v>
      </c>
    </row>
    <row r="29" spans="1:13" hidden="1" outlineLevel="1" x14ac:dyDescent="0.2">
      <c r="A29" s="97" t="str">
        <f>IF('1'!$A$1=1,B29,C29)</f>
        <v>Credit</v>
      </c>
      <c r="B29" s="98" t="s">
        <v>37</v>
      </c>
      <c r="C29" s="98" t="s">
        <v>38</v>
      </c>
      <c r="D29" s="96">
        <v>100371.011</v>
      </c>
      <c r="E29" s="96">
        <v>118395.67000000001</v>
      </c>
      <c r="F29" s="96">
        <v>127979.19399999999</v>
      </c>
      <c r="G29" s="96">
        <v>134589.88800000001</v>
      </c>
      <c r="H29" s="96">
        <v>196766.89</v>
      </c>
      <c r="I29" s="96">
        <v>153491.427</v>
      </c>
      <c r="J29" s="96">
        <v>186070.55300000001</v>
      </c>
      <c r="K29" s="96">
        <v>940630.69900000002</v>
      </c>
      <c r="L29" s="96">
        <v>891628.34291896771</v>
      </c>
      <c r="M29" s="96">
        <v>928926.90300000017</v>
      </c>
    </row>
    <row r="30" spans="1:13" hidden="1" outlineLevel="1" x14ac:dyDescent="0.2">
      <c r="A30" s="97" t="str">
        <f>IF('1'!$A$1=1,B30,C30)</f>
        <v xml:space="preserve">Debit </v>
      </c>
      <c r="B30" s="98" t="s">
        <v>39</v>
      </c>
      <c r="C30" s="98" t="s">
        <v>122</v>
      </c>
      <c r="D30" s="96">
        <v>21257.011999999999</v>
      </c>
      <c r="E30" s="96">
        <v>25360.012000000002</v>
      </c>
      <c r="F30" s="96">
        <v>31582.804</v>
      </c>
      <c r="G30" s="96">
        <v>35242.815000000002</v>
      </c>
      <c r="H30" s="96">
        <v>36438.379000000001</v>
      </c>
      <c r="I30" s="96">
        <v>42704.050999999999</v>
      </c>
      <c r="J30" s="96">
        <v>60080.216</v>
      </c>
      <c r="K30" s="96">
        <v>98937.280999999988</v>
      </c>
      <c r="L30" s="96">
        <v>40858.756999999998</v>
      </c>
      <c r="M30" s="96">
        <v>39131.906000000003</v>
      </c>
    </row>
    <row r="31" spans="1:13" collapsed="1" x14ac:dyDescent="0.2">
      <c r="A31" s="103" t="str">
        <f>IF('1'!$A$1=1,B31,C31)</f>
        <v>B. Capital account</v>
      </c>
      <c r="B31" s="87" t="s">
        <v>49</v>
      </c>
      <c r="C31" s="87" t="s">
        <v>50</v>
      </c>
      <c r="D31" s="88">
        <v>10218.805</v>
      </c>
      <c r="E31" s="88">
        <v>2359.6329999999998</v>
      </c>
      <c r="F31" s="88">
        <v>-119.76800000000003</v>
      </c>
      <c r="G31" s="88">
        <v>991.38100000000031</v>
      </c>
      <c r="H31" s="88">
        <v>962.21900000000028</v>
      </c>
      <c r="I31" s="88">
        <v>-107.24399999999991</v>
      </c>
      <c r="J31" s="88">
        <v>414.74100000000004</v>
      </c>
      <c r="K31" s="88">
        <v>5987.4480000000003</v>
      </c>
      <c r="L31" s="88">
        <v>5303.6509999999998</v>
      </c>
      <c r="M31" s="88">
        <v>210446.606</v>
      </c>
    </row>
    <row r="32" spans="1:13" x14ac:dyDescent="0.2">
      <c r="A32" s="104" t="str">
        <f>IF('1'!$A$1=1,B32,C32)</f>
        <v>Net lending (+) / net borrowing (-) (=A+B)</v>
      </c>
      <c r="B32" s="105" t="s">
        <v>51</v>
      </c>
      <c r="C32" s="105" t="s">
        <v>124</v>
      </c>
      <c r="D32" s="106">
        <v>120098.25000000004</v>
      </c>
      <c r="E32" s="106">
        <v>-45767.708999999959</v>
      </c>
      <c r="F32" s="106">
        <v>-92924.125</v>
      </c>
      <c r="G32" s="106">
        <v>-175385.52100000007</v>
      </c>
      <c r="H32" s="106">
        <v>-108269.40899999997</v>
      </c>
      <c r="I32" s="106">
        <v>138605.571</v>
      </c>
      <c r="J32" s="106">
        <v>-103869.66599999994</v>
      </c>
      <c r="K32" s="106">
        <v>262352.14899999992</v>
      </c>
      <c r="L32" s="106">
        <v>-344009.70578903222</v>
      </c>
      <c r="M32" s="106">
        <v>-336413.5309999999</v>
      </c>
    </row>
    <row r="33" spans="1:13" x14ac:dyDescent="0.2">
      <c r="A33" s="103" t="str">
        <f>IF('1'!$A$1=1,B33,C33)</f>
        <v xml:space="preserve">C. Financial account </v>
      </c>
      <c r="B33" s="87" t="s">
        <v>126</v>
      </c>
      <c r="C33" s="87" t="s">
        <v>125</v>
      </c>
      <c r="D33" s="88">
        <v>91460.619000000137</v>
      </c>
      <c r="E33" s="88">
        <v>-79781.256999999998</v>
      </c>
      <c r="F33" s="88">
        <v>-160079.43500000006</v>
      </c>
      <c r="G33" s="88">
        <v>-254594.95100000012</v>
      </c>
      <c r="H33" s="88">
        <v>-254971.0120000001</v>
      </c>
      <c r="I33" s="88">
        <v>86948.363000000041</v>
      </c>
      <c r="J33" s="88">
        <v>-117105.675</v>
      </c>
      <c r="K33" s="88">
        <v>304241.09799999994</v>
      </c>
      <c r="L33" s="88">
        <v>-690441.81111483881</v>
      </c>
      <c r="M33" s="88">
        <v>-341151.91500000004</v>
      </c>
    </row>
    <row r="34" spans="1:13" x14ac:dyDescent="0.2">
      <c r="A34" s="89" t="str">
        <f>IF('1'!$A$1=1,B34,C34)</f>
        <v>Government</v>
      </c>
      <c r="B34" s="90" t="s">
        <v>128</v>
      </c>
      <c r="C34" s="90" t="s">
        <v>127</v>
      </c>
      <c r="D34" s="91">
        <v>-101290.79400000001</v>
      </c>
      <c r="E34" s="91">
        <v>19937.573999999993</v>
      </c>
      <c r="F34" s="91">
        <v>-55738.562999999995</v>
      </c>
      <c r="G34" s="91">
        <v>-81923.649999999994</v>
      </c>
      <c r="H34" s="91">
        <v>-136267.43700000001</v>
      </c>
      <c r="I34" s="91">
        <v>-20282.463000000025</v>
      </c>
      <c r="J34" s="91">
        <v>-35491.306000000011</v>
      </c>
      <c r="K34" s="91">
        <v>-448862.67</v>
      </c>
      <c r="L34" s="91">
        <v>-950648.6911541936</v>
      </c>
      <c r="M34" s="91">
        <v>-756556.93700000015</v>
      </c>
    </row>
    <row r="35" spans="1:13" x14ac:dyDescent="0.2">
      <c r="A35" s="92" t="str">
        <f>IF('1'!$A$1=1,B35,C35)</f>
        <v>General government</v>
      </c>
      <c r="B35" s="93" t="s">
        <v>129</v>
      </c>
      <c r="C35" s="93" t="s">
        <v>78</v>
      </c>
      <c r="D35" s="91">
        <v>-70373.84199999999</v>
      </c>
      <c r="E35" s="91">
        <v>-13704.146000000001</v>
      </c>
      <c r="F35" s="91">
        <v>-52732.578999999998</v>
      </c>
      <c r="G35" s="91">
        <v>-81319.05</v>
      </c>
      <c r="H35" s="91">
        <v>-136169.90599999999</v>
      </c>
      <c r="I35" s="91">
        <v>-19851.162000000011</v>
      </c>
      <c r="J35" s="91">
        <v>-36395.35500000001</v>
      </c>
      <c r="K35" s="91">
        <v>-458093.28800000006</v>
      </c>
      <c r="L35" s="91">
        <v>-948190.65515419352</v>
      </c>
      <c r="M35" s="91">
        <v>-768663.6050000001</v>
      </c>
    </row>
    <row r="36" spans="1:13" x14ac:dyDescent="0.2">
      <c r="A36" s="107" t="str">
        <f>IF('1'!$A$1=1,B36,C36)</f>
        <v>Assets</v>
      </c>
      <c r="B36" s="108" t="s">
        <v>131</v>
      </c>
      <c r="C36" s="108" t="s">
        <v>130</v>
      </c>
      <c r="D36" s="91">
        <v>280.90100000000001</v>
      </c>
      <c r="E36" s="91">
        <v>314.45400000000001</v>
      </c>
      <c r="F36" s="91">
        <v>660.39599999999996</v>
      </c>
      <c r="G36" s="91">
        <v>627.64200000000005</v>
      </c>
      <c r="H36" s="91">
        <v>0</v>
      </c>
      <c r="I36" s="91">
        <v>0</v>
      </c>
      <c r="J36" s="91">
        <v>0</v>
      </c>
      <c r="K36" s="91">
        <v>0</v>
      </c>
      <c r="L36" s="91">
        <v>0</v>
      </c>
      <c r="M36" s="91">
        <v>0</v>
      </c>
    </row>
    <row r="37" spans="1:13" x14ac:dyDescent="0.2">
      <c r="A37" s="107" t="str">
        <f>IF('1'!$A$1=1,B37,C37)</f>
        <v>Liabilities</v>
      </c>
      <c r="B37" s="108" t="s">
        <v>133</v>
      </c>
      <c r="C37" s="108" t="s">
        <v>132</v>
      </c>
      <c r="D37" s="91">
        <v>70654.742999999988</v>
      </c>
      <c r="E37" s="91">
        <v>14018.600000000002</v>
      </c>
      <c r="F37" s="91">
        <v>53392.974999999991</v>
      </c>
      <c r="G37" s="91">
        <v>81946.69200000001</v>
      </c>
      <c r="H37" s="91">
        <v>136169.90599999999</v>
      </c>
      <c r="I37" s="91">
        <v>19851.162000000011</v>
      </c>
      <c r="J37" s="91">
        <v>36395.35500000001</v>
      </c>
      <c r="K37" s="91">
        <v>458093.28800000006</v>
      </c>
      <c r="L37" s="91">
        <v>948190.65515419352</v>
      </c>
      <c r="M37" s="91">
        <v>768663.6050000001</v>
      </c>
    </row>
    <row r="38" spans="1:13" x14ac:dyDescent="0.2">
      <c r="A38" s="109" t="str">
        <f>IF('1'!$A$1=1,B38,C38)</f>
        <v>Portfolio investment</v>
      </c>
      <c r="B38" s="110" t="s">
        <v>135</v>
      </c>
      <c r="C38" s="110" t="s">
        <v>134</v>
      </c>
      <c r="D38" s="96">
        <v>20067.07</v>
      </c>
      <c r="E38" s="96">
        <v>7255.4579999999996</v>
      </c>
      <c r="F38" s="96">
        <v>39081.179000000004</v>
      </c>
      <c r="G38" s="96">
        <v>56284.405999999995</v>
      </c>
      <c r="H38" s="96">
        <v>109371.60999999999</v>
      </c>
      <c r="I38" s="96">
        <v>-13762.339999999997</v>
      </c>
      <c r="J38" s="96">
        <v>-55.192000000003645</v>
      </c>
      <c r="K38" s="96">
        <v>-38936.126000000004</v>
      </c>
      <c r="L38" s="96">
        <v>-5825.4609999999993</v>
      </c>
      <c r="M38" s="96">
        <v>-230521.52100000001</v>
      </c>
    </row>
    <row r="39" spans="1:13" x14ac:dyDescent="0.2">
      <c r="A39" s="109" t="str">
        <f>IF('1'!$A$1=1,B39,C39)</f>
        <v>Financial derivatives</v>
      </c>
      <c r="B39" s="110" t="s">
        <v>137</v>
      </c>
      <c r="C39" s="110" t="s">
        <v>136</v>
      </c>
      <c r="D39" s="96">
        <v>0</v>
      </c>
      <c r="E39" s="96">
        <v>0</v>
      </c>
      <c r="F39" s="96">
        <v>0</v>
      </c>
      <c r="G39" s="96">
        <v>0</v>
      </c>
      <c r="H39" s="96">
        <v>0</v>
      </c>
      <c r="I39" s="96">
        <v>-9204.34</v>
      </c>
      <c r="J39" s="96">
        <v>-4626.2879999999996</v>
      </c>
      <c r="K39" s="96">
        <v>-1321.173</v>
      </c>
      <c r="L39" s="96">
        <v>0</v>
      </c>
      <c r="M39" s="96">
        <v>-2336.44</v>
      </c>
    </row>
    <row r="40" spans="1:13" x14ac:dyDescent="0.2">
      <c r="A40" s="109" t="str">
        <f>IF('1'!$A$1=1,B40,C40)</f>
        <v>Other investment, loans excl. IMF loans</v>
      </c>
      <c r="B40" s="110" t="s">
        <v>139</v>
      </c>
      <c r="C40" s="110" t="s">
        <v>138</v>
      </c>
      <c r="D40" s="96">
        <v>50587.672999999995</v>
      </c>
      <c r="E40" s="96">
        <v>6763.1420000000007</v>
      </c>
      <c r="F40" s="96">
        <v>14311.795999999998</v>
      </c>
      <c r="G40" s="96">
        <v>25662.285999999996</v>
      </c>
      <c r="H40" s="96">
        <v>26798.296000000002</v>
      </c>
      <c r="I40" s="96">
        <v>42817.842000000004</v>
      </c>
      <c r="J40" s="96">
        <v>41076.835000000006</v>
      </c>
      <c r="K40" s="96">
        <v>498350.58699999994</v>
      </c>
      <c r="L40" s="96">
        <v>954016.11615419365</v>
      </c>
      <c r="M40" s="96">
        <v>1001521.566</v>
      </c>
    </row>
    <row r="41" spans="1:13" x14ac:dyDescent="0.2">
      <c r="A41" s="92" t="str">
        <f>IF('1'!$A$1=1,B41,C41)</f>
        <v xml:space="preserve">Central bank </v>
      </c>
      <c r="B41" s="93" t="s">
        <v>91</v>
      </c>
      <c r="C41" s="93" t="s">
        <v>92</v>
      </c>
      <c r="D41" s="91">
        <v>-30916.952000000005</v>
      </c>
      <c r="E41" s="91">
        <v>33641.72</v>
      </c>
      <c r="F41" s="91">
        <v>-3005.9839999999995</v>
      </c>
      <c r="G41" s="91">
        <v>-604.60000000000014</v>
      </c>
      <c r="H41" s="91">
        <v>-97.530999999999523</v>
      </c>
      <c r="I41" s="91">
        <v>-431.30099999999993</v>
      </c>
      <c r="J41" s="91">
        <v>904.04899999999998</v>
      </c>
      <c r="K41" s="91">
        <v>9230.6179999999986</v>
      </c>
      <c r="L41" s="91">
        <v>-2458.0359999999996</v>
      </c>
      <c r="M41" s="91">
        <v>12106.668000000001</v>
      </c>
    </row>
    <row r="42" spans="1:13" s="111" customFormat="1" x14ac:dyDescent="0.2">
      <c r="A42" s="107" t="str">
        <f>IF('1'!$A$1=1,B42,C42)</f>
        <v>Assets</v>
      </c>
      <c r="B42" s="108" t="s">
        <v>131</v>
      </c>
      <c r="C42" s="108" t="s">
        <v>130</v>
      </c>
      <c r="D42" s="91">
        <v>-1033.8029999999999</v>
      </c>
      <c r="E42" s="91">
        <v>-350.21399999999994</v>
      </c>
      <c r="F42" s="91">
        <v>-305.82799999999986</v>
      </c>
      <c r="G42" s="91">
        <v>-604.60000000000014</v>
      </c>
      <c r="H42" s="91">
        <v>-97.530999999999523</v>
      </c>
      <c r="I42" s="91">
        <v>-431.30099999999993</v>
      </c>
      <c r="J42" s="91">
        <v>904.04899999999998</v>
      </c>
      <c r="K42" s="91">
        <v>6252.2430000000004</v>
      </c>
      <c r="L42" s="91">
        <v>-2494.0929999999998</v>
      </c>
      <c r="M42" s="91">
        <v>12145.279</v>
      </c>
    </row>
    <row r="43" spans="1:13" s="111" customFormat="1" x14ac:dyDescent="0.2">
      <c r="A43" s="107" t="str">
        <f>IF('1'!$A$1=1,B43,C43)</f>
        <v>Liabilities</v>
      </c>
      <c r="B43" s="108" t="s">
        <v>133</v>
      </c>
      <c r="C43" s="108" t="s">
        <v>132</v>
      </c>
      <c r="D43" s="91">
        <v>29883.149000000001</v>
      </c>
      <c r="E43" s="91">
        <v>-33991.934000000001</v>
      </c>
      <c r="F43" s="91">
        <v>2700.1559999999999</v>
      </c>
      <c r="G43" s="91">
        <v>0</v>
      </c>
      <c r="H43" s="91">
        <v>0</v>
      </c>
      <c r="I43" s="91">
        <v>0</v>
      </c>
      <c r="J43" s="91">
        <v>0</v>
      </c>
      <c r="K43" s="91">
        <v>-2978.3749999999995</v>
      </c>
      <c r="L43" s="91">
        <v>-36.057000000000002</v>
      </c>
      <c r="M43" s="91">
        <v>38.611000000000011</v>
      </c>
    </row>
    <row r="44" spans="1:13" x14ac:dyDescent="0.2">
      <c r="A44" s="112" t="str">
        <f>IF('1'!$A$1=1,B44,C44)</f>
        <v>Other investment</v>
      </c>
      <c r="B44" s="113" t="s">
        <v>141</v>
      </c>
      <c r="C44" s="113" t="s">
        <v>140</v>
      </c>
      <c r="D44" s="96">
        <v>29883.149000000001</v>
      </c>
      <c r="E44" s="96">
        <v>-33991.934000000001</v>
      </c>
      <c r="F44" s="96">
        <v>2700.1559999999999</v>
      </c>
      <c r="G44" s="96">
        <v>0</v>
      </c>
      <c r="H44" s="96">
        <v>0</v>
      </c>
      <c r="I44" s="96">
        <v>0</v>
      </c>
      <c r="J44" s="96">
        <v>0</v>
      </c>
      <c r="K44" s="96">
        <v>-2978.3749999999995</v>
      </c>
      <c r="L44" s="96">
        <v>-36.057000000000002</v>
      </c>
      <c r="M44" s="96">
        <v>38.611000000000011</v>
      </c>
    </row>
    <row r="45" spans="1:13" ht="25.5" x14ac:dyDescent="0.2">
      <c r="A45" s="89" t="str">
        <f>IF('1'!$A$1=1,B45,C45)</f>
        <v>Private sector incl. errors and omissions</v>
      </c>
      <c r="B45" s="90" t="s">
        <v>143</v>
      </c>
      <c r="C45" s="90" t="s">
        <v>142</v>
      </c>
      <c r="D45" s="91">
        <v>192751.41300000012</v>
      </c>
      <c r="E45" s="91">
        <v>-99718.830999999991</v>
      </c>
      <c r="F45" s="91">
        <v>-104340.87200000003</v>
      </c>
      <c r="G45" s="91">
        <v>-172671.30100000009</v>
      </c>
      <c r="H45" s="91">
        <v>-118703.5750000001</v>
      </c>
      <c r="I45" s="91">
        <v>107230.82600000006</v>
      </c>
      <c r="J45" s="91">
        <v>-81614.368999999977</v>
      </c>
      <c r="K45" s="91">
        <v>753103.76799999992</v>
      </c>
      <c r="L45" s="91">
        <v>260206.88003935479</v>
      </c>
      <c r="M45" s="91">
        <v>415405.02200000011</v>
      </c>
    </row>
    <row r="46" spans="1:13" x14ac:dyDescent="0.2">
      <c r="A46" s="107" t="str">
        <f>IF('1'!$A$1=1,B46,C46)</f>
        <v>Banks</v>
      </c>
      <c r="B46" s="108" t="s">
        <v>79</v>
      </c>
      <c r="C46" s="108" t="s">
        <v>80</v>
      </c>
      <c r="D46" s="91">
        <v>51562.247999999992</v>
      </c>
      <c r="E46" s="91">
        <v>-20850.98</v>
      </c>
      <c r="F46" s="91">
        <v>-4597.7040000000015</v>
      </c>
      <c r="G46" s="91">
        <v>-25058.724999999999</v>
      </c>
      <c r="H46" s="91">
        <v>120738.86</v>
      </c>
      <c r="I46" s="91">
        <v>41869.211000000003</v>
      </c>
      <c r="J46" s="91">
        <v>5108.7720000000118</v>
      </c>
      <c r="K46" s="91">
        <v>48758.038</v>
      </c>
      <c r="L46" s="91">
        <v>77028.225999999995</v>
      </c>
      <c r="M46" s="91">
        <v>56847.052000000003</v>
      </c>
    </row>
    <row r="47" spans="1:13" x14ac:dyDescent="0.2">
      <c r="A47" s="114" t="str">
        <f>IF('1'!$A$1=1,B47,C47)</f>
        <v>Assets</v>
      </c>
      <c r="B47" s="115" t="s">
        <v>131</v>
      </c>
      <c r="C47" s="115" t="s">
        <v>130</v>
      </c>
      <c r="D47" s="91">
        <v>6741.9439999999995</v>
      </c>
      <c r="E47" s="91">
        <v>-20554.698000000004</v>
      </c>
      <c r="F47" s="91">
        <v>-20326.172999999995</v>
      </c>
      <c r="G47" s="91">
        <v>-8549.3960000000006</v>
      </c>
      <c r="H47" s="91">
        <v>106767.04999999999</v>
      </c>
      <c r="I47" s="91">
        <v>19575.312000000005</v>
      </c>
      <c r="J47" s="91">
        <v>17537.917000000001</v>
      </c>
      <c r="K47" s="91">
        <v>64879.671000000002</v>
      </c>
      <c r="L47" s="91">
        <v>92062.392000000007</v>
      </c>
      <c r="M47" s="91">
        <v>77789.407000000007</v>
      </c>
    </row>
    <row r="48" spans="1:13" x14ac:dyDescent="0.2">
      <c r="A48" s="116" t="str">
        <f>IF('1'!$A$1=1,B48,C48)</f>
        <v>Portfolio investment</v>
      </c>
      <c r="B48" s="117" t="s">
        <v>135</v>
      </c>
      <c r="C48" s="117" t="s">
        <v>134</v>
      </c>
      <c r="D48" s="96">
        <v>65.722000000000008</v>
      </c>
      <c r="E48" s="96">
        <v>-1978.972</v>
      </c>
      <c r="F48" s="96">
        <v>27.516999999999999</v>
      </c>
      <c r="G48" s="96">
        <v>797.20399999999995</v>
      </c>
      <c r="H48" s="96">
        <v>10150.512000000001</v>
      </c>
      <c r="I48" s="96">
        <v>2186.5389999999989</v>
      </c>
      <c r="J48" s="96">
        <v>-8302.4599999999991</v>
      </c>
      <c r="K48" s="96">
        <v>19690.498</v>
      </c>
      <c r="L48" s="96">
        <v>72921.175000000003</v>
      </c>
      <c r="M48" s="96">
        <v>29045.311000000002</v>
      </c>
    </row>
    <row r="49" spans="1:13" x14ac:dyDescent="0.2">
      <c r="A49" s="118" t="str">
        <f>IF('1'!$A$1=1,B49,C49)</f>
        <v>Equity</v>
      </c>
      <c r="B49" s="119" t="s">
        <v>145</v>
      </c>
      <c r="C49" s="119" t="s">
        <v>144</v>
      </c>
      <c r="D49" s="96">
        <v>65.722000000000008</v>
      </c>
      <c r="E49" s="96">
        <v>-1978.972</v>
      </c>
      <c r="F49" s="96">
        <v>0</v>
      </c>
      <c r="G49" s="96">
        <v>52.742000000000004</v>
      </c>
      <c r="H49" s="96">
        <v>0</v>
      </c>
      <c r="I49" s="96">
        <v>0</v>
      </c>
      <c r="J49" s="96">
        <v>0</v>
      </c>
      <c r="K49" s="96">
        <v>0</v>
      </c>
      <c r="L49" s="96">
        <v>0</v>
      </c>
      <c r="M49" s="96">
        <v>-742.452</v>
      </c>
    </row>
    <row r="50" spans="1:13" x14ac:dyDescent="0.2">
      <c r="A50" s="118" t="str">
        <f>IF('1'!$A$1=1,B50,C50)</f>
        <v>Debt securities</v>
      </c>
      <c r="B50" s="119" t="s">
        <v>146</v>
      </c>
      <c r="C50" s="119" t="s">
        <v>76</v>
      </c>
      <c r="D50" s="96">
        <v>0</v>
      </c>
      <c r="E50" s="96">
        <v>0</v>
      </c>
      <c r="F50" s="96">
        <v>27.516999999999999</v>
      </c>
      <c r="G50" s="96">
        <v>744.46199999999999</v>
      </c>
      <c r="H50" s="96">
        <v>10150.512000000001</v>
      </c>
      <c r="I50" s="96">
        <v>2186.5389999999989</v>
      </c>
      <c r="J50" s="96">
        <v>-8302.4599999999991</v>
      </c>
      <c r="K50" s="96">
        <v>19690.498</v>
      </c>
      <c r="L50" s="96">
        <v>72921.175000000003</v>
      </c>
      <c r="M50" s="96">
        <v>29787.763000000003</v>
      </c>
    </row>
    <row r="51" spans="1:13" x14ac:dyDescent="0.2">
      <c r="A51" s="116" t="str">
        <f>IF('1'!$A$1=1,B51,C51)</f>
        <v>Other investment</v>
      </c>
      <c r="B51" s="117" t="s">
        <v>147</v>
      </c>
      <c r="C51" s="117" t="s">
        <v>140</v>
      </c>
      <c r="D51" s="96">
        <v>6676.2219999999979</v>
      </c>
      <c r="E51" s="96">
        <v>-18575.726000000002</v>
      </c>
      <c r="F51" s="96">
        <v>-20353.690000000002</v>
      </c>
      <c r="G51" s="96">
        <v>-9346.5999999999985</v>
      </c>
      <c r="H51" s="96">
        <v>96616.538</v>
      </c>
      <c r="I51" s="96">
        <v>17388.773000000001</v>
      </c>
      <c r="J51" s="96">
        <v>25840.377</v>
      </c>
      <c r="K51" s="96">
        <v>45189.17300000001</v>
      </c>
      <c r="L51" s="96">
        <v>19141.217000000004</v>
      </c>
      <c r="M51" s="96">
        <v>48744.096000000005</v>
      </c>
    </row>
    <row r="52" spans="1:13" x14ac:dyDescent="0.2">
      <c r="A52" s="118" t="str">
        <f>IF('1'!$A$1=1,B52,C52)</f>
        <v>Loans</v>
      </c>
      <c r="B52" s="119" t="s">
        <v>149</v>
      </c>
      <c r="C52" s="119" t="s">
        <v>148</v>
      </c>
      <c r="D52" s="96">
        <v>995.82500000000027</v>
      </c>
      <c r="E52" s="96">
        <v>-1859.335</v>
      </c>
      <c r="F52" s="96">
        <v>-403.63</v>
      </c>
      <c r="G52" s="96">
        <v>-191.131</v>
      </c>
      <c r="H52" s="96">
        <v>253.04499999999996</v>
      </c>
      <c r="I52" s="96">
        <v>-471.57100000000008</v>
      </c>
      <c r="J52" s="96">
        <v>4042.7030000000004</v>
      </c>
      <c r="K52" s="96">
        <v>-3025.9940000000001</v>
      </c>
      <c r="L52" s="96">
        <v>-2708.5849999999996</v>
      </c>
      <c r="M52" s="96">
        <v>-317.97700000000003</v>
      </c>
    </row>
    <row r="53" spans="1:13" x14ac:dyDescent="0.2">
      <c r="A53" s="118" t="str">
        <f>IF('1'!$A$1=1,B53,C53)</f>
        <v>Currency and deposits</v>
      </c>
      <c r="B53" s="119" t="s">
        <v>151</v>
      </c>
      <c r="C53" s="119" t="s">
        <v>150</v>
      </c>
      <c r="D53" s="96">
        <v>5680.3970000000008</v>
      </c>
      <c r="E53" s="96">
        <v>-16716.390999999996</v>
      </c>
      <c r="F53" s="96">
        <v>-19950.059999999998</v>
      </c>
      <c r="G53" s="96">
        <v>-9155.469000000001</v>
      </c>
      <c r="H53" s="96">
        <v>96363.493000000002</v>
      </c>
      <c r="I53" s="96">
        <v>17860.343999999997</v>
      </c>
      <c r="J53" s="96">
        <v>21797.673999999999</v>
      </c>
      <c r="K53" s="96">
        <v>49080.44200000001</v>
      </c>
      <c r="L53" s="96">
        <v>21211.611000000015</v>
      </c>
      <c r="M53" s="96">
        <v>47792.666000000005</v>
      </c>
    </row>
    <row r="54" spans="1:13" x14ac:dyDescent="0.2">
      <c r="A54" s="118" t="str">
        <f>IF('1'!$A$1=1,B54,C54)</f>
        <v>Other accounts receivable/payable</v>
      </c>
      <c r="B54" s="119" t="s">
        <v>153</v>
      </c>
      <c r="C54" s="119" t="s">
        <v>152</v>
      </c>
      <c r="D54" s="120">
        <v>0</v>
      </c>
      <c r="E54" s="120">
        <v>0</v>
      </c>
      <c r="F54" s="120">
        <v>0</v>
      </c>
      <c r="G54" s="120">
        <v>0</v>
      </c>
      <c r="H54" s="120">
        <v>0</v>
      </c>
      <c r="I54" s="120">
        <v>0</v>
      </c>
      <c r="J54" s="120">
        <v>0</v>
      </c>
      <c r="K54" s="120">
        <v>-865.27500000000009</v>
      </c>
      <c r="L54" s="120">
        <v>638.1909999999998</v>
      </c>
      <c r="M54" s="120">
        <v>1269.4069999999997</v>
      </c>
    </row>
    <row r="55" spans="1:13" x14ac:dyDescent="0.2">
      <c r="A55" s="114" t="str">
        <f>IF('1'!$A$1=1,B55,C55)</f>
        <v xml:space="preserve"> Liabilities</v>
      </c>
      <c r="B55" s="115" t="s">
        <v>133</v>
      </c>
      <c r="C55" s="115" t="s">
        <v>154</v>
      </c>
      <c r="D55" s="91">
        <v>-44820.303999999989</v>
      </c>
      <c r="E55" s="91">
        <v>296.28200000000015</v>
      </c>
      <c r="F55" s="91">
        <v>-15728.469000000005</v>
      </c>
      <c r="G55" s="91">
        <v>16509.329000000002</v>
      </c>
      <c r="H55" s="91">
        <v>-13971.810000000001</v>
      </c>
      <c r="I55" s="91">
        <v>-22293.898999999998</v>
      </c>
      <c r="J55" s="91">
        <v>12429.144999999999</v>
      </c>
      <c r="K55" s="91">
        <v>16121.632999999998</v>
      </c>
      <c r="L55" s="91">
        <v>15034.165999999999</v>
      </c>
      <c r="M55" s="91">
        <v>20942.355</v>
      </c>
    </row>
    <row r="56" spans="1:13" x14ac:dyDescent="0.2">
      <c r="A56" s="116" t="str">
        <f>IF('1'!$A$1=1,B56,C56)</f>
        <v>Direct investment</v>
      </c>
      <c r="B56" s="117" t="s">
        <v>156</v>
      </c>
      <c r="C56" s="117" t="s">
        <v>155</v>
      </c>
      <c r="D56" s="96">
        <v>65338.703000000001</v>
      </c>
      <c r="E56" s="96">
        <v>70520.120999999999</v>
      </c>
      <c r="F56" s="96">
        <v>27289.237999999998</v>
      </c>
      <c r="G56" s="96">
        <v>26256.656000000003</v>
      </c>
      <c r="H56" s="96">
        <v>15726.928999999998</v>
      </c>
      <c r="I56" s="96">
        <v>7149.6690000000017</v>
      </c>
      <c r="J56" s="96">
        <v>18357.089</v>
      </c>
      <c r="K56" s="96">
        <v>38191.683999999994</v>
      </c>
      <c r="L56" s="96">
        <v>23325.259000000005</v>
      </c>
      <c r="M56" s="96">
        <v>25977.269000000004</v>
      </c>
    </row>
    <row r="57" spans="1:13" x14ac:dyDescent="0.2">
      <c r="A57" s="116" t="str">
        <f>IF('1'!$A$1=1,B57,C57)</f>
        <v>o/w: reinvestment of earnings</v>
      </c>
      <c r="B57" s="122" t="s">
        <v>158</v>
      </c>
      <c r="C57" s="121" t="s">
        <v>157</v>
      </c>
      <c r="D57" s="96">
        <v>12446.671000000002</v>
      </c>
      <c r="E57" s="96">
        <v>11880.036</v>
      </c>
      <c r="F57" s="96">
        <v>10591.153999999999</v>
      </c>
      <c r="G57" s="96">
        <v>13663.164000000001</v>
      </c>
      <c r="H57" s="96">
        <v>11106.233</v>
      </c>
      <c r="I57" s="96">
        <v>9840.6260000000002</v>
      </c>
      <c r="J57" s="96">
        <v>16724.991999999998</v>
      </c>
      <c r="K57" s="96">
        <v>38220.938999999998</v>
      </c>
      <c r="L57" s="96">
        <v>23288.740000000005</v>
      </c>
      <c r="M57" s="96">
        <v>23716.154999999999</v>
      </c>
    </row>
    <row r="58" spans="1:13" x14ac:dyDescent="0.2">
      <c r="A58" s="116" t="str">
        <f>IF('1'!$A$1=1,B58,C58)</f>
        <v>Portfolio investment</v>
      </c>
      <c r="B58" s="117" t="s">
        <v>135</v>
      </c>
      <c r="C58" s="117" t="s">
        <v>134</v>
      </c>
      <c r="D58" s="96">
        <v>-14137.594999999999</v>
      </c>
      <c r="E58" s="96">
        <v>-2248.4279999999999</v>
      </c>
      <c r="F58" s="96">
        <v>-2660.9609999999998</v>
      </c>
      <c r="G58" s="96">
        <v>2368.1200000000003</v>
      </c>
      <c r="H58" s="96">
        <v>-21401.737999999998</v>
      </c>
      <c r="I58" s="96">
        <v>-24875.761999999999</v>
      </c>
      <c r="J58" s="96">
        <v>-15978.62</v>
      </c>
      <c r="K58" s="96">
        <v>-7923.1090000000004</v>
      </c>
      <c r="L58" s="96">
        <v>-5375.585</v>
      </c>
      <c r="M58" s="96">
        <v>-3918.8919999999998</v>
      </c>
    </row>
    <row r="59" spans="1:13" x14ac:dyDescent="0.2">
      <c r="A59" s="116" t="str">
        <f>IF('1'!$A$1=1,B59,C59)</f>
        <v>Other investment</v>
      </c>
      <c r="B59" s="117" t="s">
        <v>147</v>
      </c>
      <c r="C59" s="117" t="s">
        <v>140</v>
      </c>
      <c r="D59" s="96">
        <v>-96021.411999999997</v>
      </c>
      <c r="E59" s="96">
        <v>-67975.411000000007</v>
      </c>
      <c r="F59" s="96">
        <v>-40356.745999999999</v>
      </c>
      <c r="G59" s="96">
        <v>-12115.447</v>
      </c>
      <c r="H59" s="96">
        <v>-8297.0010000000002</v>
      </c>
      <c r="I59" s="96">
        <v>-4567.8060000000005</v>
      </c>
      <c r="J59" s="96">
        <v>10050.675999999999</v>
      </c>
      <c r="K59" s="96">
        <v>-14146.941999999999</v>
      </c>
      <c r="L59" s="96">
        <v>-2915.5079999999998</v>
      </c>
      <c r="M59" s="96">
        <v>-1116.0219999999995</v>
      </c>
    </row>
    <row r="60" spans="1:13" x14ac:dyDescent="0.2">
      <c r="A60" s="118" t="str">
        <f>IF('1'!$A$1=1,B60,C60)</f>
        <v>Loans</v>
      </c>
      <c r="B60" s="119" t="s">
        <v>159</v>
      </c>
      <c r="C60" s="119" t="s">
        <v>148</v>
      </c>
      <c r="D60" s="96">
        <v>-12359.012000000001</v>
      </c>
      <c r="E60" s="96">
        <v>-25026.029000000002</v>
      </c>
      <c r="F60" s="96">
        <v>-2860.8</v>
      </c>
      <c r="G60" s="96">
        <v>2349.7640000000001</v>
      </c>
      <c r="H60" s="96">
        <v>-1718.1910000000003</v>
      </c>
      <c r="I60" s="96">
        <v>-2107.2689999999993</v>
      </c>
      <c r="J60" s="96">
        <v>-509.13800000000009</v>
      </c>
      <c r="K60" s="96">
        <v>-5513.67</v>
      </c>
      <c r="L60" s="96">
        <v>-4870.1489999999994</v>
      </c>
      <c r="M60" s="96">
        <v>-5281.37</v>
      </c>
    </row>
    <row r="61" spans="1:13" x14ac:dyDescent="0.2">
      <c r="A61" s="123" t="str">
        <f>IF('1'!$A$1=1,B61,C61)</f>
        <v>Short-term</v>
      </c>
      <c r="B61" s="124" t="s">
        <v>161</v>
      </c>
      <c r="C61" s="124" t="s">
        <v>160</v>
      </c>
      <c r="D61" s="96">
        <v>-7163.7629999999999</v>
      </c>
      <c r="E61" s="96">
        <v>-1250.9560000000001</v>
      </c>
      <c r="F61" s="96">
        <v>-1185.5510000000002</v>
      </c>
      <c r="G61" s="96">
        <v>-2671.1839999999997</v>
      </c>
      <c r="H61" s="96">
        <v>1837.7370000000001</v>
      </c>
      <c r="I61" s="96">
        <v>366.99600000000009</v>
      </c>
      <c r="J61" s="96">
        <v>-940.91099999999994</v>
      </c>
      <c r="K61" s="96">
        <v>733.59100000000001</v>
      </c>
      <c r="L61" s="96">
        <v>-767.94</v>
      </c>
      <c r="M61" s="96">
        <v>40.386000000000003</v>
      </c>
    </row>
    <row r="62" spans="1:13" x14ac:dyDescent="0.2">
      <c r="A62" s="123" t="str">
        <f>IF('1'!$A$1=1,B62,C62)</f>
        <v>Long-term</v>
      </c>
      <c r="B62" s="124" t="s">
        <v>163</v>
      </c>
      <c r="C62" s="124" t="s">
        <v>162</v>
      </c>
      <c r="D62" s="96">
        <v>-5195.2489999999998</v>
      </c>
      <c r="E62" s="96">
        <v>-23775.072999999997</v>
      </c>
      <c r="F62" s="96">
        <v>-1675.249</v>
      </c>
      <c r="G62" s="96">
        <v>5020.9480000000003</v>
      </c>
      <c r="H62" s="96">
        <v>-3555.9279999999999</v>
      </c>
      <c r="I62" s="96">
        <v>-2474.2649999999994</v>
      </c>
      <c r="J62" s="96">
        <v>431.77299999999997</v>
      </c>
      <c r="K62" s="96">
        <v>-6247.2610000000004</v>
      </c>
      <c r="L62" s="96">
        <v>-4102.2089999999998</v>
      </c>
      <c r="M62" s="96">
        <v>-5321.7560000000003</v>
      </c>
    </row>
    <row r="63" spans="1:13" x14ac:dyDescent="0.2">
      <c r="A63" s="118" t="str">
        <f>IF('1'!$A$1=1,B63,C63)</f>
        <v>Currency and deposits</v>
      </c>
      <c r="B63" s="119" t="s">
        <v>151</v>
      </c>
      <c r="C63" s="119" t="s">
        <v>150</v>
      </c>
      <c r="D63" s="96">
        <v>-83662.399999999994</v>
      </c>
      <c r="E63" s="96">
        <v>-42949.381999999998</v>
      </c>
      <c r="F63" s="96">
        <v>-37495.945999999996</v>
      </c>
      <c r="G63" s="96">
        <v>-14465.211000000001</v>
      </c>
      <c r="H63" s="96">
        <v>-6578.81</v>
      </c>
      <c r="I63" s="96">
        <v>-2460.5369999999998</v>
      </c>
      <c r="J63" s="96">
        <v>10559.814</v>
      </c>
      <c r="K63" s="96">
        <v>-8143.7849999999999</v>
      </c>
      <c r="L63" s="96">
        <v>1186.2939999999994</v>
      </c>
      <c r="M63" s="96">
        <v>2614.9030000000007</v>
      </c>
    </row>
    <row r="64" spans="1:13" x14ac:dyDescent="0.2">
      <c r="A64" s="118" t="str">
        <f>IF('1'!$A$1=1,B64,C64)</f>
        <v>Other accounts receivable/payable</v>
      </c>
      <c r="B64" s="119" t="s">
        <v>153</v>
      </c>
      <c r="C64" s="119" t="s">
        <v>152</v>
      </c>
      <c r="D64" s="120">
        <v>0</v>
      </c>
      <c r="E64" s="120">
        <v>0</v>
      </c>
      <c r="F64" s="120">
        <v>0</v>
      </c>
      <c r="G64" s="120">
        <v>0</v>
      </c>
      <c r="H64" s="120">
        <v>0</v>
      </c>
      <c r="I64" s="120">
        <v>0</v>
      </c>
      <c r="J64" s="120">
        <v>0</v>
      </c>
      <c r="K64" s="120">
        <v>-489.48700000000002</v>
      </c>
      <c r="L64" s="120">
        <v>768.34700000000009</v>
      </c>
      <c r="M64" s="120">
        <v>1550.4450000000002</v>
      </c>
    </row>
    <row r="65" spans="1:13" x14ac:dyDescent="0.2">
      <c r="A65" s="107" t="str">
        <f>IF('1'!$A$1=1,B65,C65)</f>
        <v>Other sectors</v>
      </c>
      <c r="B65" s="90" t="s">
        <v>81</v>
      </c>
      <c r="C65" s="90" t="s">
        <v>82</v>
      </c>
      <c r="D65" s="91">
        <v>142799.68400000001</v>
      </c>
      <c r="E65" s="91">
        <v>-92460.191000000021</v>
      </c>
      <c r="F65" s="91">
        <v>-88081.347000000009</v>
      </c>
      <c r="G65" s="91">
        <v>-102390.25900000001</v>
      </c>
      <c r="H65" s="91">
        <v>-209341.38500000001</v>
      </c>
      <c r="I65" s="91">
        <v>85275.335000000006</v>
      </c>
      <c r="J65" s="91">
        <v>-37036.459000000003</v>
      </c>
      <c r="K65" s="91">
        <v>703840.51</v>
      </c>
      <c r="L65" s="91">
        <v>239242.80099999998</v>
      </c>
      <c r="M65" s="91">
        <v>362282.83600000001</v>
      </c>
    </row>
    <row r="66" spans="1:13" x14ac:dyDescent="0.2">
      <c r="A66" s="114" t="str">
        <f>IF('1'!$A$1=1,B66,C66)</f>
        <v>Assets</v>
      </c>
      <c r="B66" s="93" t="s">
        <v>131</v>
      </c>
      <c r="C66" s="93" t="s">
        <v>130</v>
      </c>
      <c r="D66" s="91">
        <v>6249.4750000000022</v>
      </c>
      <c r="E66" s="91">
        <v>-47540.018000000004</v>
      </c>
      <c r="F66" s="91">
        <v>43463.106</v>
      </c>
      <c r="G66" s="91">
        <v>66188.277000000002</v>
      </c>
      <c r="H66" s="91">
        <v>71463.066999999995</v>
      </c>
      <c r="I66" s="91">
        <v>161672.571</v>
      </c>
      <c r="J66" s="91">
        <v>203883.29500000001</v>
      </c>
      <c r="K66" s="91">
        <v>607824.24100000004</v>
      </c>
      <c r="L66" s="91">
        <v>416318.027</v>
      </c>
      <c r="M66" s="91">
        <v>620064.93000000005</v>
      </c>
    </row>
    <row r="67" spans="1:13" x14ac:dyDescent="0.2">
      <c r="A67" s="116" t="str">
        <f>IF('1'!$A$1=1,B67,C67)</f>
        <v>Direct investment</v>
      </c>
      <c r="B67" s="95" t="s">
        <v>156</v>
      </c>
      <c r="C67" s="95" t="s">
        <v>155</v>
      </c>
      <c r="D67" s="96">
        <v>953.68899999999985</v>
      </c>
      <c r="E67" s="96">
        <v>4438.4989999999998</v>
      </c>
      <c r="F67" s="96">
        <v>6147.8540000000003</v>
      </c>
      <c r="G67" s="96">
        <v>2982.5219999999995</v>
      </c>
      <c r="H67" s="96">
        <v>14767.795</v>
      </c>
      <c r="I67" s="96">
        <v>9737.777</v>
      </c>
      <c r="J67" s="96">
        <v>12266.601999999999</v>
      </c>
      <c r="K67" s="96">
        <v>357.86800000000108</v>
      </c>
      <c r="L67" s="96">
        <v>4717.2889999999989</v>
      </c>
      <c r="M67" s="96">
        <v>12140.002</v>
      </c>
    </row>
    <row r="68" spans="1:13" x14ac:dyDescent="0.2">
      <c r="A68" s="116" t="str">
        <f>IF('1'!$A$1=1,B68,C68)</f>
        <v>Portfolio investment</v>
      </c>
      <c r="B68" s="95" t="s">
        <v>135</v>
      </c>
      <c r="C68" s="95" t="s">
        <v>134</v>
      </c>
      <c r="D68" s="96">
        <v>0</v>
      </c>
      <c r="E68" s="96">
        <v>0</v>
      </c>
      <c r="F68" s="96">
        <v>53.152000000000001</v>
      </c>
      <c r="G68" s="96">
        <v>110.03</v>
      </c>
      <c r="H68" s="96">
        <v>576.27200000000005</v>
      </c>
      <c r="I68" s="96">
        <v>2218.6099999999997</v>
      </c>
      <c r="J68" s="96">
        <v>6234.174</v>
      </c>
      <c r="K68" s="96">
        <v>2516.4149999999995</v>
      </c>
      <c r="L68" s="96">
        <v>9433.9199999999983</v>
      </c>
      <c r="M68" s="96">
        <v>421.577</v>
      </c>
    </row>
    <row r="69" spans="1:13" x14ac:dyDescent="0.2">
      <c r="A69" s="118" t="str">
        <f>IF('1'!$A$1=1,B69,C69)</f>
        <v>Equity</v>
      </c>
      <c r="B69" s="110" t="s">
        <v>145</v>
      </c>
      <c r="C69" s="110" t="s">
        <v>144</v>
      </c>
      <c r="D69" s="96">
        <v>0</v>
      </c>
      <c r="E69" s="96">
        <v>0</v>
      </c>
      <c r="F69" s="96">
        <v>53.152000000000001</v>
      </c>
      <c r="G69" s="96">
        <v>110.03</v>
      </c>
      <c r="H69" s="96">
        <v>550.83600000000001</v>
      </c>
      <c r="I69" s="96">
        <v>2109.3000000000002</v>
      </c>
      <c r="J69" s="96">
        <v>5707.6459999999997</v>
      </c>
      <c r="K69" s="96">
        <v>338.60900000000015</v>
      </c>
      <c r="L69" s="96">
        <v>-549.00700000000006</v>
      </c>
      <c r="M69" s="96">
        <v>-360.72400000000005</v>
      </c>
    </row>
    <row r="70" spans="1:13" x14ac:dyDescent="0.2">
      <c r="A70" s="118" t="str">
        <f>IF('1'!$A$1=1,B70,C70)</f>
        <v>Debt securities</v>
      </c>
      <c r="B70" s="110" t="s">
        <v>146</v>
      </c>
      <c r="C70" s="110" t="s">
        <v>76</v>
      </c>
      <c r="D70" s="96">
        <v>0</v>
      </c>
      <c r="E70" s="96">
        <v>0</v>
      </c>
      <c r="F70" s="96">
        <v>0</v>
      </c>
      <c r="G70" s="96">
        <v>0</v>
      </c>
      <c r="H70" s="96">
        <v>25.436</v>
      </c>
      <c r="I70" s="96">
        <v>109.31</v>
      </c>
      <c r="J70" s="96">
        <v>526.52800000000002</v>
      </c>
      <c r="K70" s="96">
        <v>2177.8059999999996</v>
      </c>
      <c r="L70" s="96">
        <v>9982.9269999999997</v>
      </c>
      <c r="M70" s="96">
        <v>782.30099999999993</v>
      </c>
    </row>
    <row r="71" spans="1:13" x14ac:dyDescent="0.2">
      <c r="A71" s="116" t="str">
        <f>IF('1'!$A$1=1,B71,C71)</f>
        <v>Other investment</v>
      </c>
      <c r="B71" s="95" t="s">
        <v>147</v>
      </c>
      <c r="C71" s="95" t="s">
        <v>140</v>
      </c>
      <c r="D71" s="96">
        <v>5295.7860000000019</v>
      </c>
      <c r="E71" s="96">
        <v>-51978.516999999993</v>
      </c>
      <c r="F71" s="96">
        <v>37262.1</v>
      </c>
      <c r="G71" s="96">
        <v>63095.724999999999</v>
      </c>
      <c r="H71" s="96">
        <v>56119</v>
      </c>
      <c r="I71" s="96">
        <v>149716.18400000001</v>
      </c>
      <c r="J71" s="96">
        <v>185382.519</v>
      </c>
      <c r="K71" s="96">
        <v>604949.95799999987</v>
      </c>
      <c r="L71" s="96">
        <v>402166.81799999997</v>
      </c>
      <c r="M71" s="96">
        <v>607503.35100000002</v>
      </c>
    </row>
    <row r="72" spans="1:13" x14ac:dyDescent="0.2">
      <c r="A72" s="118" t="str">
        <f>IF('1'!$A$1=1,B72,C72)</f>
        <v>Trade credits</v>
      </c>
      <c r="B72" s="110" t="s">
        <v>104</v>
      </c>
      <c r="C72" s="110" t="s">
        <v>105</v>
      </c>
      <c r="D72" s="96">
        <v>15446.68</v>
      </c>
      <c r="E72" s="96">
        <v>10971.612999999999</v>
      </c>
      <c r="F72" s="96">
        <v>27970.296999999999</v>
      </c>
      <c r="G72" s="96">
        <v>-4136.8940000000021</v>
      </c>
      <c r="H72" s="96">
        <v>-16244.824000000002</v>
      </c>
      <c r="I72" s="96">
        <v>1551.2389999999996</v>
      </c>
      <c r="J72" s="96">
        <v>27030.271999999997</v>
      </c>
      <c r="K72" s="96">
        <v>301774.614</v>
      </c>
      <c r="L72" s="96">
        <v>-19876.732</v>
      </c>
      <c r="M72" s="96">
        <v>-61519.778000000006</v>
      </c>
    </row>
    <row r="73" spans="1:13" x14ac:dyDescent="0.2">
      <c r="A73" s="118" t="str">
        <f>IF('1'!$A$1=1,B73,C73)</f>
        <v>Currency and deposits</v>
      </c>
      <c r="B73" s="110" t="s">
        <v>151</v>
      </c>
      <c r="C73" s="110" t="s">
        <v>150</v>
      </c>
      <c r="D73" s="96">
        <v>-10150.894</v>
      </c>
      <c r="E73" s="96">
        <v>-62950.13</v>
      </c>
      <c r="F73" s="96">
        <v>9291.8029999999999</v>
      </c>
      <c r="G73" s="96">
        <v>67232.618999999992</v>
      </c>
      <c r="H73" s="96">
        <v>72363.823999999993</v>
      </c>
      <c r="I73" s="96">
        <v>148164.94500000001</v>
      </c>
      <c r="J73" s="96">
        <v>158352.247</v>
      </c>
      <c r="K73" s="96">
        <v>303175.34399999998</v>
      </c>
      <c r="L73" s="96">
        <v>422043.55000000005</v>
      </c>
      <c r="M73" s="96">
        <v>669023.12899999996</v>
      </c>
    </row>
    <row r="74" spans="1:13" ht="25.5" x14ac:dyDescent="0.2">
      <c r="A74" s="118" t="str">
        <f>IF('1'!$A$1=1,B74,C74)</f>
        <v>incl. cash in foreign currency outside banks</v>
      </c>
      <c r="B74" s="110" t="s">
        <v>165</v>
      </c>
      <c r="C74" s="110" t="s">
        <v>164</v>
      </c>
      <c r="D74" s="96">
        <v>-4509.2610000000022</v>
      </c>
      <c r="E74" s="96">
        <v>-69068.89</v>
      </c>
      <c r="F74" s="96">
        <v>10882.385999999999</v>
      </c>
      <c r="G74" s="96">
        <v>67087.78</v>
      </c>
      <c r="H74" s="96">
        <v>66406.625999999989</v>
      </c>
      <c r="I74" s="96">
        <v>129103.762</v>
      </c>
      <c r="J74" s="96">
        <v>139082.008</v>
      </c>
      <c r="K74" s="96">
        <v>325295.93400000001</v>
      </c>
      <c r="L74" s="96">
        <v>428778.03899999999</v>
      </c>
      <c r="M74" s="96">
        <v>659035.46299999999</v>
      </c>
    </row>
    <row r="75" spans="1:13" s="111" customFormat="1" x14ac:dyDescent="0.2">
      <c r="A75" s="114" t="str">
        <f>IF('1'!$A$1=1,B75,C75)</f>
        <v xml:space="preserve"> Liabilities</v>
      </c>
      <c r="B75" s="93" t="s">
        <v>133</v>
      </c>
      <c r="C75" s="93" t="s">
        <v>154</v>
      </c>
      <c r="D75" s="91">
        <v>-136550.209</v>
      </c>
      <c r="E75" s="91">
        <v>44920.17300000001</v>
      </c>
      <c r="F75" s="91">
        <v>131544.45299999998</v>
      </c>
      <c r="G75" s="91">
        <v>168578.53599999999</v>
      </c>
      <c r="H75" s="91">
        <v>280804.45199999999</v>
      </c>
      <c r="I75" s="91">
        <v>76397.23599999999</v>
      </c>
      <c r="J75" s="91">
        <v>240919.75399999999</v>
      </c>
      <c r="K75" s="91">
        <v>-96016.269</v>
      </c>
      <c r="L75" s="91">
        <v>177075.22600000002</v>
      </c>
      <c r="M75" s="91">
        <v>257782.09399999998</v>
      </c>
    </row>
    <row r="76" spans="1:13" x14ac:dyDescent="0.2">
      <c r="A76" s="116" t="str">
        <f>IF('1'!$A$1=1,B76,C76)</f>
        <v>Direct investment</v>
      </c>
      <c r="B76" s="95" t="s">
        <v>156</v>
      </c>
      <c r="C76" s="95" t="s">
        <v>155</v>
      </c>
      <c r="D76" s="96">
        <v>-67785.385000000009</v>
      </c>
      <c r="E76" s="96">
        <v>35317.994999999995</v>
      </c>
      <c r="F76" s="96">
        <v>70643.551999999996</v>
      </c>
      <c r="G76" s="96">
        <v>109685.11599999999</v>
      </c>
      <c r="H76" s="96">
        <v>132633.31099999999</v>
      </c>
      <c r="I76" s="96">
        <v>4017.2059999999983</v>
      </c>
      <c r="J76" s="96">
        <v>198362.29499999998</v>
      </c>
      <c r="K76" s="96">
        <v>-28899.529000000002</v>
      </c>
      <c r="L76" s="96">
        <v>143767.52299999999</v>
      </c>
      <c r="M76" s="96">
        <v>122661.43400000001</v>
      </c>
    </row>
    <row r="77" spans="1:13" x14ac:dyDescent="0.2">
      <c r="A77" s="116" t="str">
        <f>IF('1'!$A$1=1,B77,C77)</f>
        <v>o/w: reinvestment of earnings</v>
      </c>
      <c r="B77" s="122" t="s">
        <v>158</v>
      </c>
      <c r="C77" s="121" t="s">
        <v>157</v>
      </c>
      <c r="D77" s="96">
        <v>-85951.426999999996</v>
      </c>
      <c r="E77" s="96">
        <v>984.20799999999872</v>
      </c>
      <c r="F77" s="96">
        <v>29336.398000000001</v>
      </c>
      <c r="G77" s="96">
        <v>57779.339</v>
      </c>
      <c r="H77" s="96">
        <v>72704.414000000004</v>
      </c>
      <c r="I77" s="96">
        <v>-19499.945999999996</v>
      </c>
      <c r="J77" s="96">
        <v>118966.633</v>
      </c>
      <c r="K77" s="96">
        <v>-30010.769</v>
      </c>
      <c r="L77" s="96">
        <v>100773.667</v>
      </c>
      <c r="M77" s="96">
        <v>69082.507000000012</v>
      </c>
    </row>
    <row r="78" spans="1:13" x14ac:dyDescent="0.2">
      <c r="A78" s="116" t="str">
        <f>IF('1'!$A$1=1,B78,C78)</f>
        <v>Portfolio investment</v>
      </c>
      <c r="B78" s="95" t="s">
        <v>135</v>
      </c>
      <c r="C78" s="95" t="s">
        <v>134</v>
      </c>
      <c r="D78" s="96">
        <v>1150.027</v>
      </c>
      <c r="E78" s="96">
        <v>1218.1030000000001</v>
      </c>
      <c r="F78" s="96">
        <v>10768.865</v>
      </c>
      <c r="G78" s="96">
        <v>-65.023999999999887</v>
      </c>
      <c r="H78" s="96">
        <v>54035.667999999998</v>
      </c>
      <c r="I78" s="96">
        <v>13608.429</v>
      </c>
      <c r="J78" s="96">
        <v>43766.517</v>
      </c>
      <c r="K78" s="96">
        <v>5057.1239999999998</v>
      </c>
      <c r="L78" s="96">
        <v>-6354.268</v>
      </c>
      <c r="M78" s="96">
        <v>-8786.4909999999982</v>
      </c>
    </row>
    <row r="79" spans="1:13" x14ac:dyDescent="0.2">
      <c r="A79" s="118" t="str">
        <f>IF('1'!$A$1=1,B79,C79)</f>
        <v>Equity</v>
      </c>
      <c r="B79" s="110" t="s">
        <v>145</v>
      </c>
      <c r="C79" s="110" t="s">
        <v>144</v>
      </c>
      <c r="D79" s="96">
        <v>4301.0389999999998</v>
      </c>
      <c r="E79" s="96">
        <v>1748.3810000000003</v>
      </c>
      <c r="F79" s="96">
        <v>2938.7260000000001</v>
      </c>
      <c r="G79" s="96">
        <v>-279.48500000000007</v>
      </c>
      <c r="H79" s="96">
        <v>1283.9659999999999</v>
      </c>
      <c r="I79" s="96">
        <v>4711.9259999999995</v>
      </c>
      <c r="J79" s="96">
        <v>-1936.3690000000001</v>
      </c>
      <c r="K79" s="96">
        <v>-309.95600000000002</v>
      </c>
      <c r="L79" s="96">
        <v>73.663000000000011</v>
      </c>
      <c r="M79" s="96">
        <v>161.637</v>
      </c>
    </row>
    <row r="80" spans="1:13" x14ac:dyDescent="0.2">
      <c r="A80" s="118" t="str">
        <f>IF('1'!$A$1=1,B80,C80)</f>
        <v>Debt securities</v>
      </c>
      <c r="B80" s="110" t="s">
        <v>146</v>
      </c>
      <c r="C80" s="110" t="s">
        <v>76</v>
      </c>
      <c r="D80" s="96">
        <v>-3151.0119999999988</v>
      </c>
      <c r="E80" s="96">
        <v>-530.27799999999991</v>
      </c>
      <c r="F80" s="96">
        <v>7830.1390000000001</v>
      </c>
      <c r="G80" s="96">
        <v>214.46099999999979</v>
      </c>
      <c r="H80" s="96">
        <v>52751.702000000005</v>
      </c>
      <c r="I80" s="96">
        <v>8896.5029999999988</v>
      </c>
      <c r="J80" s="96">
        <v>45702.885999999999</v>
      </c>
      <c r="K80" s="96">
        <v>5367.08</v>
      </c>
      <c r="L80" s="96">
        <v>-6427.9309999999996</v>
      </c>
      <c r="M80" s="96">
        <v>-8948.1280000000006</v>
      </c>
    </row>
    <row r="81" spans="1:107" x14ac:dyDescent="0.2">
      <c r="A81" s="116" t="str">
        <f>IF('1'!$A$1=1,B81,C81)</f>
        <v>Other investment</v>
      </c>
      <c r="B81" s="95" t="s">
        <v>147</v>
      </c>
      <c r="C81" s="95" t="s">
        <v>140</v>
      </c>
      <c r="D81" s="96">
        <v>-69914.85100000001</v>
      </c>
      <c r="E81" s="96">
        <v>8384.0750000000007</v>
      </c>
      <c r="F81" s="96">
        <v>50132.036</v>
      </c>
      <c r="G81" s="96">
        <v>58958.444000000003</v>
      </c>
      <c r="H81" s="96">
        <v>94135.472999999998</v>
      </c>
      <c r="I81" s="96">
        <v>58771.600999999995</v>
      </c>
      <c r="J81" s="96">
        <v>-1209.0580000000009</v>
      </c>
      <c r="K81" s="96">
        <v>-72173.864000000001</v>
      </c>
      <c r="L81" s="96">
        <v>39661.971000000027</v>
      </c>
      <c r="M81" s="96">
        <v>143907.15100000001</v>
      </c>
    </row>
    <row r="82" spans="1:107" x14ac:dyDescent="0.2">
      <c r="A82" s="118" t="str">
        <f>IF('1'!$A$1=1,B82,C82)</f>
        <v>Trade credits</v>
      </c>
      <c r="B82" s="110" t="s">
        <v>104</v>
      </c>
      <c r="C82" s="110" t="s">
        <v>105</v>
      </c>
      <c r="D82" s="96">
        <v>-37620.660000000003</v>
      </c>
      <c r="E82" s="96">
        <v>15205.402000000002</v>
      </c>
      <c r="F82" s="96">
        <v>41923.832000000002</v>
      </c>
      <c r="G82" s="96">
        <v>29981.365000000005</v>
      </c>
      <c r="H82" s="96">
        <v>61469.362999999998</v>
      </c>
      <c r="I82" s="96">
        <v>65513.391000000003</v>
      </c>
      <c r="J82" s="96">
        <v>-10367.807000000003</v>
      </c>
      <c r="K82" s="96">
        <v>-97947.791999999987</v>
      </c>
      <c r="L82" s="96">
        <v>12694.376000000011</v>
      </c>
      <c r="M82" s="96">
        <v>97456.191999999995</v>
      </c>
    </row>
    <row r="83" spans="1:107" x14ac:dyDescent="0.2">
      <c r="A83" s="118" t="str">
        <f>IF('1'!$A$1=1,B83,C83)</f>
        <v>Loans</v>
      </c>
      <c r="B83" s="110" t="s">
        <v>159</v>
      </c>
      <c r="C83" s="110" t="s">
        <v>148</v>
      </c>
      <c r="D83" s="96">
        <v>-32294.191000000003</v>
      </c>
      <c r="E83" s="96">
        <v>-6821.3269999999993</v>
      </c>
      <c r="F83" s="96">
        <v>8208.2040000000034</v>
      </c>
      <c r="G83" s="96">
        <v>28977.078999999998</v>
      </c>
      <c r="H83" s="96">
        <v>32666.11</v>
      </c>
      <c r="I83" s="96">
        <v>-6741.7899999999981</v>
      </c>
      <c r="J83" s="96">
        <v>9158.748999999998</v>
      </c>
      <c r="K83" s="96">
        <v>25773.928</v>
      </c>
      <c r="L83" s="96">
        <v>26967.595000000001</v>
      </c>
      <c r="M83" s="96">
        <v>38696.930999999997</v>
      </c>
    </row>
    <row r="84" spans="1:107" x14ac:dyDescent="0.2">
      <c r="A84" s="123" t="str">
        <f>IF('1'!$A$1=1,B84,C84)</f>
        <v>Short-term</v>
      </c>
      <c r="B84" s="117" t="s">
        <v>161</v>
      </c>
      <c r="C84" s="117" t="s">
        <v>160</v>
      </c>
      <c r="D84" s="96">
        <v>-4233.4740000000002</v>
      </c>
      <c r="E84" s="96">
        <v>4584.4250000000002</v>
      </c>
      <c r="F84" s="96">
        <v>15620.871999999999</v>
      </c>
      <c r="G84" s="96">
        <v>9635.2930000000015</v>
      </c>
      <c r="H84" s="96">
        <v>20841.708999999999</v>
      </c>
      <c r="I84" s="96">
        <v>-11401.643999999998</v>
      </c>
      <c r="J84" s="96">
        <v>3544.5220000000004</v>
      </c>
      <c r="K84" s="96">
        <v>3151.9559999999992</v>
      </c>
      <c r="L84" s="96">
        <v>1900.1229999999998</v>
      </c>
      <c r="M84" s="96">
        <v>-1170</v>
      </c>
    </row>
    <row r="85" spans="1:107" x14ac:dyDescent="0.2">
      <c r="A85" s="123" t="str">
        <f>IF('1'!$A$1=1,B85,C85)</f>
        <v>Long-term</v>
      </c>
      <c r="B85" s="117" t="s">
        <v>163</v>
      </c>
      <c r="C85" s="117" t="s">
        <v>162</v>
      </c>
      <c r="D85" s="96">
        <v>-28060.716999999997</v>
      </c>
      <c r="E85" s="96">
        <v>-11405.752</v>
      </c>
      <c r="F85" s="96">
        <v>-7412.6680000000015</v>
      </c>
      <c r="G85" s="96">
        <v>19341.786</v>
      </c>
      <c r="H85" s="96">
        <v>11824.401</v>
      </c>
      <c r="I85" s="96">
        <v>4659.8540000000003</v>
      </c>
      <c r="J85" s="96">
        <v>5614.2269999999971</v>
      </c>
      <c r="K85" s="96">
        <v>22621.971999999998</v>
      </c>
      <c r="L85" s="96">
        <v>25067.471999999998</v>
      </c>
      <c r="M85" s="96">
        <v>39866.931000000004</v>
      </c>
    </row>
    <row r="86" spans="1:107" x14ac:dyDescent="0.2">
      <c r="A86" s="118" t="str">
        <f>IF('1'!$A$1=1,B86,C86)</f>
        <v>Other accounts payable</v>
      </c>
      <c r="B86" s="68" t="s">
        <v>429</v>
      </c>
      <c r="C86" s="67" t="s">
        <v>437</v>
      </c>
      <c r="D86" s="96">
        <v>0</v>
      </c>
      <c r="E86" s="96">
        <v>0</v>
      </c>
      <c r="F86" s="96">
        <v>0</v>
      </c>
      <c r="G86" s="96">
        <v>0</v>
      </c>
      <c r="H86" s="96">
        <v>0</v>
      </c>
      <c r="I86" s="96">
        <v>0</v>
      </c>
      <c r="J86" s="96">
        <v>0</v>
      </c>
      <c r="K86" s="96">
        <v>0</v>
      </c>
      <c r="L86" s="96">
        <v>0</v>
      </c>
      <c r="M86" s="96">
        <v>7754.0280000000002</v>
      </c>
    </row>
    <row r="87" spans="1:107" x14ac:dyDescent="0.2">
      <c r="A87" s="89" t="str">
        <f>IF('1'!$A$1=1,B87,C87)</f>
        <v xml:space="preserve"> Errors and omissions</v>
      </c>
      <c r="B87" s="90" t="s">
        <v>106</v>
      </c>
      <c r="C87" s="90" t="s">
        <v>107</v>
      </c>
      <c r="D87" s="91">
        <v>1610.5189999998693</v>
      </c>
      <c r="E87" s="91">
        <v>-13592.340000000013</v>
      </c>
      <c r="F87" s="91">
        <v>11661.821000000025</v>
      </c>
      <c r="G87" s="91">
        <v>45222.317000000083</v>
      </c>
      <c r="H87" s="91">
        <v>30101.050000000068</v>
      </c>
      <c r="I87" s="91">
        <v>19913.71999999995</v>
      </c>
      <c r="J87" s="91">
        <v>49686.682000000001</v>
      </c>
      <c r="K87" s="91">
        <v>-505.21999999993932</v>
      </c>
      <c r="L87" s="91">
        <v>56064.146960645201</v>
      </c>
      <c r="M87" s="91">
        <v>3724.865999999929</v>
      </c>
    </row>
    <row r="88" spans="1:107" x14ac:dyDescent="0.2">
      <c r="A88" s="125" t="str">
        <f>IF('1'!$A$1=1,B88,C88)</f>
        <v xml:space="preserve">D. Overall balance (= A + B - C) </v>
      </c>
      <c r="B88" s="126" t="s">
        <v>167</v>
      </c>
      <c r="C88" s="126" t="s">
        <v>166</v>
      </c>
      <c r="D88" s="88">
        <v>28637.630999999918</v>
      </c>
      <c r="E88" s="88">
        <v>34013.548000000039</v>
      </c>
      <c r="F88" s="88">
        <v>67155.310000000027</v>
      </c>
      <c r="G88" s="88">
        <v>79209.430000000051</v>
      </c>
      <c r="H88" s="88">
        <v>146701.60300000012</v>
      </c>
      <c r="I88" s="88">
        <v>51657.20799999997</v>
      </c>
      <c r="J88" s="88">
        <v>13236.009000000049</v>
      </c>
      <c r="K88" s="88">
        <v>-41888.949000000008</v>
      </c>
      <c r="L88" s="88">
        <v>346432.10532580659</v>
      </c>
      <c r="M88" s="88">
        <v>4738.3840000001655</v>
      </c>
    </row>
    <row r="89" spans="1:107" x14ac:dyDescent="0.2">
      <c r="A89" s="125" t="str">
        <f>IF('1'!$A$1=1,B89,C89)</f>
        <v>E. Reserves (= D)</v>
      </c>
      <c r="B89" s="126" t="s">
        <v>169</v>
      </c>
      <c r="C89" s="126" t="s">
        <v>168</v>
      </c>
      <c r="D89" s="88">
        <v>28637.633000000005</v>
      </c>
      <c r="E89" s="88">
        <v>34013.549999999996</v>
      </c>
      <c r="F89" s="88">
        <v>67155.308000000005</v>
      </c>
      <c r="G89" s="88">
        <v>79209.431999999986</v>
      </c>
      <c r="H89" s="88">
        <v>146701.60000000003</v>
      </c>
      <c r="I89" s="88">
        <v>51657.205999999998</v>
      </c>
      <c r="J89" s="88">
        <v>13236.011000000013</v>
      </c>
      <c r="K89" s="88">
        <v>-41888.948000000004</v>
      </c>
      <c r="L89" s="88">
        <v>346432.11332580639</v>
      </c>
      <c r="M89" s="88">
        <v>4738.3879999999772</v>
      </c>
    </row>
    <row r="90" spans="1:107" x14ac:dyDescent="0.2">
      <c r="A90" s="97" t="str">
        <f>IF('1'!$A$1=1,B90,C90)</f>
        <v>Reserve assets</v>
      </c>
      <c r="B90" s="98" t="s">
        <v>112</v>
      </c>
      <c r="C90" s="98" t="s">
        <v>170</v>
      </c>
      <c r="D90" s="96">
        <v>141697.13699999999</v>
      </c>
      <c r="E90" s="96">
        <v>59966.432000000008</v>
      </c>
      <c r="F90" s="96">
        <v>70719.691999999995</v>
      </c>
      <c r="G90" s="96">
        <v>60444.863999999987</v>
      </c>
      <c r="H90" s="96">
        <v>105179.04800000001</v>
      </c>
      <c r="I90" s="96">
        <v>77239.074999999997</v>
      </c>
      <c r="J90" s="96">
        <v>66861.73</v>
      </c>
      <c r="K90" s="96">
        <v>-21213.984000000026</v>
      </c>
      <c r="L90" s="96">
        <v>417635.87599999999</v>
      </c>
      <c r="M90" s="96">
        <v>124949.73999999999</v>
      </c>
    </row>
    <row r="91" spans="1:107" x14ac:dyDescent="0.2">
      <c r="A91" s="97" t="str">
        <f>IF('1'!$A$1=1,B91,C91)</f>
        <v>IMF loans</v>
      </c>
      <c r="B91" s="98" t="s">
        <v>172</v>
      </c>
      <c r="C91" s="98" t="s">
        <v>171</v>
      </c>
      <c r="D91" s="96">
        <v>113059.504</v>
      </c>
      <c r="E91" s="96">
        <v>25952.882000000001</v>
      </c>
      <c r="F91" s="96">
        <v>3564.3840000000018</v>
      </c>
      <c r="G91" s="96">
        <v>-18764.567999999999</v>
      </c>
      <c r="H91" s="96">
        <v>-41522.551999999996</v>
      </c>
      <c r="I91" s="96">
        <v>25581.869000000002</v>
      </c>
      <c r="J91" s="96">
        <v>-19188.295000000006</v>
      </c>
      <c r="K91" s="96">
        <v>20674.964000000007</v>
      </c>
      <c r="L91" s="96">
        <v>71203.762674193553</v>
      </c>
      <c r="M91" s="96">
        <v>120211.35199999998</v>
      </c>
    </row>
    <row r="92" spans="1:107" s="16" customFormat="1" x14ac:dyDescent="0.2">
      <c r="A92" s="127" t="str">
        <f>IF('1'!$A$1=1,B92,C92)</f>
        <v>Allocation of SDR</v>
      </c>
      <c r="B92" s="128" t="s">
        <v>116</v>
      </c>
      <c r="C92" s="73" t="s">
        <v>173</v>
      </c>
      <c r="D92" s="129">
        <v>0</v>
      </c>
      <c r="E92" s="129">
        <v>0</v>
      </c>
      <c r="F92" s="129">
        <v>0</v>
      </c>
      <c r="G92" s="129">
        <v>0</v>
      </c>
      <c r="H92" s="129">
        <v>0</v>
      </c>
      <c r="I92" s="129">
        <v>0</v>
      </c>
      <c r="J92" s="129">
        <v>72814.013999999996</v>
      </c>
      <c r="K92" s="129">
        <v>0</v>
      </c>
      <c r="L92" s="129">
        <v>0</v>
      </c>
      <c r="M92" s="129">
        <v>0</v>
      </c>
    </row>
    <row r="93" spans="1:107" s="16" customFormat="1" ht="121.5" customHeight="1" x14ac:dyDescent="0.25">
      <c r="A93" s="300" t="s">
        <v>438</v>
      </c>
      <c r="B93" s="301"/>
      <c r="C93" s="301"/>
      <c r="D93" s="301"/>
      <c r="E93" s="301"/>
      <c r="F93" s="301"/>
      <c r="G93" s="301"/>
      <c r="H93" s="301"/>
      <c r="I93" s="301"/>
      <c r="J93" s="301"/>
      <c r="K93" s="301"/>
      <c r="L93" s="301"/>
      <c r="M93" s="301"/>
      <c r="N93" s="292"/>
      <c r="O93" s="292"/>
      <c r="P93" s="292"/>
      <c r="Q93" s="292"/>
      <c r="R93" s="292"/>
      <c r="S93" s="292"/>
      <c r="T93" s="292"/>
      <c r="U93" s="292"/>
      <c r="V93" s="292"/>
      <c r="W93" s="292"/>
      <c r="X93" s="292"/>
      <c r="Y93" s="292"/>
      <c r="Z93" s="292"/>
      <c r="AA93" s="292"/>
      <c r="AB93" s="292"/>
      <c r="AC93" s="292"/>
      <c r="AD93" s="292"/>
      <c r="AE93" s="292"/>
      <c r="AF93" s="292"/>
      <c r="AG93" s="292"/>
      <c r="AH93" s="292"/>
      <c r="AI93" s="292"/>
      <c r="AJ93" s="292"/>
      <c r="AK93" s="292"/>
      <c r="AL93" s="292"/>
      <c r="AM93" s="292"/>
      <c r="AN93" s="292"/>
      <c r="AO93" s="292"/>
      <c r="AP93" s="292"/>
      <c r="AQ93" s="292"/>
      <c r="AR93" s="292"/>
      <c r="AS93" s="292"/>
      <c r="AT93" s="292"/>
      <c r="AU93" s="292"/>
      <c r="AV93" s="292"/>
      <c r="AW93" s="292"/>
      <c r="AX93" s="292"/>
      <c r="AY93" s="292"/>
      <c r="AZ93" s="292"/>
      <c r="BA93" s="292"/>
      <c r="BB93" s="292"/>
      <c r="BC93" s="292"/>
      <c r="BD93" s="292"/>
      <c r="BE93" s="292"/>
      <c r="BF93" s="292"/>
      <c r="BG93" s="292"/>
      <c r="BH93" s="292"/>
      <c r="BI93" s="292"/>
      <c r="BJ93" s="292"/>
      <c r="BK93" s="292"/>
      <c r="BL93" s="292"/>
      <c r="BM93" s="292"/>
      <c r="BN93" s="292"/>
      <c r="BO93" s="292"/>
      <c r="BP93" s="292"/>
      <c r="BQ93" s="292"/>
      <c r="BR93" s="292"/>
      <c r="BS93" s="292"/>
      <c r="BT93" s="292"/>
      <c r="BU93" s="292"/>
      <c r="BV93" s="292"/>
      <c r="BW93" s="292"/>
      <c r="BX93" s="292"/>
      <c r="BY93" s="292"/>
      <c r="BZ93" s="292"/>
      <c r="CA93" s="292"/>
      <c r="CB93" s="292"/>
      <c r="CC93" s="292"/>
      <c r="CD93" s="292"/>
      <c r="CE93" s="292"/>
      <c r="CF93" s="292"/>
      <c r="CG93" s="292"/>
      <c r="CH93" s="292"/>
      <c r="CI93" s="292"/>
      <c r="CJ93" s="292"/>
      <c r="CK93" s="292"/>
      <c r="CL93" s="292"/>
      <c r="CM93" s="292"/>
      <c r="CN93" s="292"/>
      <c r="CO93" s="292"/>
      <c r="CP93" s="292"/>
      <c r="CQ93" s="292"/>
      <c r="CR93" s="292"/>
      <c r="CS93" s="292"/>
      <c r="CT93" s="292"/>
      <c r="CU93" s="292"/>
      <c r="CV93" s="292"/>
      <c r="CW93" s="292"/>
      <c r="CX93" s="292"/>
      <c r="CY93" s="292"/>
      <c r="CZ93" s="292"/>
      <c r="DC93" s="299"/>
    </row>
  </sheetData>
  <mergeCells count="1">
    <mergeCell ref="A93:M93"/>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6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80"/>
  <sheetViews>
    <sheetView zoomScale="70" zoomScaleNormal="70" workbookViewId="0">
      <pane xSplit="3" ySplit="6" topLeftCell="D7" activePane="bottomRight" state="frozen"/>
      <selection activeCell="A4" sqref="A4"/>
      <selection pane="topRight" activeCell="A4" sqref="A4"/>
      <selection pane="bottomLeft" activeCell="A4" sqref="A4"/>
      <selection pane="bottomRight" activeCell="D7" sqref="D7"/>
    </sheetView>
  </sheetViews>
  <sheetFormatPr defaultColWidth="9.140625" defaultRowHeight="12.75" outlineLevelCol="1" x14ac:dyDescent="0.2"/>
  <cols>
    <col min="1" max="1" width="37" style="131" customWidth="1"/>
    <col min="2" max="3" width="59" style="158" hidden="1" customWidth="1" outlineLevel="1"/>
    <col min="4" max="4" width="8.5703125" style="131" bestFit="1" customWidth="1" collapsed="1"/>
    <col min="5" max="10" width="9.7109375" style="131" bestFit="1" customWidth="1"/>
    <col min="11" max="11" width="9.7109375" style="131" customWidth="1"/>
    <col min="12" max="13" width="10.28515625" style="131" bestFit="1" customWidth="1"/>
    <col min="14" max="16384" width="9.140625" style="131"/>
  </cols>
  <sheetData>
    <row r="1" spans="1:13" x14ac:dyDescent="0.2">
      <c r="A1" s="10" t="str">
        <f>IF('1'!$A$1=1,"до змісту","to title")</f>
        <v>to title</v>
      </c>
      <c r="B1" s="11"/>
      <c r="C1" s="11"/>
    </row>
    <row r="2" spans="1:13" x14ac:dyDescent="0.2">
      <c r="A2" s="132" t="str">
        <f>IF('1'!$A$1=1,B2,C2)</f>
        <v>1.3. Balance of Payments of Ukraine: standart presentation</v>
      </c>
      <c r="B2" s="133" t="s">
        <v>8</v>
      </c>
      <c r="C2" s="15" t="s">
        <v>9</v>
      </c>
    </row>
    <row r="3" spans="1:13" x14ac:dyDescent="0.2">
      <c r="A3" s="134" t="str">
        <f>IF('1'!$A$1=1,B3,C3)</f>
        <v xml:space="preserve">(according to BPM6) </v>
      </c>
      <c r="B3" s="133" t="s">
        <v>120</v>
      </c>
      <c r="C3" s="15" t="s">
        <v>14</v>
      </c>
    </row>
    <row r="4" spans="1:13" s="3" customFormat="1" x14ac:dyDescent="0.2">
      <c r="A4" s="276" t="str">
        <f>IF('1'!$A$1=1,C4,B4)</f>
        <v xml:space="preserve"> mln UAH</v>
      </c>
      <c r="B4" s="278" t="s">
        <v>16</v>
      </c>
      <c r="C4" s="277" t="s">
        <v>15</v>
      </c>
      <c r="D4" s="279"/>
      <c r="E4" s="279"/>
      <c r="F4" s="279"/>
      <c r="G4" s="279"/>
      <c r="H4" s="279"/>
      <c r="I4" s="279"/>
      <c r="J4" s="279"/>
      <c r="K4" s="279"/>
      <c r="L4" s="279"/>
      <c r="M4" s="279"/>
    </row>
    <row r="5" spans="1:13" s="77" customFormat="1" x14ac:dyDescent="0.2">
      <c r="A5" s="82" t="str">
        <f>IF('1'!$A$1=1,B5,C5)</f>
        <v>Description</v>
      </c>
      <c r="B5" s="83" t="s">
        <v>121</v>
      </c>
      <c r="C5" s="83" t="s">
        <v>18</v>
      </c>
      <c r="D5" s="290">
        <v>2015</v>
      </c>
      <c r="E5" s="290">
        <v>2016</v>
      </c>
      <c r="F5" s="291">
        <v>2017</v>
      </c>
      <c r="G5" s="291">
        <v>2018</v>
      </c>
      <c r="H5" s="291">
        <v>2019</v>
      </c>
      <c r="I5" s="291">
        <v>2020</v>
      </c>
      <c r="J5" s="291">
        <v>2021</v>
      </c>
      <c r="K5" s="291">
        <v>2022</v>
      </c>
      <c r="L5" s="291">
        <v>2023</v>
      </c>
      <c r="M5" s="291">
        <v>2024</v>
      </c>
    </row>
    <row r="6" spans="1:13" s="77" customFormat="1" x14ac:dyDescent="0.2">
      <c r="A6" s="84"/>
      <c r="B6" s="85"/>
      <c r="C6" s="85"/>
      <c r="D6" s="21"/>
      <c r="E6" s="21"/>
      <c r="F6" s="22"/>
      <c r="G6" s="22"/>
      <c r="H6" s="22"/>
      <c r="I6" s="22"/>
      <c r="J6" s="22"/>
      <c r="K6" s="22"/>
      <c r="L6" s="22"/>
      <c r="M6" s="22"/>
    </row>
    <row r="7" spans="1:13" x14ac:dyDescent="0.2">
      <c r="A7" s="135" t="str">
        <f>IF('1'!$A$1=1,B7,C7)</f>
        <v>A.Current account</v>
      </c>
      <c r="B7" s="136" t="s">
        <v>19</v>
      </c>
      <c r="C7" s="136" t="s">
        <v>20</v>
      </c>
      <c r="D7" s="137">
        <v>109879.44500000005</v>
      </c>
      <c r="E7" s="137">
        <v>-48127.341999999961</v>
      </c>
      <c r="F7" s="137">
        <v>-92804.356999999989</v>
      </c>
      <c r="G7" s="137">
        <v>-176376.90200000006</v>
      </c>
      <c r="H7" s="137">
        <v>-109231.628</v>
      </c>
      <c r="I7" s="137">
        <v>138712.815</v>
      </c>
      <c r="J7" s="137">
        <v>-104284.40699999996</v>
      </c>
      <c r="K7" s="137">
        <v>256364.70099999991</v>
      </c>
      <c r="L7" s="137">
        <v>-349313.35678903217</v>
      </c>
      <c r="M7" s="137">
        <v>-546860.13699999987</v>
      </c>
    </row>
    <row r="8" spans="1:13" x14ac:dyDescent="0.2">
      <c r="A8" s="62" t="str">
        <f>IF('1'!$A$1=1,B8,C8)</f>
        <v>Goods and services (net)</v>
      </c>
      <c r="B8" s="30" t="s">
        <v>21</v>
      </c>
      <c r="C8" s="30" t="s">
        <v>22</v>
      </c>
      <c r="D8" s="138">
        <v>-51932.924999999952</v>
      </c>
      <c r="E8" s="138">
        <v>-165284.96899999998</v>
      </c>
      <c r="F8" s="138">
        <v>-232146.29799999998</v>
      </c>
      <c r="G8" s="138">
        <v>-310644.58200000005</v>
      </c>
      <c r="H8" s="138">
        <v>-319766.59199999995</v>
      </c>
      <c r="I8" s="138">
        <v>-63631.831000000006</v>
      </c>
      <c r="J8" s="138">
        <v>-72020.796999999948</v>
      </c>
      <c r="K8" s="138">
        <v>-864782.73600000003</v>
      </c>
      <c r="L8" s="138">
        <v>-1385818.8420000002</v>
      </c>
      <c r="M8" s="138">
        <v>-1449981.747</v>
      </c>
    </row>
    <row r="9" spans="1:13" x14ac:dyDescent="0.2">
      <c r="A9" s="63" t="str">
        <f>IF('1'!$A$1=1,B9,C9)</f>
        <v>Goods (net)</v>
      </c>
      <c r="B9" s="34" t="s">
        <v>23</v>
      </c>
      <c r="C9" s="34" t="s">
        <v>24</v>
      </c>
      <c r="D9" s="138">
        <v>-75143.784999999974</v>
      </c>
      <c r="E9" s="138">
        <v>-177968.04999999996</v>
      </c>
      <c r="F9" s="138">
        <v>-256609.67899999995</v>
      </c>
      <c r="G9" s="138">
        <v>-347143.87400000007</v>
      </c>
      <c r="H9" s="138">
        <v>-364355.08100000001</v>
      </c>
      <c r="I9" s="138">
        <v>-183941.046</v>
      </c>
      <c r="J9" s="138">
        <v>-180269.86799999993</v>
      </c>
      <c r="K9" s="138">
        <v>-492680.95500000002</v>
      </c>
      <c r="L9" s="138">
        <v>-1066045.0249999999</v>
      </c>
      <c r="M9" s="138">
        <v>-1228381.338</v>
      </c>
    </row>
    <row r="10" spans="1:13" x14ac:dyDescent="0.2">
      <c r="A10" s="64" t="str">
        <f>IF('1'!$A$1=1,B10,C10)</f>
        <v>Exports of goods</v>
      </c>
      <c r="B10" s="37" t="s">
        <v>25</v>
      </c>
      <c r="C10" s="37" t="s">
        <v>26</v>
      </c>
      <c r="D10" s="139">
        <v>775447.28099999996</v>
      </c>
      <c r="E10" s="139">
        <v>859190.62</v>
      </c>
      <c r="F10" s="139">
        <v>1056255.7590000001</v>
      </c>
      <c r="G10" s="139">
        <v>1179385.7689999999</v>
      </c>
      <c r="H10" s="139">
        <v>1190051.1240000001</v>
      </c>
      <c r="I10" s="139">
        <v>1219611.405</v>
      </c>
      <c r="J10" s="139">
        <v>1717103.6270000001</v>
      </c>
      <c r="K10" s="139">
        <v>1320299.7719999999</v>
      </c>
      <c r="L10" s="139">
        <v>1268461.4510000001</v>
      </c>
      <c r="M10" s="139">
        <v>1560426.4100000001</v>
      </c>
    </row>
    <row r="11" spans="1:13" x14ac:dyDescent="0.2">
      <c r="A11" s="64" t="str">
        <f>IF('1'!$A$1=1,B11,C11)</f>
        <v>Imports of goods</v>
      </c>
      <c r="B11" s="37" t="s">
        <v>27</v>
      </c>
      <c r="C11" s="37" t="s">
        <v>28</v>
      </c>
      <c r="D11" s="139">
        <v>850591.06599999999</v>
      </c>
      <c r="E11" s="139">
        <v>1037158.67</v>
      </c>
      <c r="F11" s="139">
        <v>1312865.4380000001</v>
      </c>
      <c r="G11" s="139">
        <v>1526529.6430000002</v>
      </c>
      <c r="H11" s="139">
        <v>1554406.2050000001</v>
      </c>
      <c r="I11" s="139">
        <v>1403552.4509999999</v>
      </c>
      <c r="J11" s="139">
        <v>1897373.4950000001</v>
      </c>
      <c r="K11" s="139">
        <v>1812980.727</v>
      </c>
      <c r="L11" s="139">
        <v>2334506.4759999998</v>
      </c>
      <c r="M11" s="139">
        <v>2788807.7480000001</v>
      </c>
    </row>
    <row r="12" spans="1:13" x14ac:dyDescent="0.2">
      <c r="A12" s="63" t="str">
        <f>IF('1'!$A$1=1,B12,C12)</f>
        <v>Services (net)</v>
      </c>
      <c r="B12" s="34" t="s">
        <v>29</v>
      </c>
      <c r="C12" s="34" t="s">
        <v>30</v>
      </c>
      <c r="D12" s="138">
        <v>23210.860000000022</v>
      </c>
      <c r="E12" s="138">
        <v>12683.081000000002</v>
      </c>
      <c r="F12" s="138">
        <v>24463.380999999998</v>
      </c>
      <c r="G12" s="138">
        <v>36499.292000000001</v>
      </c>
      <c r="H12" s="138">
        <v>44588.489000000009</v>
      </c>
      <c r="I12" s="138">
        <v>120309.21500000001</v>
      </c>
      <c r="J12" s="138">
        <v>108249.071</v>
      </c>
      <c r="K12" s="138">
        <v>-372101.78100000008</v>
      </c>
      <c r="L12" s="138">
        <v>-319773.81700000004</v>
      </c>
      <c r="M12" s="138">
        <v>-221600.40900000004</v>
      </c>
    </row>
    <row r="13" spans="1:13" x14ac:dyDescent="0.2">
      <c r="A13" s="64" t="str">
        <f>IF('1'!$A$1=1,B13,C13)</f>
        <v>Exports of services</v>
      </c>
      <c r="B13" s="37" t="s">
        <v>31</v>
      </c>
      <c r="C13" s="37" t="s">
        <v>32</v>
      </c>
      <c r="D13" s="139">
        <v>271439.15899999999</v>
      </c>
      <c r="E13" s="139">
        <v>318250.71400000004</v>
      </c>
      <c r="F13" s="139">
        <v>378385.82499999995</v>
      </c>
      <c r="G13" s="139">
        <v>430786.85300000006</v>
      </c>
      <c r="H13" s="139">
        <v>449893.27399999998</v>
      </c>
      <c r="I13" s="139">
        <v>419906.1</v>
      </c>
      <c r="J13" s="139">
        <v>500756.69499999995</v>
      </c>
      <c r="K13" s="139">
        <v>536710.60800000001</v>
      </c>
      <c r="L13" s="139">
        <v>607282.32999999996</v>
      </c>
      <c r="M13" s="139">
        <v>692002.05700000003</v>
      </c>
    </row>
    <row r="14" spans="1:13" x14ac:dyDescent="0.2">
      <c r="A14" s="64" t="str">
        <f>IF('1'!$A$1=1,B14,C14)</f>
        <v>Imports of services</v>
      </c>
      <c r="B14" s="37" t="s">
        <v>33</v>
      </c>
      <c r="C14" s="37" t="s">
        <v>34</v>
      </c>
      <c r="D14" s="139">
        <v>248228.299</v>
      </c>
      <c r="E14" s="139">
        <v>305567.63299999997</v>
      </c>
      <c r="F14" s="139">
        <v>353922.44400000002</v>
      </c>
      <c r="G14" s="139">
        <v>394287.56099999999</v>
      </c>
      <c r="H14" s="139">
        <v>405304.78500000003</v>
      </c>
      <c r="I14" s="139">
        <v>299596.88500000001</v>
      </c>
      <c r="J14" s="139">
        <v>392507.62400000001</v>
      </c>
      <c r="K14" s="139">
        <v>908812.38900000008</v>
      </c>
      <c r="L14" s="139">
        <v>927056.147</v>
      </c>
      <c r="M14" s="139">
        <v>913602.46600000001</v>
      </c>
    </row>
    <row r="15" spans="1:13" x14ac:dyDescent="0.2">
      <c r="A15" s="62" t="str">
        <f>IF('1'!$A$1=1,B15,C15)</f>
        <v>Primary income (net)</v>
      </c>
      <c r="B15" s="30" t="s">
        <v>35</v>
      </c>
      <c r="C15" s="30" t="s">
        <v>36</v>
      </c>
      <c r="D15" s="138">
        <v>82698.370999999999</v>
      </c>
      <c r="E15" s="138">
        <v>24121.968999999997</v>
      </c>
      <c r="F15" s="138">
        <v>42945.550999999992</v>
      </c>
      <c r="G15" s="138">
        <v>34920.606999999989</v>
      </c>
      <c r="H15" s="138">
        <v>50206.452999999987</v>
      </c>
      <c r="I15" s="138">
        <v>91557.26999999999</v>
      </c>
      <c r="J15" s="138">
        <v>-158253.94699999999</v>
      </c>
      <c r="K15" s="138">
        <v>279454.01900000003</v>
      </c>
      <c r="L15" s="138">
        <v>185735.89929200005</v>
      </c>
      <c r="M15" s="138">
        <v>13326.612999999994</v>
      </c>
    </row>
    <row r="16" spans="1:13" x14ac:dyDescent="0.2">
      <c r="A16" s="140" t="str">
        <f>IF('1'!$A$1=1,B16,C16)</f>
        <v>Credit</v>
      </c>
      <c r="B16" s="41" t="s">
        <v>37</v>
      </c>
      <c r="C16" s="41" t="s">
        <v>38</v>
      </c>
      <c r="D16" s="139">
        <v>126713.97899999999</v>
      </c>
      <c r="E16" s="139">
        <v>176219.24</v>
      </c>
      <c r="F16" s="139">
        <v>248146.016</v>
      </c>
      <c r="G16" s="139">
        <v>323299.84399999998</v>
      </c>
      <c r="H16" s="139">
        <v>342541.66099999996</v>
      </c>
      <c r="I16" s="139">
        <v>328515.05100000004</v>
      </c>
      <c r="J16" s="139">
        <v>381846.99800000002</v>
      </c>
      <c r="K16" s="139">
        <v>425323.53899999999</v>
      </c>
      <c r="L16" s="139">
        <v>450461.43029200006</v>
      </c>
      <c r="M16" s="139">
        <v>368204.69800000003</v>
      </c>
    </row>
    <row r="17" spans="1:13" x14ac:dyDescent="0.2">
      <c r="A17" s="140" t="str">
        <f>IF('1'!$A$1=1,B17,C17)</f>
        <v>Debit</v>
      </c>
      <c r="B17" s="41" t="s">
        <v>39</v>
      </c>
      <c r="C17" s="41" t="s">
        <v>40</v>
      </c>
      <c r="D17" s="139">
        <v>44015.608</v>
      </c>
      <c r="E17" s="139">
        <v>152097.27100000001</v>
      </c>
      <c r="F17" s="139">
        <v>205200.46499999997</v>
      </c>
      <c r="G17" s="139">
        <v>288379.23699999996</v>
      </c>
      <c r="H17" s="139">
        <v>292335.20799999998</v>
      </c>
      <c r="I17" s="139">
        <v>236957.78100000002</v>
      </c>
      <c r="J17" s="139">
        <v>540100.94500000007</v>
      </c>
      <c r="K17" s="139">
        <v>145869.51999999999</v>
      </c>
      <c r="L17" s="139">
        <v>264725.53099999996</v>
      </c>
      <c r="M17" s="139">
        <v>354878.08499999996</v>
      </c>
    </row>
    <row r="18" spans="1:13" x14ac:dyDescent="0.2">
      <c r="A18" s="141" t="str">
        <f>IF('1'!$A$1=1,B18,C18)</f>
        <v>Compensation of employees (net)</v>
      </c>
      <c r="B18" s="99" t="s">
        <v>41</v>
      </c>
      <c r="C18" s="99" t="s">
        <v>42</v>
      </c>
      <c r="D18" s="138">
        <v>122721.58100000001</v>
      </c>
      <c r="E18" s="138">
        <v>171217.56099999999</v>
      </c>
      <c r="F18" s="138">
        <v>242054.03899999999</v>
      </c>
      <c r="G18" s="138">
        <v>312471.44899999996</v>
      </c>
      <c r="H18" s="138">
        <v>328578.60499999998</v>
      </c>
      <c r="I18" s="138">
        <v>316164.13299999997</v>
      </c>
      <c r="J18" s="138">
        <v>370178.45500000002</v>
      </c>
      <c r="K18" s="138">
        <v>414470.01999999996</v>
      </c>
      <c r="L18" s="138">
        <v>406274.69</v>
      </c>
      <c r="M18" s="138">
        <v>310735.64</v>
      </c>
    </row>
    <row r="19" spans="1:13" x14ac:dyDescent="0.2">
      <c r="A19" s="101" t="str">
        <f>IF('1'!$A$1=1,B19,C19)</f>
        <v>Credit</v>
      </c>
      <c r="B19" s="100" t="s">
        <v>37</v>
      </c>
      <c r="C19" s="100" t="s">
        <v>38</v>
      </c>
      <c r="D19" s="139">
        <v>123509.89799999999</v>
      </c>
      <c r="E19" s="139">
        <v>172167.304</v>
      </c>
      <c r="F19" s="139">
        <v>242772.489</v>
      </c>
      <c r="G19" s="139">
        <v>312906.66499999998</v>
      </c>
      <c r="H19" s="139">
        <v>329089.565</v>
      </c>
      <c r="I19" s="139">
        <v>316732.76400000002</v>
      </c>
      <c r="J19" s="139">
        <v>370805.10399999999</v>
      </c>
      <c r="K19" s="139">
        <v>414984.21600000001</v>
      </c>
      <c r="L19" s="139">
        <v>406933.46499999997</v>
      </c>
      <c r="M19" s="139">
        <v>311458.98200000002</v>
      </c>
    </row>
    <row r="20" spans="1:13" x14ac:dyDescent="0.2">
      <c r="A20" s="101" t="str">
        <f>IF('1'!$A$1=1,B20,C20)</f>
        <v>Debit</v>
      </c>
      <c r="B20" s="100" t="s">
        <v>39</v>
      </c>
      <c r="C20" s="100" t="s">
        <v>40</v>
      </c>
      <c r="D20" s="139">
        <v>788.31700000000001</v>
      </c>
      <c r="E20" s="139">
        <v>949.74299999999994</v>
      </c>
      <c r="F20" s="139">
        <v>718.45</v>
      </c>
      <c r="G20" s="139">
        <v>435.21600000000001</v>
      </c>
      <c r="H20" s="139">
        <v>510.96</v>
      </c>
      <c r="I20" s="139">
        <v>568.63100000000009</v>
      </c>
      <c r="J20" s="139">
        <v>626.649</v>
      </c>
      <c r="K20" s="139">
        <v>514.19600000000003</v>
      </c>
      <c r="L20" s="139">
        <v>658.77499999999998</v>
      </c>
      <c r="M20" s="139">
        <v>723.34199999999998</v>
      </c>
    </row>
    <row r="21" spans="1:13" x14ac:dyDescent="0.2">
      <c r="A21" s="141" t="str">
        <f>IF('1'!$A$1=1,B21,C21)</f>
        <v>Investment income (net)</v>
      </c>
      <c r="B21" s="99" t="s">
        <v>43</v>
      </c>
      <c r="C21" s="99" t="s">
        <v>44</v>
      </c>
      <c r="D21" s="138">
        <v>-40023.209999999992</v>
      </c>
      <c r="E21" s="138">
        <v>-147095.592</v>
      </c>
      <c r="F21" s="138">
        <v>-199108.48800000001</v>
      </c>
      <c r="G21" s="138">
        <v>-277550.842</v>
      </c>
      <c r="H21" s="138">
        <v>-278372.152</v>
      </c>
      <c r="I21" s="138">
        <v>-224606.86299999998</v>
      </c>
      <c r="J21" s="138">
        <v>-528432.402</v>
      </c>
      <c r="K21" s="138">
        <v>-135016.00099999999</v>
      </c>
      <c r="L21" s="138">
        <v>-228553.736</v>
      </c>
      <c r="M21" s="138">
        <v>-308631.38699999999</v>
      </c>
    </row>
    <row r="22" spans="1:13" x14ac:dyDescent="0.2">
      <c r="A22" s="101" t="str">
        <f>IF('1'!$A$1=1,B22,C22)</f>
        <v>Credit</v>
      </c>
      <c r="B22" s="100" t="s">
        <v>37</v>
      </c>
      <c r="C22" s="100" t="s">
        <v>38</v>
      </c>
      <c r="D22" s="139">
        <v>3204.0809999999983</v>
      </c>
      <c r="E22" s="139">
        <v>4051.9359999999997</v>
      </c>
      <c r="F22" s="139">
        <v>5373.527</v>
      </c>
      <c r="G22" s="139">
        <v>10393.179000000004</v>
      </c>
      <c r="H22" s="139">
        <v>13452.095999999994</v>
      </c>
      <c r="I22" s="139">
        <v>11782.286999999997</v>
      </c>
      <c r="J22" s="139">
        <v>11041.894000000004</v>
      </c>
      <c r="K22" s="139">
        <v>10339.323000000008</v>
      </c>
      <c r="L22" s="139">
        <v>35513.020000000004</v>
      </c>
      <c r="M22" s="139">
        <v>45523.356000000007</v>
      </c>
    </row>
    <row r="23" spans="1:13" x14ac:dyDescent="0.2">
      <c r="A23" s="101" t="str">
        <f>IF('1'!$A$1=1,B23,C23)</f>
        <v>Debit</v>
      </c>
      <c r="B23" s="100" t="s">
        <v>39</v>
      </c>
      <c r="C23" s="100" t="s">
        <v>40</v>
      </c>
      <c r="D23" s="139">
        <v>43227.290999999997</v>
      </c>
      <c r="E23" s="139">
        <v>151147.52800000002</v>
      </c>
      <c r="F23" s="139">
        <v>204482.01500000001</v>
      </c>
      <c r="G23" s="139">
        <v>287944.02100000001</v>
      </c>
      <c r="H23" s="139">
        <v>291824.24800000002</v>
      </c>
      <c r="I23" s="139">
        <v>236389.14999999997</v>
      </c>
      <c r="J23" s="139">
        <v>539474.29599999997</v>
      </c>
      <c r="K23" s="139">
        <v>145355.32399999999</v>
      </c>
      <c r="L23" s="139">
        <v>264066.75599999999</v>
      </c>
      <c r="M23" s="139">
        <v>354154.74300000002</v>
      </c>
    </row>
    <row r="24" spans="1:13" x14ac:dyDescent="0.2">
      <c r="A24" s="101" t="str">
        <f>IF('1'!$A$1=1,B24,C24)</f>
        <v>o/w: reinvested earnings</v>
      </c>
      <c r="B24" s="102" t="s">
        <v>45</v>
      </c>
      <c r="C24" s="102" t="s">
        <v>46</v>
      </c>
      <c r="D24" s="139">
        <v>-73504.755999999994</v>
      </c>
      <c r="E24" s="139">
        <v>12864.243999999999</v>
      </c>
      <c r="F24" s="139">
        <v>39927.551999999996</v>
      </c>
      <c r="G24" s="139">
        <v>71442.502999999997</v>
      </c>
      <c r="H24" s="139">
        <v>83810.646999999997</v>
      </c>
      <c r="I24" s="139">
        <v>-9659.3200000000015</v>
      </c>
      <c r="J24" s="139">
        <v>135691.625</v>
      </c>
      <c r="K24" s="139">
        <v>8210.1699999999983</v>
      </c>
      <c r="L24" s="139">
        <v>124062.40700000001</v>
      </c>
      <c r="M24" s="139">
        <v>92798.661999999982</v>
      </c>
    </row>
    <row r="25" spans="1:13" x14ac:dyDescent="0.2">
      <c r="A25" s="63" t="str">
        <f>IF('1'!$A$1=1,B25,C25)</f>
        <v>Other primary income</v>
      </c>
      <c r="B25" s="42" t="s">
        <v>420</v>
      </c>
      <c r="C25" s="42" t="s">
        <v>421</v>
      </c>
      <c r="D25" s="284" t="s">
        <v>422</v>
      </c>
      <c r="E25" s="284" t="s">
        <v>422</v>
      </c>
      <c r="F25" s="284" t="s">
        <v>422</v>
      </c>
      <c r="G25" s="284" t="s">
        <v>422</v>
      </c>
      <c r="H25" s="284" t="s">
        <v>422</v>
      </c>
      <c r="I25" s="284" t="s">
        <v>422</v>
      </c>
      <c r="J25" s="284" t="s">
        <v>422</v>
      </c>
      <c r="K25" s="284" t="s">
        <v>422</v>
      </c>
      <c r="L25" s="139">
        <v>8014.9452920000003</v>
      </c>
      <c r="M25" s="139">
        <v>11222.36</v>
      </c>
    </row>
    <row r="26" spans="1:13" x14ac:dyDescent="0.2">
      <c r="A26" s="64" t="str">
        <f>IF('1'!$A$1=1,B26,C26)</f>
        <v>Credit</v>
      </c>
      <c r="B26" s="100" t="s">
        <v>37</v>
      </c>
      <c r="C26" s="100" t="s">
        <v>38</v>
      </c>
      <c r="D26" s="284" t="s">
        <v>422</v>
      </c>
      <c r="E26" s="284" t="s">
        <v>422</v>
      </c>
      <c r="F26" s="284" t="s">
        <v>422</v>
      </c>
      <c r="G26" s="284" t="s">
        <v>422</v>
      </c>
      <c r="H26" s="284" t="s">
        <v>422</v>
      </c>
      <c r="I26" s="284" t="s">
        <v>422</v>
      </c>
      <c r="J26" s="284" t="s">
        <v>422</v>
      </c>
      <c r="K26" s="284" t="s">
        <v>422</v>
      </c>
      <c r="L26" s="139">
        <v>8014.9452920000003</v>
      </c>
      <c r="M26" s="139">
        <v>11222.36</v>
      </c>
    </row>
    <row r="27" spans="1:13" x14ac:dyDescent="0.2">
      <c r="A27" s="64" t="str">
        <f>IF('1'!$A$1=1,B27,C27)</f>
        <v>Debit</v>
      </c>
      <c r="B27" s="100" t="s">
        <v>39</v>
      </c>
      <c r="C27" s="100" t="s">
        <v>40</v>
      </c>
      <c r="D27" s="284" t="s">
        <v>422</v>
      </c>
      <c r="E27" s="284" t="s">
        <v>422</v>
      </c>
      <c r="F27" s="284" t="s">
        <v>422</v>
      </c>
      <c r="G27" s="284" t="s">
        <v>422</v>
      </c>
      <c r="H27" s="284" t="s">
        <v>422</v>
      </c>
      <c r="I27" s="284" t="s">
        <v>422</v>
      </c>
      <c r="J27" s="284" t="s">
        <v>422</v>
      </c>
      <c r="K27" s="284" t="s">
        <v>422</v>
      </c>
      <c r="L27" s="139">
        <v>0</v>
      </c>
      <c r="M27" s="139">
        <v>0</v>
      </c>
    </row>
    <row r="28" spans="1:13" x14ac:dyDescent="0.2">
      <c r="A28" s="62" t="str">
        <f>IF('1'!$A$1=1,B28,C28)</f>
        <v>Secondary income (net)</v>
      </c>
      <c r="B28" s="30" t="s">
        <v>47</v>
      </c>
      <c r="C28" s="30" t="s">
        <v>48</v>
      </c>
      <c r="D28" s="138">
        <v>79113.998999999982</v>
      </c>
      <c r="E28" s="138">
        <v>93035.657999999996</v>
      </c>
      <c r="F28" s="138">
        <v>96396.39</v>
      </c>
      <c r="G28" s="138">
        <v>99347.073000000004</v>
      </c>
      <c r="H28" s="138">
        <v>160328.511</v>
      </c>
      <c r="I28" s="138">
        <v>110787.376</v>
      </c>
      <c r="J28" s="138">
        <v>125990.33699999998</v>
      </c>
      <c r="K28" s="138">
        <v>841693.41800000006</v>
      </c>
      <c r="L28" s="138">
        <v>850769.58591896784</v>
      </c>
      <c r="M28" s="138">
        <v>889794.99700000009</v>
      </c>
    </row>
    <row r="29" spans="1:13" x14ac:dyDescent="0.2">
      <c r="A29" s="140" t="str">
        <f>IF('1'!$A$1=1,B29,C29)</f>
        <v>Credit</v>
      </c>
      <c r="B29" s="41" t="s">
        <v>37</v>
      </c>
      <c r="C29" s="41" t="s">
        <v>38</v>
      </c>
      <c r="D29" s="139">
        <v>100371.011</v>
      </c>
      <c r="E29" s="139">
        <v>118395.67000000001</v>
      </c>
      <c r="F29" s="139">
        <v>127979.19399999999</v>
      </c>
      <c r="G29" s="139">
        <v>134589.88800000001</v>
      </c>
      <c r="H29" s="139">
        <v>196766.89</v>
      </c>
      <c r="I29" s="139">
        <v>153491.427</v>
      </c>
      <c r="J29" s="139">
        <v>186070.55300000001</v>
      </c>
      <c r="K29" s="139">
        <v>940630.69900000002</v>
      </c>
      <c r="L29" s="139">
        <v>891628.34291896771</v>
      </c>
      <c r="M29" s="139">
        <v>928926.90300000017</v>
      </c>
    </row>
    <row r="30" spans="1:13" x14ac:dyDescent="0.2">
      <c r="A30" s="140" t="str">
        <f>IF('1'!$A$1=1,B30,C30)</f>
        <v>Debit</v>
      </c>
      <c r="B30" s="41" t="s">
        <v>39</v>
      </c>
      <c r="C30" s="41" t="s">
        <v>40</v>
      </c>
      <c r="D30" s="139">
        <v>21257.011999999999</v>
      </c>
      <c r="E30" s="139">
        <v>25360.012000000002</v>
      </c>
      <c r="F30" s="139">
        <v>31582.804</v>
      </c>
      <c r="G30" s="139">
        <v>35242.815000000002</v>
      </c>
      <c r="H30" s="139">
        <v>36438.379000000001</v>
      </c>
      <c r="I30" s="139">
        <v>42704.050999999999</v>
      </c>
      <c r="J30" s="139">
        <v>60080.216</v>
      </c>
      <c r="K30" s="139">
        <v>98937.280999999988</v>
      </c>
      <c r="L30" s="139">
        <v>40858.756999999998</v>
      </c>
      <c r="M30" s="139">
        <v>39131.906000000003</v>
      </c>
    </row>
    <row r="31" spans="1:13" x14ac:dyDescent="0.2">
      <c r="A31" s="142" t="str">
        <f>IF('1'!$A$1=1,B31,C31)</f>
        <v>B. Capital account</v>
      </c>
      <c r="B31" s="25" t="s">
        <v>49</v>
      </c>
      <c r="C31" s="25" t="s">
        <v>50</v>
      </c>
      <c r="D31" s="143">
        <v>10218.805</v>
      </c>
      <c r="E31" s="143">
        <v>2359.6329999999998</v>
      </c>
      <c r="F31" s="143">
        <v>-119.76800000000003</v>
      </c>
      <c r="G31" s="143">
        <v>991.38100000000031</v>
      </c>
      <c r="H31" s="143">
        <v>962.21900000000028</v>
      </c>
      <c r="I31" s="143">
        <v>-107.24399999999991</v>
      </c>
      <c r="J31" s="143">
        <v>414.74100000000004</v>
      </c>
      <c r="K31" s="143">
        <v>5987.4480000000003</v>
      </c>
      <c r="L31" s="143">
        <v>5303.6509999999998</v>
      </c>
      <c r="M31" s="143">
        <v>210446.606</v>
      </c>
    </row>
    <row r="32" spans="1:13" ht="38.25" x14ac:dyDescent="0.2">
      <c r="A32" s="144" t="str">
        <f>IF('1'!$A$1=1,B32,C32)</f>
        <v>Net lending (+) / net borrowing (-) (balance from current and capital account)</v>
      </c>
      <c r="B32" s="53" t="s">
        <v>51</v>
      </c>
      <c r="C32" s="53" t="s">
        <v>52</v>
      </c>
      <c r="D32" s="145">
        <v>120098.25000000004</v>
      </c>
      <c r="E32" s="145">
        <v>-45767.708999999959</v>
      </c>
      <c r="F32" s="145">
        <v>-92924.125</v>
      </c>
      <c r="G32" s="145">
        <v>-175385.52100000007</v>
      </c>
      <c r="H32" s="145">
        <v>-108269.40899999997</v>
      </c>
      <c r="I32" s="145">
        <v>138605.571</v>
      </c>
      <c r="J32" s="145">
        <v>-103869.66599999994</v>
      </c>
      <c r="K32" s="145">
        <v>262352.14899999992</v>
      </c>
      <c r="L32" s="145">
        <v>-344009.70578903222</v>
      </c>
      <c r="M32" s="145">
        <v>-336413.5309999999</v>
      </c>
    </row>
    <row r="33" spans="1:13" x14ac:dyDescent="0.2">
      <c r="A33" s="142" t="str">
        <f>IF('1'!$A$1=1,B33,C33)</f>
        <v>C. Financial account</v>
      </c>
      <c r="B33" s="25" t="s">
        <v>53</v>
      </c>
      <c r="C33" s="25" t="s">
        <v>54</v>
      </c>
      <c r="D33" s="143">
        <v>121708.76899999997</v>
      </c>
      <c r="E33" s="143">
        <v>-59360.049000000021</v>
      </c>
      <c r="F33" s="143">
        <v>-81262.303999999989</v>
      </c>
      <c r="G33" s="143">
        <v>-130163.204</v>
      </c>
      <c r="H33" s="143">
        <v>-78168.358999999997</v>
      </c>
      <c r="I33" s="143">
        <v>158519.291</v>
      </c>
      <c r="J33" s="143">
        <v>-54182.983999999982</v>
      </c>
      <c r="K33" s="143">
        <v>261846.92899999986</v>
      </c>
      <c r="L33" s="143">
        <v>-287945.55882838718</v>
      </c>
      <c r="M33" s="143">
        <v>-332688.66499999998</v>
      </c>
    </row>
    <row r="34" spans="1:13" x14ac:dyDescent="0.2">
      <c r="A34" s="62" t="str">
        <f>IF('1'!$A$1=1,B34,C34)</f>
        <v>Direct investment (net)</v>
      </c>
      <c r="B34" s="30" t="s">
        <v>55</v>
      </c>
      <c r="C34" s="30" t="s">
        <v>56</v>
      </c>
      <c r="D34" s="138">
        <v>3400.3690000000061</v>
      </c>
      <c r="E34" s="138">
        <v>-101399.61899999999</v>
      </c>
      <c r="F34" s="138">
        <v>-91784.933999999994</v>
      </c>
      <c r="G34" s="138">
        <v>-132959.25200000001</v>
      </c>
      <c r="H34" s="138">
        <v>-133592.44199999998</v>
      </c>
      <c r="I34" s="138">
        <v>-1429.0959999999995</v>
      </c>
      <c r="J34" s="138">
        <v>-204452.78399999999</v>
      </c>
      <c r="K34" s="138">
        <v>-8934.2880000000023</v>
      </c>
      <c r="L34" s="138">
        <v>-162375.50099999999</v>
      </c>
      <c r="M34" s="138">
        <v>-136498.70500000002</v>
      </c>
    </row>
    <row r="35" spans="1:13" x14ac:dyDescent="0.2">
      <c r="A35" s="63" t="str">
        <f>IF('1'!$A$1=1,B35,C35)</f>
        <v>Direct investment: assets</v>
      </c>
      <c r="B35" s="34" t="s">
        <v>57</v>
      </c>
      <c r="C35" s="34" t="s">
        <v>58</v>
      </c>
      <c r="D35" s="138">
        <v>953.68700000000035</v>
      </c>
      <c r="E35" s="138">
        <v>4438.4980000000005</v>
      </c>
      <c r="F35" s="138">
        <v>6147.8560000000007</v>
      </c>
      <c r="G35" s="138">
        <v>2982.5219999999995</v>
      </c>
      <c r="H35" s="138">
        <v>14767.797</v>
      </c>
      <c r="I35" s="138">
        <v>9737.7800000000007</v>
      </c>
      <c r="J35" s="138">
        <v>12266.601999999999</v>
      </c>
      <c r="K35" s="138">
        <v>357.86800000000039</v>
      </c>
      <c r="L35" s="138">
        <v>4717.2869999999994</v>
      </c>
      <c r="M35" s="138">
        <v>12140.002</v>
      </c>
    </row>
    <row r="36" spans="1:13" x14ac:dyDescent="0.2">
      <c r="A36" s="63" t="str">
        <f>IF('1'!$A$1=1,B36,C36)</f>
        <v>Direct investment: liabilities</v>
      </c>
      <c r="B36" s="34" t="s">
        <v>59</v>
      </c>
      <c r="C36" s="34" t="s">
        <v>60</v>
      </c>
      <c r="D36" s="138">
        <v>-2446.682000000008</v>
      </c>
      <c r="E36" s="138">
        <v>105838.117</v>
      </c>
      <c r="F36" s="138">
        <v>97932.79</v>
      </c>
      <c r="G36" s="138">
        <v>135941.77400000003</v>
      </c>
      <c r="H36" s="138">
        <v>148360.239</v>
      </c>
      <c r="I36" s="138">
        <v>11166.875999999989</v>
      </c>
      <c r="J36" s="138">
        <v>216719.386</v>
      </c>
      <c r="K36" s="138">
        <v>9292.1560000000009</v>
      </c>
      <c r="L36" s="138">
        <v>167092.78799999997</v>
      </c>
      <c r="M36" s="138">
        <v>148638.70699999999</v>
      </c>
    </row>
    <row r="37" spans="1:13" x14ac:dyDescent="0.2">
      <c r="A37" s="94" t="str">
        <f>IF('1'!$A$1=1,B37,C37)</f>
        <v>o/w: reinvestment of earnings</v>
      </c>
      <c r="B37" s="146" t="s">
        <v>158</v>
      </c>
      <c r="C37" s="146" t="s">
        <v>157</v>
      </c>
      <c r="D37" s="139">
        <v>-73504.758999999991</v>
      </c>
      <c r="E37" s="139">
        <v>12864.243999999995</v>
      </c>
      <c r="F37" s="139">
        <v>39927.550999999999</v>
      </c>
      <c r="G37" s="139">
        <v>71442.502999999997</v>
      </c>
      <c r="H37" s="139">
        <v>83810.649999999994</v>
      </c>
      <c r="I37" s="139">
        <v>-9659.3180000000011</v>
      </c>
      <c r="J37" s="139">
        <v>135691.62900000002</v>
      </c>
      <c r="K37" s="139">
        <v>8210.17</v>
      </c>
      <c r="L37" s="139">
        <v>124062.408</v>
      </c>
      <c r="M37" s="139">
        <v>92798.661999999982</v>
      </c>
    </row>
    <row r="38" spans="1:13" x14ac:dyDescent="0.2">
      <c r="A38" s="62" t="str">
        <f>IF('1'!$A$1=1,B38,C38)</f>
        <v>Portfolio investment (net)</v>
      </c>
      <c r="B38" s="30" t="s">
        <v>67</v>
      </c>
      <c r="C38" s="30" t="s">
        <v>68</v>
      </c>
      <c r="D38" s="138">
        <v>-7013.7800000000007</v>
      </c>
      <c r="E38" s="138">
        <v>-8204.1049999999996</v>
      </c>
      <c r="F38" s="138">
        <v>-47108.413999999997</v>
      </c>
      <c r="G38" s="138">
        <v>-57680.267999999996</v>
      </c>
      <c r="H38" s="138">
        <v>-131278.75599999999</v>
      </c>
      <c r="I38" s="138">
        <v>29434.821999999993</v>
      </c>
      <c r="J38" s="138">
        <v>-29800.991000000002</v>
      </c>
      <c r="K38" s="138">
        <v>64009.024000000005</v>
      </c>
      <c r="L38" s="138">
        <v>99910.409</v>
      </c>
      <c r="M38" s="138">
        <v>272693.79200000002</v>
      </c>
    </row>
    <row r="39" spans="1:13" x14ac:dyDescent="0.2">
      <c r="A39" s="63" t="str">
        <f>IF('1'!$A$1=1,B39,C39)</f>
        <v>Portfolio investment: assets</v>
      </c>
      <c r="B39" s="34" t="s">
        <v>69</v>
      </c>
      <c r="C39" s="34" t="s">
        <v>70</v>
      </c>
      <c r="D39" s="138">
        <v>65.722000000000008</v>
      </c>
      <c r="E39" s="138">
        <v>-1978.972</v>
      </c>
      <c r="F39" s="138">
        <v>80.668999999999997</v>
      </c>
      <c r="G39" s="138">
        <v>907.23400000000004</v>
      </c>
      <c r="H39" s="138">
        <v>10726.783999999998</v>
      </c>
      <c r="I39" s="138">
        <v>4405.1490000000003</v>
      </c>
      <c r="J39" s="138">
        <v>-2068.2860000000001</v>
      </c>
      <c r="K39" s="138">
        <v>22206.913</v>
      </c>
      <c r="L39" s="138">
        <v>82355.095000000001</v>
      </c>
      <c r="M39" s="138">
        <v>29466.888000000003</v>
      </c>
    </row>
    <row r="40" spans="1:13" x14ac:dyDescent="0.2">
      <c r="A40" s="63" t="str">
        <f>IF('1'!$A$1=1,B40,C40)</f>
        <v>Portfolio investment: liabilities</v>
      </c>
      <c r="B40" s="34" t="s">
        <v>71</v>
      </c>
      <c r="C40" s="34" t="s">
        <v>72</v>
      </c>
      <c r="D40" s="138">
        <v>7079.5020000000022</v>
      </c>
      <c r="E40" s="138">
        <v>6225.132999999998</v>
      </c>
      <c r="F40" s="138">
        <v>47189.082999999999</v>
      </c>
      <c r="G40" s="138">
        <v>58587.501999999993</v>
      </c>
      <c r="H40" s="138">
        <v>142005.54</v>
      </c>
      <c r="I40" s="138">
        <v>-25029.672999999999</v>
      </c>
      <c r="J40" s="138">
        <v>27732.705000000002</v>
      </c>
      <c r="K40" s="138">
        <v>-41802.111000000004</v>
      </c>
      <c r="L40" s="138">
        <v>-17555.313999999998</v>
      </c>
      <c r="M40" s="138">
        <v>-243226.90400000001</v>
      </c>
    </row>
    <row r="41" spans="1:13" x14ac:dyDescent="0.2">
      <c r="A41" s="64" t="str">
        <f>IF('1'!$A$1=1,B41,C41)</f>
        <v>Equities</v>
      </c>
      <c r="B41" s="37" t="s">
        <v>73</v>
      </c>
      <c r="C41" s="37" t="s">
        <v>74</v>
      </c>
      <c r="D41" s="139">
        <v>4301.0389999999998</v>
      </c>
      <c r="E41" s="139">
        <v>1748.3810000000003</v>
      </c>
      <c r="F41" s="139">
        <v>2938.7260000000001</v>
      </c>
      <c r="G41" s="139">
        <v>-279.48500000000007</v>
      </c>
      <c r="H41" s="139">
        <v>1283.9659999999999</v>
      </c>
      <c r="I41" s="139">
        <v>4711.9259999999995</v>
      </c>
      <c r="J41" s="139">
        <v>-1936.3690000000001</v>
      </c>
      <c r="K41" s="139">
        <v>-309.95600000000002</v>
      </c>
      <c r="L41" s="139">
        <v>73.663000000000011</v>
      </c>
      <c r="M41" s="139">
        <v>161.637</v>
      </c>
    </row>
    <row r="42" spans="1:13" x14ac:dyDescent="0.2">
      <c r="A42" s="64" t="str">
        <f>IF('1'!$A$1=1,B42,C42)</f>
        <v>Debt securities</v>
      </c>
      <c r="B42" s="37" t="s">
        <v>75</v>
      </c>
      <c r="C42" s="37" t="s">
        <v>76</v>
      </c>
      <c r="D42" s="139">
        <v>2778.4629999999997</v>
      </c>
      <c r="E42" s="139">
        <v>4476.752000000004</v>
      </c>
      <c r="F42" s="139">
        <v>44250.356999999996</v>
      </c>
      <c r="G42" s="139">
        <v>58866.986999999994</v>
      </c>
      <c r="H42" s="139">
        <v>140721.57399999999</v>
      </c>
      <c r="I42" s="139">
        <v>-29741.599000000006</v>
      </c>
      <c r="J42" s="139">
        <v>29669.074000000001</v>
      </c>
      <c r="K42" s="139">
        <v>-41492.154999999999</v>
      </c>
      <c r="L42" s="139">
        <v>-17628.976999999999</v>
      </c>
      <c r="M42" s="139">
        <v>-243388.54100000003</v>
      </c>
    </row>
    <row r="43" spans="1:13" x14ac:dyDescent="0.2">
      <c r="A43" s="61" t="str">
        <f>IF('1'!$A$1=1,B43,C43)</f>
        <v>General government</v>
      </c>
      <c r="B43" s="60" t="s">
        <v>77</v>
      </c>
      <c r="C43" s="60" t="s">
        <v>78</v>
      </c>
      <c r="D43" s="139">
        <v>20067.07</v>
      </c>
      <c r="E43" s="139">
        <v>7255.4579999999996</v>
      </c>
      <c r="F43" s="139">
        <v>39081.179000000004</v>
      </c>
      <c r="G43" s="139">
        <v>56284.405999999995</v>
      </c>
      <c r="H43" s="139">
        <v>109371.60999999999</v>
      </c>
      <c r="I43" s="139">
        <v>-13762.339999999997</v>
      </c>
      <c r="J43" s="139">
        <v>-55.192000000003645</v>
      </c>
      <c r="K43" s="139">
        <v>-38936.126000000004</v>
      </c>
      <c r="L43" s="139">
        <v>-5825.4609999999993</v>
      </c>
      <c r="M43" s="139">
        <v>-230521.52100000001</v>
      </c>
    </row>
    <row r="44" spans="1:13" x14ac:dyDescent="0.2">
      <c r="A44" s="61" t="str">
        <f>IF('1'!$A$1=1,B44,C44)</f>
        <v>Banks</v>
      </c>
      <c r="B44" s="60" t="s">
        <v>79</v>
      </c>
      <c r="C44" s="60" t="s">
        <v>80</v>
      </c>
      <c r="D44" s="139">
        <v>-14137.594999999999</v>
      </c>
      <c r="E44" s="139">
        <v>-2248.4279999999999</v>
      </c>
      <c r="F44" s="139">
        <v>-2660.9609999999998</v>
      </c>
      <c r="G44" s="139">
        <v>2368.1200000000003</v>
      </c>
      <c r="H44" s="139">
        <v>-21401.737999999998</v>
      </c>
      <c r="I44" s="139">
        <v>-24875.761999999999</v>
      </c>
      <c r="J44" s="139">
        <v>-15978.62</v>
      </c>
      <c r="K44" s="139">
        <v>-7923.1090000000004</v>
      </c>
      <c r="L44" s="139">
        <v>-5375.585</v>
      </c>
      <c r="M44" s="139">
        <v>-3918.8919999999998</v>
      </c>
    </row>
    <row r="45" spans="1:13" x14ac:dyDescent="0.2">
      <c r="A45" s="61" t="str">
        <f>IF('1'!$A$1=1,B45,C45)</f>
        <v>Other sectors</v>
      </c>
      <c r="B45" s="60" t="s">
        <v>81</v>
      </c>
      <c r="C45" s="60" t="s">
        <v>82</v>
      </c>
      <c r="D45" s="139">
        <v>-3151.0119999999988</v>
      </c>
      <c r="E45" s="139">
        <v>-530.27799999999991</v>
      </c>
      <c r="F45" s="139">
        <v>7830.1390000000001</v>
      </c>
      <c r="G45" s="139">
        <v>214.46099999999979</v>
      </c>
      <c r="H45" s="139">
        <v>52751.702000000005</v>
      </c>
      <c r="I45" s="139">
        <v>8896.5029999999988</v>
      </c>
      <c r="J45" s="139">
        <v>45702.885999999999</v>
      </c>
      <c r="K45" s="139">
        <v>5367.08</v>
      </c>
      <c r="L45" s="139">
        <v>-6427.9309999999996</v>
      </c>
      <c r="M45" s="139">
        <v>-8948.1280000000006</v>
      </c>
    </row>
    <row r="46" spans="1:13" x14ac:dyDescent="0.2">
      <c r="A46" s="62" t="str">
        <f>IF('1'!$A$1=1,B46,C46)</f>
        <v xml:space="preserve"> Financial derivatives: net</v>
      </c>
      <c r="B46" s="147" t="s">
        <v>83</v>
      </c>
      <c r="C46" s="147" t="s">
        <v>84</v>
      </c>
      <c r="D46" s="31">
        <v>0</v>
      </c>
      <c r="E46" s="31">
        <v>0</v>
      </c>
      <c r="F46" s="31">
        <v>0</v>
      </c>
      <c r="G46" s="31">
        <v>0</v>
      </c>
      <c r="H46" s="31">
        <v>0</v>
      </c>
      <c r="I46" s="31">
        <v>9204.34</v>
      </c>
      <c r="J46" s="31">
        <v>4626.2879999999996</v>
      </c>
      <c r="K46" s="31">
        <v>1321.173</v>
      </c>
      <c r="L46" s="31">
        <v>0</v>
      </c>
      <c r="M46" s="31">
        <v>2336.44</v>
      </c>
    </row>
    <row r="47" spans="1:13" s="6" customFormat="1" x14ac:dyDescent="0.2">
      <c r="A47" s="63" t="str">
        <f>IF('1'!$A$1=1,B47,C47)</f>
        <v>Financial derivatives: liabilities</v>
      </c>
      <c r="B47" s="148" t="s">
        <v>85</v>
      </c>
      <c r="C47" s="148" t="s">
        <v>86</v>
      </c>
      <c r="D47" s="31">
        <v>0</v>
      </c>
      <c r="E47" s="31">
        <v>0</v>
      </c>
      <c r="F47" s="31">
        <v>0</v>
      </c>
      <c r="G47" s="31">
        <v>0</v>
      </c>
      <c r="H47" s="31">
        <v>0</v>
      </c>
      <c r="I47" s="31">
        <v>-9204.34</v>
      </c>
      <c r="J47" s="31">
        <v>-4626.2879999999996</v>
      </c>
      <c r="K47" s="31">
        <v>-1321.173</v>
      </c>
      <c r="L47" s="31">
        <v>0</v>
      </c>
      <c r="M47" s="31">
        <v>-2336.44</v>
      </c>
    </row>
    <row r="48" spans="1:13" s="6" customFormat="1" x14ac:dyDescent="0.2">
      <c r="A48" s="64" t="str">
        <f>IF('1'!$A$1=1,B48,C48)</f>
        <v>General government</v>
      </c>
      <c r="B48" s="149" t="s">
        <v>77</v>
      </c>
      <c r="C48" s="149" t="s">
        <v>78</v>
      </c>
      <c r="D48" s="38">
        <v>0</v>
      </c>
      <c r="E48" s="38">
        <v>0</v>
      </c>
      <c r="F48" s="38">
        <v>0</v>
      </c>
      <c r="G48" s="38">
        <v>0</v>
      </c>
      <c r="H48" s="38">
        <v>0</v>
      </c>
      <c r="I48" s="38">
        <v>-9204.34</v>
      </c>
      <c r="J48" s="38">
        <v>-4626.2879999999996</v>
      </c>
      <c r="K48" s="38">
        <v>-1321.173</v>
      </c>
      <c r="L48" s="38">
        <v>0</v>
      </c>
      <c r="M48" s="38">
        <v>-2336.44</v>
      </c>
    </row>
    <row r="49" spans="1:13" s="6" customFormat="1" x14ac:dyDescent="0.2">
      <c r="A49" s="62" t="str">
        <f>IF('1'!$A$1=1,B49,C49)</f>
        <v xml:space="preserve">Other investment (net) </v>
      </c>
      <c r="B49" s="30" t="s">
        <v>87</v>
      </c>
      <c r="C49" s="30" t="s">
        <v>88</v>
      </c>
      <c r="D49" s="138">
        <v>-16374.957000000039</v>
      </c>
      <c r="E49" s="138">
        <v>-9722.7570000000196</v>
      </c>
      <c r="F49" s="138">
        <v>-13088.647999999997</v>
      </c>
      <c r="G49" s="138">
        <v>31.452000000004773</v>
      </c>
      <c r="H49" s="138">
        <v>81523.790999999997</v>
      </c>
      <c r="I49" s="138">
        <v>44070.149999999987</v>
      </c>
      <c r="J49" s="138">
        <v>108582.773</v>
      </c>
      <c r="K49" s="138">
        <v>226665.00399999996</v>
      </c>
      <c r="L49" s="138">
        <v>-643116.34282838716</v>
      </c>
      <c r="M49" s="138">
        <v>-596169.93200000003</v>
      </c>
    </row>
    <row r="50" spans="1:13" x14ac:dyDescent="0.2">
      <c r="A50" s="63" t="str">
        <f>IF('1'!$A$1=1,B50,C50)</f>
        <v>Other investments: assets</v>
      </c>
      <c r="B50" s="34" t="s">
        <v>89</v>
      </c>
      <c r="C50" s="34" t="s">
        <v>174</v>
      </c>
      <c r="D50" s="138">
        <v>11219.106</v>
      </c>
      <c r="E50" s="138">
        <v>-70590.002999999982</v>
      </c>
      <c r="F50" s="138">
        <v>17262.97800000001</v>
      </c>
      <c r="G50" s="138">
        <v>53772.167000000009</v>
      </c>
      <c r="H50" s="138">
        <v>152638.00700000001</v>
      </c>
      <c r="I50" s="138">
        <v>166673.65599999999</v>
      </c>
      <c r="J50" s="138">
        <v>212126.94499999998</v>
      </c>
      <c r="K50" s="138">
        <v>656391.37399999995</v>
      </c>
      <c r="L50" s="138">
        <v>418813.94200000004</v>
      </c>
      <c r="M50" s="138">
        <v>668392.72600000002</v>
      </c>
    </row>
    <row r="51" spans="1:13" x14ac:dyDescent="0.2">
      <c r="A51" s="64" t="str">
        <f>IF('1'!$A$1=1,B51,C51)</f>
        <v xml:space="preserve">Currency and deposits </v>
      </c>
      <c r="B51" s="37" t="s">
        <v>176</v>
      </c>
      <c r="C51" s="37" t="s">
        <v>175</v>
      </c>
      <c r="D51" s="139">
        <v>-5504.3000000000029</v>
      </c>
      <c r="E51" s="139">
        <v>-80016.735000000001</v>
      </c>
      <c r="F51" s="139">
        <v>-10964.084999999997</v>
      </c>
      <c r="G51" s="139">
        <v>57472.55</v>
      </c>
      <c r="H51" s="139">
        <v>168629.78600000002</v>
      </c>
      <c r="I51" s="139">
        <v>165593.98800000001</v>
      </c>
      <c r="J51" s="139">
        <v>181053.96999999997</v>
      </c>
      <c r="K51" s="139">
        <v>358515.34299999999</v>
      </c>
      <c r="L51" s="139">
        <v>440761.06900000002</v>
      </c>
      <c r="M51" s="139">
        <v>728920.84100000001</v>
      </c>
    </row>
    <row r="52" spans="1:13" ht="25.5" x14ac:dyDescent="0.2">
      <c r="A52" s="150" t="str">
        <f>IF('1'!$A$1=1,B52,C52)</f>
        <v>o/w: foreign cash outside the banking system</v>
      </c>
      <c r="B52" s="151" t="s">
        <v>165</v>
      </c>
      <c r="C52" s="151" t="s">
        <v>177</v>
      </c>
      <c r="D52" s="152">
        <v>-4509.2610000000022</v>
      </c>
      <c r="E52" s="152">
        <v>-69068.89</v>
      </c>
      <c r="F52" s="152">
        <v>10882.385999999999</v>
      </c>
      <c r="G52" s="152">
        <v>67087.78</v>
      </c>
      <c r="H52" s="152">
        <v>66406.625999999989</v>
      </c>
      <c r="I52" s="152">
        <v>129103.762</v>
      </c>
      <c r="J52" s="152">
        <v>139082.008</v>
      </c>
      <c r="K52" s="152">
        <v>325295.93400000001</v>
      </c>
      <c r="L52" s="152">
        <v>428778.03899999999</v>
      </c>
      <c r="M52" s="152">
        <v>659035.46299999999</v>
      </c>
    </row>
    <row r="53" spans="1:13" x14ac:dyDescent="0.2">
      <c r="A53" s="64" t="str">
        <f>IF('1'!$A$1=1,B53,C53)</f>
        <v>Loans</v>
      </c>
      <c r="B53" s="37" t="s">
        <v>178</v>
      </c>
      <c r="C53" s="37" t="s">
        <v>148</v>
      </c>
      <c r="D53" s="139">
        <v>995.82500000000027</v>
      </c>
      <c r="E53" s="139">
        <v>-1859.335</v>
      </c>
      <c r="F53" s="139">
        <v>-403.63</v>
      </c>
      <c r="G53" s="139">
        <v>-191.131</v>
      </c>
      <c r="H53" s="139">
        <v>253.04499999999996</v>
      </c>
      <c r="I53" s="139">
        <v>-471.57100000000008</v>
      </c>
      <c r="J53" s="139">
        <v>4042.7030000000004</v>
      </c>
      <c r="K53" s="139">
        <v>-3025.9940000000001</v>
      </c>
      <c r="L53" s="139">
        <v>-2708.5849999999996</v>
      </c>
      <c r="M53" s="139">
        <v>-317.97700000000003</v>
      </c>
    </row>
    <row r="54" spans="1:13" x14ac:dyDescent="0.2">
      <c r="A54" s="64" t="str">
        <f>IF('1'!$A$1=1,B54,C54)</f>
        <v>Trade credits</v>
      </c>
      <c r="B54" s="37" t="s">
        <v>179</v>
      </c>
      <c r="C54" s="37" t="s">
        <v>105</v>
      </c>
      <c r="D54" s="139">
        <v>15446.68</v>
      </c>
      <c r="E54" s="139">
        <v>10971.612999999999</v>
      </c>
      <c r="F54" s="139">
        <v>27970.296999999999</v>
      </c>
      <c r="G54" s="139">
        <v>-4136.8940000000021</v>
      </c>
      <c r="H54" s="139">
        <v>-16244.824000000002</v>
      </c>
      <c r="I54" s="139">
        <v>1551.2389999999996</v>
      </c>
      <c r="J54" s="139">
        <v>27030.271999999997</v>
      </c>
      <c r="K54" s="139">
        <v>301774.614</v>
      </c>
      <c r="L54" s="139">
        <v>-19876.732</v>
      </c>
      <c r="M54" s="139">
        <v>-61519.778000000006</v>
      </c>
    </row>
    <row r="55" spans="1:13" x14ac:dyDescent="0.2">
      <c r="A55" s="64" t="str">
        <f>IF('1'!$A$1=1,B55,C55)</f>
        <v xml:space="preserve">Other accounts receivable </v>
      </c>
      <c r="B55" s="37" t="s">
        <v>430</v>
      </c>
      <c r="C55" s="37" t="s">
        <v>431</v>
      </c>
      <c r="D55" s="139">
        <v>0</v>
      </c>
      <c r="E55" s="139">
        <v>0</v>
      </c>
      <c r="F55" s="139">
        <v>0</v>
      </c>
      <c r="G55" s="139">
        <v>0</v>
      </c>
      <c r="H55" s="139">
        <v>0</v>
      </c>
      <c r="I55" s="139">
        <v>0</v>
      </c>
      <c r="J55" s="139">
        <v>0</v>
      </c>
      <c r="K55" s="139">
        <v>-872.58899999999994</v>
      </c>
      <c r="L55" s="139">
        <v>638.1899999999996</v>
      </c>
      <c r="M55" s="139">
        <v>1309.6399999999994</v>
      </c>
    </row>
    <row r="56" spans="1:13" x14ac:dyDescent="0.2">
      <c r="A56" s="64" t="str">
        <f>IF('1'!$A$1=1,B56,C56)</f>
        <v>Other equity</v>
      </c>
      <c r="B56" s="37" t="s">
        <v>181</v>
      </c>
      <c r="C56" s="37" t="s">
        <v>180</v>
      </c>
      <c r="D56" s="139">
        <v>280.90100000000001</v>
      </c>
      <c r="E56" s="139">
        <v>314.45400000000001</v>
      </c>
      <c r="F56" s="139">
        <v>660.39599999999996</v>
      </c>
      <c r="G56" s="139">
        <v>627.64200000000005</v>
      </c>
      <c r="H56" s="139">
        <v>0</v>
      </c>
      <c r="I56" s="139">
        <v>0</v>
      </c>
      <c r="J56" s="139">
        <v>0</v>
      </c>
      <c r="K56" s="139">
        <v>0</v>
      </c>
      <c r="L56" s="139">
        <v>0</v>
      </c>
      <c r="M56" s="139">
        <v>0</v>
      </c>
    </row>
    <row r="57" spans="1:13" x14ac:dyDescent="0.2">
      <c r="A57" s="63" t="str">
        <f>IF('1'!$A$1=1,B57,C57)</f>
        <v>Other investments:  liabilities</v>
      </c>
      <c r="B57" s="34" t="s">
        <v>97</v>
      </c>
      <c r="C57" s="34" t="s">
        <v>182</v>
      </c>
      <c r="D57" s="138">
        <v>27594.063000000016</v>
      </c>
      <c r="E57" s="138">
        <v>-60867.245999999992</v>
      </c>
      <c r="F57" s="138">
        <v>30351.626000000004</v>
      </c>
      <c r="G57" s="138">
        <v>53740.714999999997</v>
      </c>
      <c r="H57" s="138">
        <v>71114.216</v>
      </c>
      <c r="I57" s="138">
        <v>122603.50599999999</v>
      </c>
      <c r="J57" s="138">
        <v>103544.17199999999</v>
      </c>
      <c r="K57" s="138">
        <v>429726.37</v>
      </c>
      <c r="L57" s="138">
        <v>1061930.2848283872</v>
      </c>
      <c r="M57" s="138">
        <v>1264562.6579999998</v>
      </c>
    </row>
    <row r="58" spans="1:13" x14ac:dyDescent="0.2">
      <c r="A58" s="64" t="str">
        <f>IF('1'!$A$1=1,B58,C58)</f>
        <v xml:space="preserve">Currency and deposits </v>
      </c>
      <c r="B58" s="37" t="s">
        <v>176</v>
      </c>
      <c r="C58" s="37" t="s">
        <v>175</v>
      </c>
      <c r="D58" s="139">
        <v>-83662.399999999994</v>
      </c>
      <c r="E58" s="139">
        <v>-42949.381999999998</v>
      </c>
      <c r="F58" s="139">
        <v>-37495.945999999996</v>
      </c>
      <c r="G58" s="139">
        <v>-14465.211000000001</v>
      </c>
      <c r="H58" s="139">
        <v>-6578.81</v>
      </c>
      <c r="I58" s="139">
        <v>-2460.5369999999998</v>
      </c>
      <c r="J58" s="139">
        <v>10559.814</v>
      </c>
      <c r="K58" s="139">
        <v>-8198.5190000000002</v>
      </c>
      <c r="L58" s="139">
        <v>1186.2939999999994</v>
      </c>
      <c r="M58" s="139">
        <v>2614.9030000000007</v>
      </c>
    </row>
    <row r="59" spans="1:13" x14ac:dyDescent="0.2">
      <c r="A59" s="64" t="str">
        <f>IF('1'!$A$1=1,B59,C59)</f>
        <v>Loans</v>
      </c>
      <c r="B59" s="37" t="s">
        <v>178</v>
      </c>
      <c r="C59" s="37" t="s">
        <v>148</v>
      </c>
      <c r="D59" s="139">
        <v>148877.12299999999</v>
      </c>
      <c r="E59" s="139">
        <v>-33123.265999999989</v>
      </c>
      <c r="F59" s="139">
        <v>25923.740000000009</v>
      </c>
      <c r="G59" s="139">
        <v>38224.560999999987</v>
      </c>
      <c r="H59" s="139">
        <v>16223.663</v>
      </c>
      <c r="I59" s="139">
        <v>59550.652000000002</v>
      </c>
      <c r="J59" s="139">
        <v>30538.150999999991</v>
      </c>
      <c r="K59" s="139">
        <v>536360.31900000002</v>
      </c>
      <c r="L59" s="139">
        <v>1047317.3248283872</v>
      </c>
      <c r="M59" s="139">
        <v>1155148.4789999998</v>
      </c>
    </row>
    <row r="60" spans="1:13" x14ac:dyDescent="0.2">
      <c r="A60" s="153" t="str">
        <f>IF('1'!$A$1=1,B60,C60)</f>
        <v xml:space="preserve">General government </v>
      </c>
      <c r="B60" s="67" t="s">
        <v>129</v>
      </c>
      <c r="C60" s="67" t="s">
        <v>183</v>
      </c>
      <c r="D60" s="139">
        <v>90537.060999999987</v>
      </c>
      <c r="E60" s="139">
        <v>6763.1420000000007</v>
      </c>
      <c r="F60" s="139">
        <v>-786.24700000000075</v>
      </c>
      <c r="G60" s="139">
        <v>-11579.384000000002</v>
      </c>
      <c r="H60" s="139">
        <v>600.19599999999991</v>
      </c>
      <c r="I60" s="139">
        <v>85907.356</v>
      </c>
      <c r="J60" s="139">
        <v>47104.972999999998</v>
      </c>
      <c r="K60" s="139">
        <v>572358.14300000004</v>
      </c>
      <c r="L60" s="139">
        <v>1084288.7868283871</v>
      </c>
      <c r="M60" s="139">
        <v>1159612.5869999998</v>
      </c>
    </row>
    <row r="61" spans="1:13" x14ac:dyDescent="0.2">
      <c r="A61" s="61" t="str">
        <f>IF('1'!$A$1=1,B61,C61)</f>
        <v>Credit and loans with the IMF</v>
      </c>
      <c r="B61" s="60" t="s">
        <v>114</v>
      </c>
      <c r="C61" s="60" t="s">
        <v>184</v>
      </c>
      <c r="D61" s="139">
        <v>39949.387999999992</v>
      </c>
      <c r="E61" s="139">
        <v>0</v>
      </c>
      <c r="F61" s="139">
        <v>-15098.043000000001</v>
      </c>
      <c r="G61" s="139">
        <v>-37241.67</v>
      </c>
      <c r="H61" s="139">
        <v>-26198.1</v>
      </c>
      <c r="I61" s="139">
        <v>43089.514000000003</v>
      </c>
      <c r="J61" s="139">
        <v>6028.137999999999</v>
      </c>
      <c r="K61" s="139">
        <v>74007.556000000011</v>
      </c>
      <c r="L61" s="139">
        <v>130272.67067419353</v>
      </c>
      <c r="M61" s="139">
        <v>158091.02100000001</v>
      </c>
    </row>
    <row r="62" spans="1:13" x14ac:dyDescent="0.2">
      <c r="A62" s="61" t="str">
        <f>IF('1'!$A$1=1,B62,C62)</f>
        <v xml:space="preserve">Other short-term </v>
      </c>
      <c r="B62" s="60" t="s">
        <v>186</v>
      </c>
      <c r="C62" s="60" t="s">
        <v>185</v>
      </c>
      <c r="D62" s="139">
        <v>0</v>
      </c>
      <c r="E62" s="139">
        <v>0</v>
      </c>
      <c r="F62" s="139">
        <v>0</v>
      </c>
      <c r="G62" s="139">
        <v>0</v>
      </c>
      <c r="H62" s="139">
        <v>0</v>
      </c>
      <c r="I62" s="139">
        <v>9690.3829999999998</v>
      </c>
      <c r="J62" s="139">
        <v>-9561.6730000000007</v>
      </c>
      <c r="K62" s="139">
        <v>0</v>
      </c>
      <c r="L62" s="139">
        <v>0</v>
      </c>
      <c r="M62" s="139">
        <v>0</v>
      </c>
    </row>
    <row r="63" spans="1:13" x14ac:dyDescent="0.2">
      <c r="A63" s="61" t="str">
        <f>IF('1'!$A$1=1,B63,C63)</f>
        <v>Other long-term</v>
      </c>
      <c r="B63" s="60" t="s">
        <v>188</v>
      </c>
      <c r="C63" s="60" t="s">
        <v>187</v>
      </c>
      <c r="D63" s="139">
        <v>50587.672999999995</v>
      </c>
      <c r="E63" s="139">
        <v>6763.1420000000007</v>
      </c>
      <c r="F63" s="139">
        <v>14311.795999999998</v>
      </c>
      <c r="G63" s="139">
        <v>25662.285999999996</v>
      </c>
      <c r="H63" s="139">
        <v>26798.296000000002</v>
      </c>
      <c r="I63" s="139">
        <v>33127.459000000003</v>
      </c>
      <c r="J63" s="139">
        <v>50638.508000000002</v>
      </c>
      <c r="K63" s="139">
        <v>498350.58699999994</v>
      </c>
      <c r="L63" s="139">
        <v>954016.11615419365</v>
      </c>
      <c r="M63" s="139">
        <v>1001521.566</v>
      </c>
    </row>
    <row r="64" spans="1:13" x14ac:dyDescent="0.2">
      <c r="A64" s="153" t="str">
        <f>IF('1'!$A$1=1,B64,C64)</f>
        <v>Central bank</v>
      </c>
      <c r="B64" s="67" t="s">
        <v>190</v>
      </c>
      <c r="C64" s="67" t="s">
        <v>189</v>
      </c>
      <c r="D64" s="139">
        <v>102993.265</v>
      </c>
      <c r="E64" s="139">
        <v>-8039.0519999999997</v>
      </c>
      <c r="F64" s="139">
        <v>21362.583000000002</v>
      </c>
      <c r="G64" s="139">
        <v>18477.101999999999</v>
      </c>
      <c r="H64" s="139">
        <v>-15324.452000000001</v>
      </c>
      <c r="I64" s="139">
        <v>-17507.645</v>
      </c>
      <c r="J64" s="139">
        <v>-25216.433000000001</v>
      </c>
      <c r="K64" s="139">
        <v>-56258.082000000002</v>
      </c>
      <c r="L64" s="139">
        <v>-59068.908000000003</v>
      </c>
      <c r="M64" s="139">
        <v>-37879.669000000002</v>
      </c>
    </row>
    <row r="65" spans="1:107" x14ac:dyDescent="0.2">
      <c r="A65" s="61" t="str">
        <f>IF('1'!$A$1=1,B65,C65)</f>
        <v>Credit and loans with the IMF</v>
      </c>
      <c r="B65" s="60" t="s">
        <v>114</v>
      </c>
      <c r="C65" s="60" t="s">
        <v>184</v>
      </c>
      <c r="D65" s="38">
        <v>73110.115999999995</v>
      </c>
      <c r="E65" s="38">
        <v>25952.882000000001</v>
      </c>
      <c r="F65" s="38">
        <v>18662.427000000003</v>
      </c>
      <c r="G65" s="38">
        <v>18477.101999999999</v>
      </c>
      <c r="H65" s="38">
        <v>-15324.452000000001</v>
      </c>
      <c r="I65" s="38">
        <v>-17507.645</v>
      </c>
      <c r="J65" s="38">
        <v>-25216.433000000001</v>
      </c>
      <c r="K65" s="38">
        <v>-53332.591999999997</v>
      </c>
      <c r="L65" s="38">
        <v>-59068.908000000003</v>
      </c>
      <c r="M65" s="38">
        <v>-37879.669000000002</v>
      </c>
    </row>
    <row r="66" spans="1:107" x14ac:dyDescent="0.2">
      <c r="A66" s="61" t="str">
        <f>IF('1'!$A$1=1,B66,C66)</f>
        <v xml:space="preserve">Other short-term </v>
      </c>
      <c r="B66" s="60" t="s">
        <v>186</v>
      </c>
      <c r="C66" s="60" t="s">
        <v>185</v>
      </c>
      <c r="D66" s="139">
        <v>29883.148999999998</v>
      </c>
      <c r="E66" s="139">
        <v>-33991.934000000001</v>
      </c>
      <c r="F66" s="139">
        <v>0</v>
      </c>
      <c r="G66" s="139">
        <v>0</v>
      </c>
      <c r="H66" s="139">
        <v>0</v>
      </c>
      <c r="I66" s="139">
        <v>0</v>
      </c>
      <c r="J66" s="139">
        <v>0</v>
      </c>
      <c r="K66" s="139">
        <v>0</v>
      </c>
      <c r="L66" s="139">
        <v>0</v>
      </c>
      <c r="M66" s="139">
        <v>0</v>
      </c>
    </row>
    <row r="67" spans="1:107" x14ac:dyDescent="0.2">
      <c r="A67" s="61" t="str">
        <f>IF('1'!$A$1=1,B67,C67)</f>
        <v>Other long-term</v>
      </c>
      <c r="B67" s="60" t="s">
        <v>188</v>
      </c>
      <c r="C67" s="60" t="s">
        <v>187</v>
      </c>
      <c r="D67" s="139">
        <v>0</v>
      </c>
      <c r="E67" s="139">
        <v>0</v>
      </c>
      <c r="F67" s="139">
        <v>2700.1559999999999</v>
      </c>
      <c r="G67" s="139">
        <v>0</v>
      </c>
      <c r="H67" s="139">
        <v>0</v>
      </c>
      <c r="I67" s="139">
        <v>0</v>
      </c>
      <c r="J67" s="139">
        <v>0</v>
      </c>
      <c r="K67" s="139">
        <v>-2925.49</v>
      </c>
      <c r="L67" s="139">
        <v>0</v>
      </c>
      <c r="M67" s="139">
        <v>0</v>
      </c>
    </row>
    <row r="68" spans="1:107" x14ac:dyDescent="0.2">
      <c r="A68" s="153" t="str">
        <f>IF('1'!$A$1=1,B68,C68)</f>
        <v>Deposit-taking corporations</v>
      </c>
      <c r="B68" s="67" t="s">
        <v>79</v>
      </c>
      <c r="C68" s="67" t="s">
        <v>191</v>
      </c>
      <c r="D68" s="139">
        <v>-12359.012000000001</v>
      </c>
      <c r="E68" s="139">
        <v>-25026.029000000002</v>
      </c>
      <c r="F68" s="139">
        <v>-2860.8</v>
      </c>
      <c r="G68" s="139">
        <v>2349.7640000000001</v>
      </c>
      <c r="H68" s="139">
        <v>-1718.1910000000003</v>
      </c>
      <c r="I68" s="139">
        <v>-2107.2689999999993</v>
      </c>
      <c r="J68" s="139">
        <v>-509.13800000000009</v>
      </c>
      <c r="K68" s="139">
        <v>-5513.67</v>
      </c>
      <c r="L68" s="139">
        <v>-4870.1489999999994</v>
      </c>
      <c r="M68" s="139">
        <v>-5281.37</v>
      </c>
    </row>
    <row r="69" spans="1:107" x14ac:dyDescent="0.2">
      <c r="A69" s="61" t="str">
        <f>IF('1'!$A$1=1,B69,C69)</f>
        <v>Short-term</v>
      </c>
      <c r="B69" s="60" t="s">
        <v>161</v>
      </c>
      <c r="C69" s="60" t="s">
        <v>160</v>
      </c>
      <c r="D69" s="139">
        <v>-7163.7629999999999</v>
      </c>
      <c r="E69" s="139">
        <v>-1250.9560000000001</v>
      </c>
      <c r="F69" s="139">
        <v>-1185.5510000000002</v>
      </c>
      <c r="G69" s="139">
        <v>-2671.1839999999997</v>
      </c>
      <c r="H69" s="139">
        <v>1837.7370000000001</v>
      </c>
      <c r="I69" s="139">
        <v>366.99600000000009</v>
      </c>
      <c r="J69" s="139">
        <v>-940.91099999999994</v>
      </c>
      <c r="K69" s="139">
        <v>733.59100000000001</v>
      </c>
      <c r="L69" s="139">
        <v>-767.94</v>
      </c>
      <c r="M69" s="139">
        <v>40.386000000000003</v>
      </c>
    </row>
    <row r="70" spans="1:107" x14ac:dyDescent="0.2">
      <c r="A70" s="61" t="str">
        <f>IF('1'!$A$1=1,B70,C70)</f>
        <v>Long-term</v>
      </c>
      <c r="B70" s="60" t="s">
        <v>163</v>
      </c>
      <c r="C70" s="60" t="s">
        <v>162</v>
      </c>
      <c r="D70" s="139">
        <v>-5195.2489999999998</v>
      </c>
      <c r="E70" s="139">
        <v>-23775.072999999997</v>
      </c>
      <c r="F70" s="139">
        <v>-1675.249</v>
      </c>
      <c r="G70" s="139">
        <v>5020.9480000000003</v>
      </c>
      <c r="H70" s="139">
        <v>-3555.9279999999999</v>
      </c>
      <c r="I70" s="139">
        <v>-2474.2649999999994</v>
      </c>
      <c r="J70" s="139">
        <v>431.77299999999997</v>
      </c>
      <c r="K70" s="139">
        <v>-6247.2610000000004</v>
      </c>
      <c r="L70" s="139">
        <v>-4102.2089999999998</v>
      </c>
      <c r="M70" s="139">
        <v>-5321.7560000000003</v>
      </c>
    </row>
    <row r="71" spans="1:107" x14ac:dyDescent="0.2">
      <c r="A71" s="153" t="str">
        <f>IF('1'!$A$1=1,B71,C71)</f>
        <v>Other sectors</v>
      </c>
      <c r="B71" s="67" t="s">
        <v>81</v>
      </c>
      <c r="C71" s="67" t="s">
        <v>82</v>
      </c>
      <c r="D71" s="139">
        <v>-32294.191000000003</v>
      </c>
      <c r="E71" s="139">
        <v>-6821.3269999999993</v>
      </c>
      <c r="F71" s="139">
        <v>8208.2040000000034</v>
      </c>
      <c r="G71" s="139">
        <v>28977.078999999998</v>
      </c>
      <c r="H71" s="139">
        <v>32666.11</v>
      </c>
      <c r="I71" s="139">
        <v>-6741.7899999999981</v>
      </c>
      <c r="J71" s="139">
        <v>9158.748999999998</v>
      </c>
      <c r="K71" s="139">
        <v>25773.928</v>
      </c>
      <c r="L71" s="139">
        <v>26967.595000000001</v>
      </c>
      <c r="M71" s="139">
        <v>38696.930999999997</v>
      </c>
    </row>
    <row r="72" spans="1:107" x14ac:dyDescent="0.2">
      <c r="A72" s="61" t="str">
        <f>IF('1'!$A$1=1,B72,C72)</f>
        <v>Short-term</v>
      </c>
      <c r="B72" s="60" t="s">
        <v>161</v>
      </c>
      <c r="C72" s="60" t="s">
        <v>160</v>
      </c>
      <c r="D72" s="139">
        <v>-4233.4740000000002</v>
      </c>
      <c r="E72" s="139">
        <v>4584.4250000000002</v>
      </c>
      <c r="F72" s="139">
        <v>15620.871999999999</v>
      </c>
      <c r="G72" s="139">
        <v>9635.2930000000015</v>
      </c>
      <c r="H72" s="139">
        <v>20841.708999999999</v>
      </c>
      <c r="I72" s="139">
        <v>-11401.643999999998</v>
      </c>
      <c r="J72" s="139">
        <v>3544.5220000000004</v>
      </c>
      <c r="K72" s="139">
        <v>3151.9559999999992</v>
      </c>
      <c r="L72" s="139">
        <v>1900.1229999999998</v>
      </c>
      <c r="M72" s="139">
        <v>-1170</v>
      </c>
    </row>
    <row r="73" spans="1:107" x14ac:dyDescent="0.2">
      <c r="A73" s="61" t="str">
        <f>IF('1'!$A$1=1,B73,C73)</f>
        <v>Long-term</v>
      </c>
      <c r="B73" s="60" t="s">
        <v>163</v>
      </c>
      <c r="C73" s="60" t="s">
        <v>162</v>
      </c>
      <c r="D73" s="139">
        <v>-28060.716999999997</v>
      </c>
      <c r="E73" s="139">
        <v>-11405.752</v>
      </c>
      <c r="F73" s="139">
        <v>-7412.6680000000015</v>
      </c>
      <c r="G73" s="139">
        <v>19341.786</v>
      </c>
      <c r="H73" s="139">
        <v>11824.401</v>
      </c>
      <c r="I73" s="139">
        <v>4659.8540000000003</v>
      </c>
      <c r="J73" s="139">
        <v>5614.2269999999971</v>
      </c>
      <c r="K73" s="139">
        <v>22621.971999999998</v>
      </c>
      <c r="L73" s="139">
        <v>25067.471999999998</v>
      </c>
      <c r="M73" s="139">
        <v>39866.931000000004</v>
      </c>
    </row>
    <row r="74" spans="1:107" x14ac:dyDescent="0.2">
      <c r="A74" s="64" t="str">
        <f>IF('1'!$A$1=1,B74,C74)</f>
        <v>Trade credits</v>
      </c>
      <c r="B74" s="37" t="s">
        <v>104</v>
      </c>
      <c r="C74" s="37" t="s">
        <v>105</v>
      </c>
      <c r="D74" s="139">
        <v>-37620.660000000003</v>
      </c>
      <c r="E74" s="139">
        <v>15205.402000000002</v>
      </c>
      <c r="F74" s="139">
        <v>41923.832000000002</v>
      </c>
      <c r="G74" s="139">
        <v>29981.365000000005</v>
      </c>
      <c r="H74" s="139">
        <v>61469.362999999998</v>
      </c>
      <c r="I74" s="139">
        <v>65513.391000000003</v>
      </c>
      <c r="J74" s="139">
        <v>-10367.807000000003</v>
      </c>
      <c r="K74" s="139">
        <v>-97947.791999999987</v>
      </c>
      <c r="L74" s="139">
        <v>12694.376000000011</v>
      </c>
      <c r="M74" s="139">
        <v>97456.191999999995</v>
      </c>
    </row>
    <row r="75" spans="1:107" x14ac:dyDescent="0.2">
      <c r="A75" s="64" t="str">
        <f>IF('1'!$A$1=1,B75,C75)</f>
        <v xml:space="preserve">Other accounts payable </v>
      </c>
      <c r="B75" s="154" t="s">
        <v>429</v>
      </c>
      <c r="C75" s="154" t="s">
        <v>432</v>
      </c>
      <c r="D75" s="139">
        <v>0</v>
      </c>
      <c r="E75" s="139">
        <v>0</v>
      </c>
      <c r="F75" s="139">
        <v>0</v>
      </c>
      <c r="G75" s="139">
        <v>0</v>
      </c>
      <c r="H75" s="139">
        <v>0</v>
      </c>
      <c r="I75" s="139">
        <v>0</v>
      </c>
      <c r="J75" s="139">
        <v>0</v>
      </c>
      <c r="K75" s="139">
        <v>-487.63799999999998</v>
      </c>
      <c r="L75" s="139">
        <v>732.29000000000008</v>
      </c>
      <c r="M75" s="139">
        <v>9343.0840000000007</v>
      </c>
    </row>
    <row r="76" spans="1:107" x14ac:dyDescent="0.2">
      <c r="A76" s="63" t="str">
        <f>IF('1'!$A$1=1,B76,C76)</f>
        <v>SDR allocation</v>
      </c>
      <c r="B76" s="34" t="s">
        <v>116</v>
      </c>
      <c r="C76" s="34" t="s">
        <v>192</v>
      </c>
      <c r="D76" s="138">
        <v>0</v>
      </c>
      <c r="E76" s="138">
        <v>0</v>
      </c>
      <c r="F76" s="138">
        <v>0</v>
      </c>
      <c r="G76" s="138">
        <v>0</v>
      </c>
      <c r="H76" s="138">
        <v>0</v>
      </c>
      <c r="I76" s="138">
        <v>0</v>
      </c>
      <c r="J76" s="138">
        <v>72814.013999999996</v>
      </c>
      <c r="K76" s="138">
        <v>0</v>
      </c>
      <c r="L76" s="138">
        <v>0</v>
      </c>
      <c r="M76" s="138">
        <v>0</v>
      </c>
    </row>
    <row r="77" spans="1:107" x14ac:dyDescent="0.2">
      <c r="A77" s="62" t="str">
        <f>IF('1'!$A$1=1,B77,C77)</f>
        <v xml:space="preserve"> Reserve assets</v>
      </c>
      <c r="B77" s="30" t="s">
        <v>112</v>
      </c>
      <c r="C77" s="30" t="s">
        <v>193</v>
      </c>
      <c r="D77" s="138">
        <v>141697.13699999999</v>
      </c>
      <c r="E77" s="138">
        <v>59966.432000000008</v>
      </c>
      <c r="F77" s="138">
        <v>70719.691999999995</v>
      </c>
      <c r="G77" s="138">
        <v>60444.863999999987</v>
      </c>
      <c r="H77" s="138">
        <v>105179.04800000001</v>
      </c>
      <c r="I77" s="138">
        <v>77239.074999999997</v>
      </c>
      <c r="J77" s="138">
        <v>66861.73</v>
      </c>
      <c r="K77" s="138">
        <v>-21213.984000000026</v>
      </c>
      <c r="L77" s="138">
        <v>417635.87599999999</v>
      </c>
      <c r="M77" s="138">
        <v>124949.73999999999</v>
      </c>
    </row>
    <row r="78" spans="1:107" x14ac:dyDescent="0.2">
      <c r="A78" s="142" t="str">
        <f>IF('1'!$A$1=1,B78,C78)</f>
        <v>D.  Errors and omissions</v>
      </c>
      <c r="B78" s="25" t="s">
        <v>195</v>
      </c>
      <c r="C78" s="25" t="s">
        <v>194</v>
      </c>
      <c r="D78" s="143">
        <v>1610.5189999998693</v>
      </c>
      <c r="E78" s="143">
        <v>-13592.340000000013</v>
      </c>
      <c r="F78" s="143">
        <v>11661.821000000025</v>
      </c>
      <c r="G78" s="143">
        <v>45222.317000000083</v>
      </c>
      <c r="H78" s="143">
        <v>30101.050000000068</v>
      </c>
      <c r="I78" s="143">
        <v>19913.71999999995</v>
      </c>
      <c r="J78" s="143">
        <v>49686.682000000001</v>
      </c>
      <c r="K78" s="143">
        <v>-505.21999999993932</v>
      </c>
      <c r="L78" s="143">
        <v>56064.146960645201</v>
      </c>
      <c r="M78" s="143">
        <v>3724.865999999929</v>
      </c>
    </row>
    <row r="79" spans="1:107" x14ac:dyDescent="0.2">
      <c r="A79" s="155" t="str">
        <f>IF('1'!$A$1=1,B79,C79)</f>
        <v xml:space="preserve">E. Overall balance (= A + B - C + D) </v>
      </c>
      <c r="B79" s="156" t="s">
        <v>197</v>
      </c>
      <c r="C79" s="156" t="s">
        <v>196</v>
      </c>
      <c r="D79" s="157">
        <v>-3.092281986027956E-11</v>
      </c>
      <c r="E79" s="157">
        <v>5.0022208597511053E-11</v>
      </c>
      <c r="F79" s="157">
        <v>1.9099388737231493E-11</v>
      </c>
      <c r="G79" s="157">
        <v>3.1832314562052488E-11</v>
      </c>
      <c r="H79" s="157">
        <v>7.6397554948925972E-11</v>
      </c>
      <c r="I79" s="157">
        <v>-4.9112713895738125E-11</v>
      </c>
      <c r="J79" s="157">
        <v>2.3646862246096134E-11</v>
      </c>
      <c r="K79" s="157">
        <v>8.4583007264882326E-11</v>
      </c>
      <c r="L79" s="157">
        <v>1.0913936421275139E-10</v>
      </c>
      <c r="M79" s="157">
        <v>2.1827872842550278E-11</v>
      </c>
    </row>
    <row r="80" spans="1:107" s="16" customFormat="1" ht="121.5" customHeight="1" x14ac:dyDescent="0.25">
      <c r="A80" s="300" t="s">
        <v>438</v>
      </c>
      <c r="B80" s="301"/>
      <c r="C80" s="301"/>
      <c r="D80" s="301"/>
      <c r="E80" s="301"/>
      <c r="F80" s="301"/>
      <c r="G80" s="301"/>
      <c r="H80" s="301"/>
      <c r="I80" s="301"/>
      <c r="J80" s="301"/>
      <c r="K80" s="301"/>
      <c r="L80" s="301"/>
      <c r="M80" s="301"/>
      <c r="N80" s="292"/>
      <c r="O80" s="292"/>
      <c r="P80" s="292"/>
      <c r="Q80" s="292"/>
      <c r="R80" s="292"/>
      <c r="S80" s="292"/>
      <c r="T80" s="292"/>
      <c r="U80" s="292"/>
      <c r="V80" s="292"/>
      <c r="W80" s="292"/>
      <c r="X80" s="292"/>
      <c r="Y80" s="292"/>
      <c r="Z80" s="292"/>
      <c r="AA80" s="292"/>
      <c r="AB80" s="292"/>
      <c r="AC80" s="292"/>
      <c r="AD80" s="292"/>
      <c r="AE80" s="292"/>
      <c r="AF80" s="292"/>
      <c r="AG80" s="292"/>
      <c r="AH80" s="292"/>
      <c r="AI80" s="292"/>
      <c r="AJ80" s="292"/>
      <c r="AK80" s="292"/>
      <c r="AL80" s="292"/>
      <c r="AM80" s="292"/>
      <c r="AN80" s="292"/>
      <c r="AO80" s="292"/>
      <c r="AP80" s="292"/>
      <c r="AQ80" s="292"/>
      <c r="AR80" s="292"/>
      <c r="AS80" s="292"/>
      <c r="AT80" s="292"/>
      <c r="AU80" s="292"/>
      <c r="AV80" s="292"/>
      <c r="AW80" s="292"/>
      <c r="AX80" s="292"/>
      <c r="AY80" s="292"/>
      <c r="AZ80" s="292"/>
      <c r="BA80" s="292"/>
      <c r="BB80" s="292"/>
      <c r="BC80" s="292"/>
      <c r="BD80" s="292"/>
      <c r="BE80" s="292"/>
      <c r="BF80" s="292"/>
      <c r="BG80" s="292"/>
      <c r="BH80" s="292"/>
      <c r="BI80" s="292"/>
      <c r="BJ80" s="292"/>
      <c r="BK80" s="292"/>
      <c r="BL80" s="292"/>
      <c r="BM80" s="292"/>
      <c r="BN80" s="292"/>
      <c r="BO80" s="292"/>
      <c r="BP80" s="292"/>
      <c r="BQ80" s="292"/>
      <c r="BR80" s="292"/>
      <c r="BS80" s="292"/>
      <c r="BT80" s="292"/>
      <c r="BU80" s="292"/>
      <c r="BV80" s="292"/>
      <c r="BW80" s="292"/>
      <c r="BX80" s="292"/>
      <c r="BY80" s="292"/>
      <c r="BZ80" s="292"/>
      <c r="CA80" s="292"/>
      <c r="CB80" s="292"/>
      <c r="CC80" s="292"/>
      <c r="CD80" s="292"/>
      <c r="CE80" s="292"/>
      <c r="CF80" s="292"/>
      <c r="CG80" s="292"/>
      <c r="CH80" s="292"/>
      <c r="CI80" s="292"/>
      <c r="CJ80" s="292"/>
      <c r="CK80" s="292"/>
      <c r="CL80" s="292"/>
      <c r="CM80" s="292"/>
      <c r="CN80" s="292"/>
      <c r="CO80" s="292"/>
      <c r="CP80" s="292"/>
      <c r="CQ80" s="292"/>
      <c r="CR80" s="292"/>
      <c r="CS80" s="292"/>
      <c r="CT80" s="292"/>
      <c r="CU80" s="292"/>
      <c r="CV80" s="292"/>
      <c r="CW80" s="292"/>
      <c r="CX80" s="292"/>
      <c r="CY80" s="292"/>
      <c r="CZ80" s="292"/>
      <c r="DC80" s="299"/>
    </row>
  </sheetData>
  <mergeCells count="1">
    <mergeCell ref="A80:M80"/>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5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C426"/>
  <sheetViews>
    <sheetView zoomScale="70" zoomScaleNormal="70" workbookViewId="0">
      <pane xSplit="3" ySplit="7" topLeftCell="D8" activePane="bottomRight" state="frozen"/>
      <selection activeCell="A4" sqref="A4"/>
      <selection pane="topRight" activeCell="A4" sqref="A4"/>
      <selection pane="bottomLeft" activeCell="A4" sqref="A4"/>
      <selection pane="bottomRight" activeCell="D8" sqref="D8"/>
    </sheetView>
  </sheetViews>
  <sheetFormatPr defaultColWidth="9.140625" defaultRowHeight="12.75" outlineLevelCol="2" x14ac:dyDescent="0.2"/>
  <cols>
    <col min="1" max="1" width="45.140625" style="6" customWidth="1"/>
    <col min="2" max="3" width="62.28515625" style="76" hidden="1" customWidth="1" outlineLevel="2"/>
    <col min="4" max="4" width="9.7109375" style="1" bestFit="1" customWidth="1" collapsed="1"/>
    <col min="5" max="10" width="9.7109375" style="1" bestFit="1" customWidth="1"/>
    <col min="11" max="11" width="9.7109375" style="1" customWidth="1"/>
    <col min="12" max="12" width="10.28515625" style="1" customWidth="1"/>
    <col min="13" max="13" width="10.28515625" style="1" bestFit="1" customWidth="1"/>
    <col min="14" max="16384" width="9.140625" style="1"/>
  </cols>
  <sheetData>
    <row r="1" spans="1:13" s="159" customFormat="1" x14ac:dyDescent="0.2">
      <c r="A1" s="10" t="str">
        <f>IF('1'!$A$1=1,"до змісту","to title")</f>
        <v>to title</v>
      </c>
      <c r="B1" s="11"/>
      <c r="C1" s="11"/>
    </row>
    <row r="2" spans="1:13" x14ac:dyDescent="0.2">
      <c r="A2" s="132" t="str">
        <f>IF('1'!$A$1=1,C2,B2)</f>
        <v>1.4. Balance of Payments of Ukraine: standart presentation</v>
      </c>
      <c r="B2" s="160" t="s">
        <v>198</v>
      </c>
      <c r="C2" s="133" t="s">
        <v>199</v>
      </c>
    </row>
    <row r="3" spans="1:13" x14ac:dyDescent="0.2">
      <c r="A3" s="134" t="str">
        <f>IF('1'!$A$1=1,C3,B3)</f>
        <v xml:space="preserve">(according to BPM6) </v>
      </c>
      <c r="B3" s="160" t="s">
        <v>14</v>
      </c>
      <c r="C3" s="133" t="s">
        <v>120</v>
      </c>
    </row>
    <row r="4" spans="1:13" s="3" customFormat="1" x14ac:dyDescent="0.2">
      <c r="A4" s="276" t="str">
        <f>IF('1'!$A$1=1,B4,C4)</f>
        <v xml:space="preserve"> mln UAH</v>
      </c>
      <c r="B4" s="277" t="s">
        <v>15</v>
      </c>
      <c r="C4" s="278" t="s">
        <v>16</v>
      </c>
      <c r="D4" s="279"/>
      <c r="E4" s="279"/>
      <c r="F4" s="279"/>
      <c r="G4" s="279"/>
      <c r="H4" s="279"/>
      <c r="I4" s="279"/>
      <c r="J4" s="279"/>
      <c r="K4" s="279"/>
      <c r="L4" s="279"/>
      <c r="M4" s="279"/>
    </row>
    <row r="5" spans="1:13" s="77" customFormat="1" x14ac:dyDescent="0.2">
      <c r="A5" s="82" t="str">
        <f>IF('1'!$A$1=1,C5,B5)</f>
        <v>Description</v>
      </c>
      <c r="B5" s="83" t="s">
        <v>18</v>
      </c>
      <c r="C5" s="83" t="s">
        <v>121</v>
      </c>
      <c r="D5" s="290">
        <v>2015</v>
      </c>
      <c r="E5" s="290">
        <v>2016</v>
      </c>
      <c r="F5" s="291">
        <v>2017</v>
      </c>
      <c r="G5" s="291">
        <v>2018</v>
      </c>
      <c r="H5" s="291">
        <v>2019</v>
      </c>
      <c r="I5" s="291">
        <v>2020</v>
      </c>
      <c r="J5" s="291">
        <v>2021</v>
      </c>
      <c r="K5" s="291">
        <v>2022</v>
      </c>
      <c r="L5" s="291">
        <v>2023</v>
      </c>
      <c r="M5" s="291">
        <v>2024</v>
      </c>
    </row>
    <row r="6" spans="1:13" s="77" customFormat="1" x14ac:dyDescent="0.2">
      <c r="A6" s="84"/>
      <c r="B6" s="85"/>
      <c r="C6" s="85"/>
      <c r="D6" s="21"/>
      <c r="E6" s="21"/>
      <c r="F6" s="22"/>
      <c r="G6" s="22"/>
      <c r="H6" s="22"/>
      <c r="I6" s="22"/>
      <c r="J6" s="22"/>
      <c r="K6" s="22"/>
      <c r="L6" s="22"/>
      <c r="M6" s="22"/>
    </row>
    <row r="7" spans="1:13" x14ac:dyDescent="0.2">
      <c r="A7" s="272"/>
      <c r="B7" s="273"/>
      <c r="C7" s="274"/>
      <c r="D7" s="275"/>
      <c r="E7" s="275"/>
      <c r="F7" s="275"/>
      <c r="G7" s="275"/>
      <c r="H7" s="275"/>
      <c r="I7" s="275"/>
      <c r="J7" s="275"/>
      <c r="K7" s="275"/>
      <c r="L7" s="275"/>
      <c r="M7" s="275"/>
    </row>
    <row r="8" spans="1:13" x14ac:dyDescent="0.2">
      <c r="A8" s="270" t="str">
        <f>IF('1'!$A$1=1,C8,B8)</f>
        <v>Current account</v>
      </c>
      <c r="B8" s="271" t="s">
        <v>200</v>
      </c>
      <c r="C8" s="271" t="s">
        <v>201</v>
      </c>
      <c r="D8" s="166">
        <v>109879.44500000009</v>
      </c>
      <c r="E8" s="166">
        <v>-48127.342000000004</v>
      </c>
      <c r="F8" s="166">
        <v>-92804.357000000018</v>
      </c>
      <c r="G8" s="166">
        <v>-176376.90200000009</v>
      </c>
      <c r="H8" s="166">
        <v>-109231.62800000006</v>
      </c>
      <c r="I8" s="166">
        <v>138712.81500000006</v>
      </c>
      <c r="J8" s="166">
        <v>-104284.40699999998</v>
      </c>
      <c r="K8" s="166">
        <v>256364.70099999983</v>
      </c>
      <c r="L8" s="166">
        <v>-349313.35678903235</v>
      </c>
      <c r="M8" s="166">
        <v>-546860.13699999987</v>
      </c>
    </row>
    <row r="9" spans="1:13" x14ac:dyDescent="0.2">
      <c r="A9" s="161" t="str">
        <f>IF('1'!$A$1=1,C9,B9)</f>
        <v>Credit</v>
      </c>
      <c r="B9" s="162" t="s">
        <v>38</v>
      </c>
      <c r="C9" s="162" t="s">
        <v>202</v>
      </c>
      <c r="D9" s="163">
        <v>1273971.4300000002</v>
      </c>
      <c r="E9" s="163">
        <v>1472056.2439999999</v>
      </c>
      <c r="F9" s="163">
        <v>1810766.7940000002</v>
      </c>
      <c r="G9" s="163">
        <v>2068062.3540000001</v>
      </c>
      <c r="H9" s="163">
        <v>2179252.949</v>
      </c>
      <c r="I9" s="163">
        <v>2121523.983</v>
      </c>
      <c r="J9" s="163">
        <v>2785777.8730000001</v>
      </c>
      <c r="K9" s="163">
        <v>3222964.6179999998</v>
      </c>
      <c r="L9" s="163">
        <v>3217833.5542109674</v>
      </c>
      <c r="M9" s="163">
        <v>3549560.068</v>
      </c>
    </row>
    <row r="10" spans="1:13" x14ac:dyDescent="0.2">
      <c r="A10" s="161" t="str">
        <f>IF('1'!$A$1=1,C10,B10)</f>
        <v xml:space="preserve"> Debit</v>
      </c>
      <c r="B10" s="162" t="s">
        <v>203</v>
      </c>
      <c r="C10" s="162" t="s">
        <v>204</v>
      </c>
      <c r="D10" s="163">
        <v>1164091.9849999999</v>
      </c>
      <c r="E10" s="163">
        <v>1520183.5859999999</v>
      </c>
      <c r="F10" s="163">
        <v>1903571.1509999998</v>
      </c>
      <c r="G10" s="163">
        <v>2244439.2560000001</v>
      </c>
      <c r="H10" s="163">
        <v>2288484.577</v>
      </c>
      <c r="I10" s="163">
        <v>1982811.1680000001</v>
      </c>
      <c r="J10" s="163">
        <v>2890062.2800000003</v>
      </c>
      <c r="K10" s="163">
        <v>2966599.9170000004</v>
      </c>
      <c r="L10" s="163">
        <v>3567146.9110000003</v>
      </c>
      <c r="M10" s="163">
        <v>4096420.2050000001</v>
      </c>
    </row>
    <row r="11" spans="1:13" x14ac:dyDescent="0.2">
      <c r="A11" s="164" t="str">
        <f>IF('1'!$A$1=1,C11,B11)</f>
        <v>Goods and services</v>
      </c>
      <c r="B11" s="165" t="s">
        <v>205</v>
      </c>
      <c r="C11" s="165" t="s">
        <v>206</v>
      </c>
      <c r="D11" s="166">
        <v>-51932.924999999937</v>
      </c>
      <c r="E11" s="166">
        <v>-165284.96899999998</v>
      </c>
      <c r="F11" s="166">
        <v>-232146.29800000001</v>
      </c>
      <c r="G11" s="166">
        <v>-310644.58200000005</v>
      </c>
      <c r="H11" s="166">
        <v>-319766.59199999995</v>
      </c>
      <c r="I11" s="166">
        <v>-63631.831000000006</v>
      </c>
      <c r="J11" s="166">
        <v>-72020.796999999904</v>
      </c>
      <c r="K11" s="166">
        <v>-864782.73600000003</v>
      </c>
      <c r="L11" s="166">
        <v>-1385818.8420000002</v>
      </c>
      <c r="M11" s="166">
        <v>-1449981.747</v>
      </c>
    </row>
    <row r="12" spans="1:13" x14ac:dyDescent="0.2">
      <c r="A12" s="161" t="str">
        <f>IF('1'!$A$1=1,C12,B12)</f>
        <v xml:space="preserve">  Credit</v>
      </c>
      <c r="B12" s="162" t="s">
        <v>207</v>
      </c>
      <c r="C12" s="162" t="s">
        <v>202</v>
      </c>
      <c r="D12" s="163">
        <v>1046886.4400000001</v>
      </c>
      <c r="E12" s="163">
        <v>1177441.3339999998</v>
      </c>
      <c r="F12" s="163">
        <v>1434641.5840000003</v>
      </c>
      <c r="G12" s="163">
        <v>1610172.622</v>
      </c>
      <c r="H12" s="163">
        <v>1639944.398</v>
      </c>
      <c r="I12" s="163">
        <v>1639517.5050000001</v>
      </c>
      <c r="J12" s="163">
        <v>2217860.3220000002</v>
      </c>
      <c r="K12" s="163">
        <v>1857010.38</v>
      </c>
      <c r="L12" s="163">
        <v>1875743.781</v>
      </c>
      <c r="M12" s="163">
        <v>2252428.4670000002</v>
      </c>
    </row>
    <row r="13" spans="1:13" x14ac:dyDescent="0.2">
      <c r="A13" s="161" t="str">
        <f>IF('1'!$A$1=1,C13,B13)</f>
        <v xml:space="preserve">  Debit</v>
      </c>
      <c r="B13" s="162" t="s">
        <v>208</v>
      </c>
      <c r="C13" s="162" t="s">
        <v>204</v>
      </c>
      <c r="D13" s="163">
        <v>1098819.3649999998</v>
      </c>
      <c r="E13" s="163">
        <v>1342726.3029999998</v>
      </c>
      <c r="F13" s="163">
        <v>1666787.8820000002</v>
      </c>
      <c r="G13" s="163">
        <v>1920817.2039999999</v>
      </c>
      <c r="H13" s="163">
        <v>1959710.9899999998</v>
      </c>
      <c r="I13" s="163">
        <v>1703149.3359999999</v>
      </c>
      <c r="J13" s="163">
        <v>2289881.1189999999</v>
      </c>
      <c r="K13" s="163">
        <v>2721793.1160000004</v>
      </c>
      <c r="L13" s="163">
        <v>3261562.6230000006</v>
      </c>
      <c r="M13" s="163">
        <v>3702410.2140000002</v>
      </c>
    </row>
    <row r="14" spans="1:13" x14ac:dyDescent="0.2">
      <c r="A14" s="167" t="str">
        <f>IF('1'!$A$1=1,C14,B14)</f>
        <v>Goods</v>
      </c>
      <c r="B14" s="168" t="s">
        <v>209</v>
      </c>
      <c r="C14" s="168" t="s">
        <v>210</v>
      </c>
      <c r="D14" s="166">
        <v>-75143.784999999974</v>
      </c>
      <c r="E14" s="166">
        <v>-177968.04999999996</v>
      </c>
      <c r="F14" s="166">
        <v>-256609.67899999995</v>
      </c>
      <c r="G14" s="166">
        <v>-347143.87400000007</v>
      </c>
      <c r="H14" s="166">
        <v>-364355.08100000001</v>
      </c>
      <c r="I14" s="166">
        <v>-183941.046</v>
      </c>
      <c r="J14" s="166">
        <v>-180269.86799999993</v>
      </c>
      <c r="K14" s="166">
        <v>-492680.95500000002</v>
      </c>
      <c r="L14" s="166">
        <v>-1066045.0249999999</v>
      </c>
      <c r="M14" s="166">
        <v>-1228381.338</v>
      </c>
    </row>
    <row r="15" spans="1:13" x14ac:dyDescent="0.2">
      <c r="A15" s="161" t="str">
        <f>IF('1'!$A$1=1,C15,B15)</f>
        <v xml:space="preserve">   Credit</v>
      </c>
      <c r="B15" s="162" t="s">
        <v>211</v>
      </c>
      <c r="C15" s="162" t="s">
        <v>202</v>
      </c>
      <c r="D15" s="163">
        <v>775447.28099999996</v>
      </c>
      <c r="E15" s="163">
        <v>859190.62</v>
      </c>
      <c r="F15" s="163">
        <v>1056255.7590000001</v>
      </c>
      <c r="G15" s="163">
        <v>1179385.7689999999</v>
      </c>
      <c r="H15" s="163">
        <v>1190051.1240000001</v>
      </c>
      <c r="I15" s="163">
        <v>1219611.405</v>
      </c>
      <c r="J15" s="163">
        <v>1717103.6270000001</v>
      </c>
      <c r="K15" s="163">
        <v>1320299.7719999999</v>
      </c>
      <c r="L15" s="163">
        <v>1268461.4510000001</v>
      </c>
      <c r="M15" s="163">
        <v>1560426.4100000001</v>
      </c>
    </row>
    <row r="16" spans="1:13" x14ac:dyDescent="0.2">
      <c r="A16" s="161" t="str">
        <f>IF('1'!$A$1=1,C16,B16)</f>
        <v xml:space="preserve">   Debit</v>
      </c>
      <c r="B16" s="162" t="s">
        <v>212</v>
      </c>
      <c r="C16" s="162" t="s">
        <v>204</v>
      </c>
      <c r="D16" s="163">
        <v>850591.06599999999</v>
      </c>
      <c r="E16" s="163">
        <v>1037158.67</v>
      </c>
      <c r="F16" s="163">
        <v>1312865.4380000001</v>
      </c>
      <c r="G16" s="163">
        <v>1526529.6430000002</v>
      </c>
      <c r="H16" s="163">
        <v>1554406.2050000001</v>
      </c>
      <c r="I16" s="163">
        <v>1403552.4509999999</v>
      </c>
      <c r="J16" s="163">
        <v>1897373.4950000001</v>
      </c>
      <c r="K16" s="163">
        <v>1812980.727</v>
      </c>
      <c r="L16" s="163">
        <v>2334506.4759999998</v>
      </c>
      <c r="M16" s="163">
        <v>2788807.7480000001</v>
      </c>
    </row>
    <row r="17" spans="1:13" x14ac:dyDescent="0.2">
      <c r="A17" s="167" t="str">
        <f>IF('1'!$A$1=1,C17,B17)</f>
        <v>Services</v>
      </c>
      <c r="B17" s="168" t="s">
        <v>213</v>
      </c>
      <c r="C17" s="168" t="s">
        <v>214</v>
      </c>
      <c r="D17" s="166">
        <v>23210.860000000022</v>
      </c>
      <c r="E17" s="166">
        <v>12683.081000000002</v>
      </c>
      <c r="F17" s="166">
        <v>24463.380999999998</v>
      </c>
      <c r="G17" s="166">
        <v>36499.292000000001</v>
      </c>
      <c r="H17" s="166">
        <v>44588.489000000009</v>
      </c>
      <c r="I17" s="166">
        <v>120309.21500000001</v>
      </c>
      <c r="J17" s="166">
        <v>108249.071</v>
      </c>
      <c r="K17" s="166">
        <v>-372101.78100000008</v>
      </c>
      <c r="L17" s="166">
        <v>-319773.81700000004</v>
      </c>
      <c r="M17" s="166">
        <v>-221600.40900000004</v>
      </c>
    </row>
    <row r="18" spans="1:13" x14ac:dyDescent="0.2">
      <c r="A18" s="161" t="str">
        <f>IF('1'!$A$1=1,C18,B18)</f>
        <v xml:space="preserve">   Credit</v>
      </c>
      <c r="B18" s="162" t="s">
        <v>211</v>
      </c>
      <c r="C18" s="162" t="s">
        <v>202</v>
      </c>
      <c r="D18" s="163">
        <v>271439.15899999999</v>
      </c>
      <c r="E18" s="163">
        <v>318250.71400000004</v>
      </c>
      <c r="F18" s="163">
        <v>378385.82499999995</v>
      </c>
      <c r="G18" s="163">
        <v>430786.85300000006</v>
      </c>
      <c r="H18" s="163">
        <v>449893.27399999998</v>
      </c>
      <c r="I18" s="163">
        <v>419906.1</v>
      </c>
      <c r="J18" s="163">
        <v>500756.69499999995</v>
      </c>
      <c r="K18" s="163">
        <v>536710.60800000001</v>
      </c>
      <c r="L18" s="163">
        <v>607282.32999999996</v>
      </c>
      <c r="M18" s="163">
        <v>692002.05700000003</v>
      </c>
    </row>
    <row r="19" spans="1:13" x14ac:dyDescent="0.2">
      <c r="A19" s="161" t="str">
        <f>IF('1'!$A$1=1,C19,B19)</f>
        <v xml:space="preserve">   Debit</v>
      </c>
      <c r="B19" s="162" t="s">
        <v>212</v>
      </c>
      <c r="C19" s="162" t="s">
        <v>204</v>
      </c>
      <c r="D19" s="163">
        <v>248228.299</v>
      </c>
      <c r="E19" s="163">
        <v>305567.63299999997</v>
      </c>
      <c r="F19" s="163">
        <v>353922.44400000002</v>
      </c>
      <c r="G19" s="163">
        <v>394287.56099999999</v>
      </c>
      <c r="H19" s="163">
        <v>405304.78500000003</v>
      </c>
      <c r="I19" s="163">
        <v>299596.88500000001</v>
      </c>
      <c r="J19" s="163">
        <v>392507.62400000001</v>
      </c>
      <c r="K19" s="163">
        <v>908812.38900000008</v>
      </c>
      <c r="L19" s="163">
        <v>927056.147</v>
      </c>
      <c r="M19" s="163">
        <v>913602.46600000001</v>
      </c>
    </row>
    <row r="20" spans="1:13" ht="25.5" x14ac:dyDescent="0.2">
      <c r="A20" s="169" t="str">
        <f>IF('1'!$A$1=1,C20,B20)</f>
        <v>Manufacturing services on physical inputs owned by others</v>
      </c>
      <c r="B20" s="170" t="s">
        <v>215</v>
      </c>
      <c r="C20" s="170" t="s">
        <v>216</v>
      </c>
      <c r="D20" s="166">
        <v>22143.922000000002</v>
      </c>
      <c r="E20" s="166">
        <v>28643.041999999998</v>
      </c>
      <c r="F20" s="166">
        <v>37713.074000000001</v>
      </c>
      <c r="G20" s="166">
        <v>46141.277000000002</v>
      </c>
      <c r="H20" s="166">
        <v>42354.345000000001</v>
      </c>
      <c r="I20" s="166">
        <v>36349.394</v>
      </c>
      <c r="J20" s="166">
        <v>41614.678</v>
      </c>
      <c r="K20" s="166">
        <v>30486.941999999995</v>
      </c>
      <c r="L20" s="166">
        <v>29698.291000000001</v>
      </c>
      <c r="M20" s="166">
        <v>31676.637000000002</v>
      </c>
    </row>
    <row r="21" spans="1:13" x14ac:dyDescent="0.2">
      <c r="A21" s="161" t="str">
        <f>IF('1'!$A$1=1,C21,B21)</f>
        <v xml:space="preserve">    Credit</v>
      </c>
      <c r="B21" s="162" t="s">
        <v>217</v>
      </c>
      <c r="C21" s="162" t="s">
        <v>202</v>
      </c>
      <c r="D21" s="163">
        <v>23509.760999999999</v>
      </c>
      <c r="E21" s="163">
        <v>28772.081999999999</v>
      </c>
      <c r="F21" s="163">
        <v>37767.593000000001</v>
      </c>
      <c r="G21" s="163">
        <v>46197.256999999998</v>
      </c>
      <c r="H21" s="163">
        <v>42404.817999999999</v>
      </c>
      <c r="I21" s="163">
        <v>36404.078000000001</v>
      </c>
      <c r="J21" s="163">
        <v>41887.078000000001</v>
      </c>
      <c r="K21" s="163">
        <v>30625.063000000002</v>
      </c>
      <c r="L21" s="163">
        <v>30137.178</v>
      </c>
      <c r="M21" s="163">
        <v>32286.736000000001</v>
      </c>
    </row>
    <row r="22" spans="1:13" x14ac:dyDescent="0.2">
      <c r="A22" s="161" t="str">
        <f>IF('1'!$A$1=1,C22,B22)</f>
        <v xml:space="preserve">    Debit</v>
      </c>
      <c r="B22" s="162" t="s">
        <v>218</v>
      </c>
      <c r="C22" s="162" t="s">
        <v>204</v>
      </c>
      <c r="D22" s="163">
        <v>1365.8389999999999</v>
      </c>
      <c r="E22" s="163">
        <v>129.04</v>
      </c>
      <c r="F22" s="163">
        <v>54.518999999999998</v>
      </c>
      <c r="G22" s="163">
        <v>55.980000000000004</v>
      </c>
      <c r="H22" s="163">
        <v>50.472999999999999</v>
      </c>
      <c r="I22" s="163">
        <v>54.683999999999997</v>
      </c>
      <c r="J22" s="163">
        <v>272.39999999999998</v>
      </c>
      <c r="K22" s="163">
        <v>138.12100000000001</v>
      </c>
      <c r="L22" s="163">
        <v>438.88700000000006</v>
      </c>
      <c r="M22" s="163">
        <v>610.09900000000005</v>
      </c>
    </row>
    <row r="23" spans="1:13" x14ac:dyDescent="0.2">
      <c r="A23" s="171" t="str">
        <f>IF('1'!$A$1=1,C23,B23)</f>
        <v>Goods for processing in reporting economy</v>
      </c>
      <c r="B23" s="172" t="s">
        <v>219</v>
      </c>
      <c r="C23" s="172" t="s">
        <v>220</v>
      </c>
      <c r="D23" s="163"/>
      <c r="E23" s="163"/>
      <c r="F23" s="163"/>
      <c r="G23" s="163"/>
      <c r="H23" s="163"/>
      <c r="I23" s="163"/>
      <c r="J23" s="163"/>
      <c r="K23" s="163"/>
      <c r="L23" s="163"/>
      <c r="M23" s="163"/>
    </row>
    <row r="24" spans="1:13" x14ac:dyDescent="0.2">
      <c r="A24" s="161" t="str">
        <f>IF('1'!$A$1=1,C24,B24)</f>
        <v xml:space="preserve">     Credit</v>
      </c>
      <c r="B24" s="162" t="s">
        <v>221</v>
      </c>
      <c r="C24" s="162" t="s">
        <v>202</v>
      </c>
      <c r="D24" s="163">
        <v>73978.665999999997</v>
      </c>
      <c r="E24" s="163">
        <v>88482.22099999999</v>
      </c>
      <c r="F24" s="163">
        <v>113004.073</v>
      </c>
      <c r="G24" s="163">
        <v>127387.70699999999</v>
      </c>
      <c r="H24" s="163">
        <v>118307.81199999999</v>
      </c>
      <c r="I24" s="163">
        <v>113802.32400000001</v>
      </c>
      <c r="J24" s="163">
        <v>139785.158</v>
      </c>
      <c r="K24" s="163">
        <v>106211.51999999999</v>
      </c>
      <c r="L24" s="163">
        <v>50640.782000000007</v>
      </c>
      <c r="M24" s="163">
        <v>106241.774</v>
      </c>
    </row>
    <row r="25" spans="1:13" x14ac:dyDescent="0.2">
      <c r="A25" s="161" t="str">
        <f>IF('1'!$A$1=1,C25,B25)</f>
        <v xml:space="preserve">     Debit</v>
      </c>
      <c r="B25" s="162" t="s">
        <v>222</v>
      </c>
      <c r="C25" s="162" t="s">
        <v>204</v>
      </c>
      <c r="D25" s="163">
        <v>51712.462</v>
      </c>
      <c r="E25" s="163">
        <v>63599.728000000003</v>
      </c>
      <c r="F25" s="163">
        <v>79374.159</v>
      </c>
      <c r="G25" s="163">
        <v>88269.710999999996</v>
      </c>
      <c r="H25" s="163">
        <v>80943.63</v>
      </c>
      <c r="I25" s="163">
        <v>77400.423999999999</v>
      </c>
      <c r="J25" s="163">
        <v>97348.763000000006</v>
      </c>
      <c r="K25" s="163">
        <v>75749.180999999997</v>
      </c>
      <c r="L25" s="163">
        <v>69958.755000000005</v>
      </c>
      <c r="M25" s="163">
        <v>77086.67</v>
      </c>
    </row>
    <row r="26" spans="1:13" x14ac:dyDescent="0.2">
      <c r="A26" s="173" t="str">
        <f>IF('1'!$A$1=1,C26,B26)</f>
        <v>Goods for processing abroad</v>
      </c>
      <c r="B26" s="174" t="s">
        <v>223</v>
      </c>
      <c r="C26" s="174" t="s">
        <v>224</v>
      </c>
      <c r="D26" s="163"/>
      <c r="E26" s="163"/>
      <c r="F26" s="163"/>
      <c r="G26" s="163"/>
      <c r="H26" s="163"/>
      <c r="I26" s="163"/>
      <c r="J26" s="163"/>
      <c r="K26" s="163"/>
      <c r="L26" s="163"/>
      <c r="M26" s="163"/>
    </row>
    <row r="27" spans="1:13" x14ac:dyDescent="0.2">
      <c r="A27" s="161" t="str">
        <f>IF('1'!$A$1=1,C27,B27)</f>
        <v xml:space="preserve">     Credit</v>
      </c>
      <c r="B27" s="162" t="s">
        <v>221</v>
      </c>
      <c r="C27" s="162" t="s">
        <v>202</v>
      </c>
      <c r="D27" s="163">
        <v>1461.5349999999999</v>
      </c>
      <c r="E27" s="163">
        <v>1074.1179999999999</v>
      </c>
      <c r="F27" s="163">
        <v>2206.7459999999996</v>
      </c>
      <c r="G27" s="163">
        <v>1342.3209999999999</v>
      </c>
      <c r="H27" s="163">
        <v>1660.0230000000001</v>
      </c>
      <c r="I27" s="163">
        <v>2359.9070000000002</v>
      </c>
      <c r="J27" s="163">
        <v>2571.6059999999998</v>
      </c>
      <c r="K27" s="163">
        <v>530.51499999999999</v>
      </c>
      <c r="L27" s="163">
        <v>4461.5540000000001</v>
      </c>
      <c r="M27" s="163">
        <v>8038.4790000000003</v>
      </c>
    </row>
    <row r="28" spans="1:13" x14ac:dyDescent="0.2">
      <c r="A28" s="161" t="str">
        <f>IF('1'!$A$1=1,C28,B28)</f>
        <v xml:space="preserve">     Debit</v>
      </c>
      <c r="B28" s="162" t="s">
        <v>222</v>
      </c>
      <c r="C28" s="162" t="s">
        <v>204</v>
      </c>
      <c r="D28" s="163">
        <v>1385.364</v>
      </c>
      <c r="E28" s="163">
        <v>1256.549</v>
      </c>
      <c r="F28" s="163">
        <v>347.05500000000001</v>
      </c>
      <c r="G28" s="163">
        <v>380.32100000000003</v>
      </c>
      <c r="H28" s="163">
        <v>699.33300000000008</v>
      </c>
      <c r="I28" s="163">
        <v>955.83600000000001</v>
      </c>
      <c r="J28" s="163">
        <v>1503.5249999999999</v>
      </c>
      <c r="K28" s="163">
        <v>601.53499999999997</v>
      </c>
      <c r="L28" s="163">
        <v>147.32600000000002</v>
      </c>
      <c r="M28" s="163">
        <v>17268.852999999999</v>
      </c>
    </row>
    <row r="29" spans="1:13" ht="25.5" x14ac:dyDescent="0.2">
      <c r="A29" s="175" t="str">
        <f>IF('1'!$A$1=1,C29,B29)</f>
        <v>Maintenance and repair services n.i.e.</v>
      </c>
      <c r="B29" s="176" t="s">
        <v>225</v>
      </c>
      <c r="C29" s="176" t="s">
        <v>226</v>
      </c>
      <c r="D29" s="163">
        <v>2302.5839999999998</v>
      </c>
      <c r="E29" s="163">
        <v>3577.9260000000004</v>
      </c>
      <c r="F29" s="163">
        <v>4593.9570000000003</v>
      </c>
      <c r="G29" s="163">
        <v>4343.5940000000001</v>
      </c>
      <c r="H29" s="163">
        <v>4713.9040000000005</v>
      </c>
      <c r="I29" s="163">
        <v>4699.0640000000003</v>
      </c>
      <c r="J29" s="163">
        <v>6151.4269999999997</v>
      </c>
      <c r="K29" s="163">
        <v>2170.402</v>
      </c>
      <c r="L29" s="163">
        <v>-2267.6280000000002</v>
      </c>
      <c r="M29" s="163">
        <v>-980.08000000000015</v>
      </c>
    </row>
    <row r="30" spans="1:13" x14ac:dyDescent="0.2">
      <c r="A30" s="161" t="str">
        <f>IF('1'!$A$1=1,C30,B30)</f>
        <v xml:space="preserve">    Credit</v>
      </c>
      <c r="B30" s="162" t="s">
        <v>217</v>
      </c>
      <c r="C30" s="162" t="s">
        <v>202</v>
      </c>
      <c r="D30" s="163">
        <v>4201.8789999999999</v>
      </c>
      <c r="E30" s="163">
        <v>5924.7209999999995</v>
      </c>
      <c r="F30" s="163">
        <v>6484.0069999999996</v>
      </c>
      <c r="G30" s="163">
        <v>6622.9859999999999</v>
      </c>
      <c r="H30" s="163">
        <v>6905.4179999999997</v>
      </c>
      <c r="I30" s="163">
        <v>6349.232</v>
      </c>
      <c r="J30" s="163">
        <v>8240.985999999999</v>
      </c>
      <c r="K30" s="163">
        <v>4303.9030000000002</v>
      </c>
      <c r="L30" s="163">
        <v>4315.8449999999993</v>
      </c>
      <c r="M30" s="163">
        <v>6545.8760000000002</v>
      </c>
    </row>
    <row r="31" spans="1:13" x14ac:dyDescent="0.2">
      <c r="A31" s="161" t="str">
        <f>IF('1'!$A$1=1,C31,B31)</f>
        <v xml:space="preserve">    Debit</v>
      </c>
      <c r="B31" s="162" t="s">
        <v>218</v>
      </c>
      <c r="C31" s="162" t="s">
        <v>204</v>
      </c>
      <c r="D31" s="163">
        <v>1899.2950000000001</v>
      </c>
      <c r="E31" s="163">
        <v>2346.7950000000001</v>
      </c>
      <c r="F31" s="163">
        <v>1890.0500000000002</v>
      </c>
      <c r="G31" s="163">
        <v>2279.3919999999998</v>
      </c>
      <c r="H31" s="163">
        <v>2191.5140000000001</v>
      </c>
      <c r="I31" s="163">
        <v>1650.1680000000001</v>
      </c>
      <c r="J31" s="163">
        <v>2089.5590000000002</v>
      </c>
      <c r="K31" s="163">
        <v>2133.5009999999997</v>
      </c>
      <c r="L31" s="163">
        <v>6583.473</v>
      </c>
      <c r="M31" s="163">
        <v>7525.9560000000001</v>
      </c>
    </row>
    <row r="32" spans="1:13" x14ac:dyDescent="0.2">
      <c r="A32" s="177" t="str">
        <f>IF('1'!$A$1=1,C32,B32)</f>
        <v>Transport</v>
      </c>
      <c r="B32" s="178" t="s">
        <v>227</v>
      </c>
      <c r="C32" s="178" t="s">
        <v>228</v>
      </c>
      <c r="D32" s="166">
        <v>73839.024000000005</v>
      </c>
      <c r="E32" s="166">
        <v>87294.18</v>
      </c>
      <c r="F32" s="166">
        <v>101335.30899999998</v>
      </c>
      <c r="G32" s="166">
        <v>100808.84900000002</v>
      </c>
      <c r="H32" s="166">
        <v>96600.137000000017</v>
      </c>
      <c r="I32" s="166">
        <v>85582.510999999999</v>
      </c>
      <c r="J32" s="166">
        <v>52680.407000000007</v>
      </c>
      <c r="K32" s="166">
        <v>43455.875999999997</v>
      </c>
      <c r="L32" s="166">
        <v>31077.980999999992</v>
      </c>
      <c r="M32" s="166">
        <v>31035.039999999994</v>
      </c>
    </row>
    <row r="33" spans="1:13" x14ac:dyDescent="0.2">
      <c r="A33" s="161" t="str">
        <f>IF('1'!$A$1=1,C33,B33)</f>
        <v xml:space="preserve">    Credit</v>
      </c>
      <c r="B33" s="162" t="s">
        <v>217</v>
      </c>
      <c r="C33" s="162" t="s">
        <v>202</v>
      </c>
      <c r="D33" s="163">
        <v>116402.103</v>
      </c>
      <c r="E33" s="163">
        <v>136737.26199999999</v>
      </c>
      <c r="F33" s="163">
        <v>157380.799</v>
      </c>
      <c r="G33" s="163">
        <v>161682.99099999998</v>
      </c>
      <c r="H33" s="163">
        <v>161402.79499999998</v>
      </c>
      <c r="I33" s="163">
        <v>137282.26</v>
      </c>
      <c r="J33" s="163">
        <v>129710.261</v>
      </c>
      <c r="K33" s="163">
        <v>124217.25599999999</v>
      </c>
      <c r="L33" s="163">
        <v>138580.921</v>
      </c>
      <c r="M33" s="163">
        <v>164841.91099999999</v>
      </c>
    </row>
    <row r="34" spans="1:13" x14ac:dyDescent="0.2">
      <c r="A34" s="161" t="str">
        <f>IF('1'!$A$1=1,C34,B34)</f>
        <v xml:space="preserve">    Debit</v>
      </c>
      <c r="B34" s="162" t="s">
        <v>218</v>
      </c>
      <c r="C34" s="162" t="s">
        <v>204</v>
      </c>
      <c r="D34" s="163">
        <v>42563.078999999998</v>
      </c>
      <c r="E34" s="163">
        <v>49443.081999999995</v>
      </c>
      <c r="F34" s="163">
        <v>56045.490000000005</v>
      </c>
      <c r="G34" s="163">
        <v>60874.141999999993</v>
      </c>
      <c r="H34" s="163">
        <v>64802.657999999996</v>
      </c>
      <c r="I34" s="163">
        <v>51699.748999999996</v>
      </c>
      <c r="J34" s="163">
        <v>77029.853999999992</v>
      </c>
      <c r="K34" s="163">
        <v>80761.38</v>
      </c>
      <c r="L34" s="163">
        <v>107502.94</v>
      </c>
      <c r="M34" s="163">
        <v>133806.87099999998</v>
      </c>
    </row>
    <row r="35" spans="1:13" x14ac:dyDescent="0.2">
      <c r="A35" s="171" t="str">
        <f>IF('1'!$A$1=1,C35,B35)</f>
        <v>For all modes of transport</v>
      </c>
      <c r="B35" s="172" t="s">
        <v>229</v>
      </c>
      <c r="C35" s="172" t="s">
        <v>230</v>
      </c>
      <c r="D35" s="163"/>
      <c r="E35" s="163"/>
      <c r="F35" s="163"/>
      <c r="G35" s="163"/>
      <c r="H35" s="163"/>
      <c r="I35" s="163"/>
      <c r="J35" s="163"/>
      <c r="K35" s="163"/>
      <c r="L35" s="163"/>
      <c r="M35" s="163"/>
    </row>
    <row r="36" spans="1:13" x14ac:dyDescent="0.2">
      <c r="A36" s="179" t="str">
        <f>IF('1'!$A$1=1,C36,B36)</f>
        <v>Passenger</v>
      </c>
      <c r="B36" s="180" t="s">
        <v>231</v>
      </c>
      <c r="C36" s="180" t="s">
        <v>232</v>
      </c>
      <c r="D36" s="163">
        <v>5921.9829999999993</v>
      </c>
      <c r="E36" s="163">
        <v>7862.6260000000002</v>
      </c>
      <c r="F36" s="163">
        <v>9060.7610000000004</v>
      </c>
      <c r="G36" s="163">
        <v>11873.511</v>
      </c>
      <c r="H36" s="163">
        <v>15020.406999999999</v>
      </c>
      <c r="I36" s="163">
        <v>4833.9189999999999</v>
      </c>
      <c r="J36" s="163">
        <v>6674.8639999999996</v>
      </c>
      <c r="K36" s="163">
        <v>-47.082000000000107</v>
      </c>
      <c r="L36" s="163">
        <v>-2048.7919999999999</v>
      </c>
      <c r="M36" s="163">
        <v>-1533.7080000000003</v>
      </c>
    </row>
    <row r="37" spans="1:13" x14ac:dyDescent="0.2">
      <c r="A37" s="161" t="str">
        <f>IF('1'!$A$1=1,C37,B37)</f>
        <v xml:space="preserve">      Credit</v>
      </c>
      <c r="B37" s="162" t="s">
        <v>233</v>
      </c>
      <c r="C37" s="162" t="s">
        <v>202</v>
      </c>
      <c r="D37" s="163">
        <v>12691.917000000001</v>
      </c>
      <c r="E37" s="163">
        <v>16461.703000000001</v>
      </c>
      <c r="F37" s="163">
        <v>20072.955999999998</v>
      </c>
      <c r="G37" s="163">
        <v>22406.256000000001</v>
      </c>
      <c r="H37" s="163">
        <v>25058.303</v>
      </c>
      <c r="I37" s="163">
        <v>8296.7150000000001</v>
      </c>
      <c r="J37" s="163">
        <v>11887.181</v>
      </c>
      <c r="K37" s="163">
        <v>2241.8490000000002</v>
      </c>
      <c r="L37" s="163">
        <v>1865.2660000000001</v>
      </c>
      <c r="M37" s="163">
        <v>5065.9220000000005</v>
      </c>
    </row>
    <row r="38" spans="1:13" x14ac:dyDescent="0.2">
      <c r="A38" s="161" t="str">
        <f>IF('1'!$A$1=1,C38,B38)</f>
        <v xml:space="preserve">      Debit</v>
      </c>
      <c r="B38" s="162" t="s">
        <v>234</v>
      </c>
      <c r="C38" s="162" t="s">
        <v>204</v>
      </c>
      <c r="D38" s="163">
        <v>6769.9340000000011</v>
      </c>
      <c r="E38" s="163">
        <v>8599.0769999999993</v>
      </c>
      <c r="F38" s="163">
        <v>11012.195</v>
      </c>
      <c r="G38" s="163">
        <v>10532.745000000001</v>
      </c>
      <c r="H38" s="163">
        <v>10037.896000000001</v>
      </c>
      <c r="I38" s="163">
        <v>3462.7959999999998</v>
      </c>
      <c r="J38" s="163">
        <v>5212.317</v>
      </c>
      <c r="K38" s="163">
        <v>2288.931</v>
      </c>
      <c r="L38" s="163">
        <v>3914.0579999999995</v>
      </c>
      <c r="M38" s="163">
        <v>6599.63</v>
      </c>
    </row>
    <row r="39" spans="1:13" x14ac:dyDescent="0.2">
      <c r="A39" s="179" t="str">
        <f>IF('1'!$A$1=1,C39,B39)</f>
        <v>Freight</v>
      </c>
      <c r="B39" s="180" t="s">
        <v>235</v>
      </c>
      <c r="C39" s="180" t="s">
        <v>236</v>
      </c>
      <c r="D39" s="163">
        <v>40163.362999999998</v>
      </c>
      <c r="E39" s="163">
        <v>55451.798999999999</v>
      </c>
      <c r="F39" s="163">
        <v>68963.896999999997</v>
      </c>
      <c r="G39" s="163">
        <v>66678.475999999995</v>
      </c>
      <c r="H39" s="163">
        <v>59635.098999999995</v>
      </c>
      <c r="I39" s="163">
        <v>49229.281999999999</v>
      </c>
      <c r="J39" s="163">
        <v>18532.690000000002</v>
      </c>
      <c r="K39" s="163">
        <v>29516.164999999997</v>
      </c>
      <c r="L39" s="163">
        <v>24067.475999999999</v>
      </c>
      <c r="M39" s="163">
        <v>22276.298999999995</v>
      </c>
    </row>
    <row r="40" spans="1:13" x14ac:dyDescent="0.2">
      <c r="A40" s="161" t="str">
        <f>IF('1'!$A$1=1,C40,B40)</f>
        <v xml:space="preserve">      Credit</v>
      </c>
      <c r="B40" s="162" t="s">
        <v>233</v>
      </c>
      <c r="C40" s="162" t="s">
        <v>202</v>
      </c>
      <c r="D40" s="163">
        <v>62786.177000000003</v>
      </c>
      <c r="E40" s="163">
        <v>81124.796999999991</v>
      </c>
      <c r="F40" s="163">
        <v>96068.14899999999</v>
      </c>
      <c r="G40" s="163">
        <v>96862.416999999987</v>
      </c>
      <c r="H40" s="163">
        <v>92713.971000000005</v>
      </c>
      <c r="I40" s="163">
        <v>82255.258000000002</v>
      </c>
      <c r="J40" s="163">
        <v>65769.665999999997</v>
      </c>
      <c r="K40" s="163">
        <v>88040.884000000005</v>
      </c>
      <c r="L40" s="163">
        <v>93338.779999999984</v>
      </c>
      <c r="M40" s="163">
        <v>106234.049</v>
      </c>
    </row>
    <row r="41" spans="1:13" x14ac:dyDescent="0.2">
      <c r="A41" s="161" t="str">
        <f>IF('1'!$A$1=1,C41,B41)</f>
        <v xml:space="preserve">      Debit</v>
      </c>
      <c r="B41" s="162" t="s">
        <v>234</v>
      </c>
      <c r="C41" s="162" t="s">
        <v>204</v>
      </c>
      <c r="D41" s="163">
        <v>22622.813999999998</v>
      </c>
      <c r="E41" s="163">
        <v>25672.998</v>
      </c>
      <c r="F41" s="163">
        <v>27104.252</v>
      </c>
      <c r="G41" s="163">
        <v>30183.940999999999</v>
      </c>
      <c r="H41" s="163">
        <v>33078.871999999996</v>
      </c>
      <c r="I41" s="163">
        <v>33025.976000000002</v>
      </c>
      <c r="J41" s="163">
        <v>47236.975999999995</v>
      </c>
      <c r="K41" s="163">
        <v>58524.718999999997</v>
      </c>
      <c r="L41" s="163">
        <v>69271.304000000004</v>
      </c>
      <c r="M41" s="163">
        <v>83957.75</v>
      </c>
    </row>
    <row r="42" spans="1:13" x14ac:dyDescent="0.2">
      <c r="A42" s="179" t="str">
        <f>IF('1'!$A$1=1,C42,B42)</f>
        <v>Other</v>
      </c>
      <c r="B42" s="180" t="s">
        <v>237</v>
      </c>
      <c r="C42" s="180" t="s">
        <v>238</v>
      </c>
      <c r="D42" s="163">
        <v>26020.635999999995</v>
      </c>
      <c r="E42" s="163">
        <v>22239.473999999995</v>
      </c>
      <c r="F42" s="163">
        <v>21127.919999999998</v>
      </c>
      <c r="G42" s="163">
        <v>19112.953000000001</v>
      </c>
      <c r="H42" s="163">
        <v>19330.010000000002</v>
      </c>
      <c r="I42" s="163">
        <v>28268.677</v>
      </c>
      <c r="J42" s="163">
        <v>24362.161</v>
      </c>
      <c r="K42" s="163">
        <v>12976.099999999999</v>
      </c>
      <c r="L42" s="163">
        <v>14949.844000000001</v>
      </c>
      <c r="M42" s="163">
        <v>18213.506999999998</v>
      </c>
    </row>
    <row r="43" spans="1:13" x14ac:dyDescent="0.2">
      <c r="A43" s="161" t="str">
        <f>IF('1'!$A$1=1,C43,B43)</f>
        <v xml:space="preserve">      Credit</v>
      </c>
      <c r="B43" s="162" t="s">
        <v>233</v>
      </c>
      <c r="C43" s="162" t="s">
        <v>202</v>
      </c>
      <c r="D43" s="163">
        <v>39061.858999999997</v>
      </c>
      <c r="E43" s="163">
        <v>37230.787999999993</v>
      </c>
      <c r="F43" s="163">
        <v>38790.838000000003</v>
      </c>
      <c r="G43" s="163">
        <v>38781.599000000002</v>
      </c>
      <c r="H43" s="163">
        <v>40524.590000000004</v>
      </c>
      <c r="I43" s="163">
        <v>42722.042999999998</v>
      </c>
      <c r="J43" s="163">
        <v>47422.815000000002</v>
      </c>
      <c r="K43" s="163">
        <v>32062.187999999995</v>
      </c>
      <c r="L43" s="163">
        <v>41074.616999999998</v>
      </c>
      <c r="M43" s="163">
        <v>51250.452000000005</v>
      </c>
    </row>
    <row r="44" spans="1:13" x14ac:dyDescent="0.2">
      <c r="A44" s="161" t="str">
        <f>IF('1'!$A$1=1,C44,B44)</f>
        <v xml:space="preserve">      Debit</v>
      </c>
      <c r="B44" s="162" t="s">
        <v>234</v>
      </c>
      <c r="C44" s="162" t="s">
        <v>204</v>
      </c>
      <c r="D44" s="163">
        <v>13041.222999999998</v>
      </c>
      <c r="E44" s="163">
        <v>14991.314000000002</v>
      </c>
      <c r="F44" s="163">
        <v>17662.917999999998</v>
      </c>
      <c r="G44" s="163">
        <v>19668.646000000001</v>
      </c>
      <c r="H44" s="163">
        <v>21194.579999999998</v>
      </c>
      <c r="I44" s="163">
        <v>14453.366</v>
      </c>
      <c r="J44" s="163">
        <v>23060.653999999995</v>
      </c>
      <c r="K44" s="163">
        <v>19086.088000000003</v>
      </c>
      <c r="L44" s="163">
        <v>26124.773000000001</v>
      </c>
      <c r="M44" s="163">
        <v>33036.945</v>
      </c>
    </row>
    <row r="45" spans="1:13" x14ac:dyDescent="0.2">
      <c r="A45" s="181" t="str">
        <f>IF('1'!$A$1=1,C45,B45)</f>
        <v>Sea transport</v>
      </c>
      <c r="B45" s="182" t="s">
        <v>239</v>
      </c>
      <c r="C45" s="182" t="s">
        <v>240</v>
      </c>
      <c r="D45" s="166">
        <v>7285.9039999999995</v>
      </c>
      <c r="E45" s="166">
        <v>6281.1190000000006</v>
      </c>
      <c r="F45" s="166">
        <v>4483.3359999999993</v>
      </c>
      <c r="G45" s="166">
        <v>-1518.9809999999993</v>
      </c>
      <c r="H45" s="166">
        <v>-5938.442</v>
      </c>
      <c r="I45" s="166">
        <v>-6295.6949999999997</v>
      </c>
      <c r="J45" s="166">
        <v>-20213.128999999997</v>
      </c>
      <c r="K45" s="166">
        <v>-28216.950999999997</v>
      </c>
      <c r="L45" s="166">
        <v>-29700.701999999997</v>
      </c>
      <c r="M45" s="166">
        <v>-38392.319000000003</v>
      </c>
    </row>
    <row r="46" spans="1:13" x14ac:dyDescent="0.2">
      <c r="A46" s="161" t="str">
        <f>IF('1'!$A$1=1,C46,B46)</f>
        <v xml:space="preserve">     Credit</v>
      </c>
      <c r="B46" s="162" t="s">
        <v>221</v>
      </c>
      <c r="C46" s="162" t="s">
        <v>202</v>
      </c>
      <c r="D46" s="163">
        <v>16050.353999999999</v>
      </c>
      <c r="E46" s="163">
        <v>16948.020000000004</v>
      </c>
      <c r="F46" s="163">
        <v>16269.832999999999</v>
      </c>
      <c r="G46" s="163">
        <v>14209.106</v>
      </c>
      <c r="H46" s="163">
        <v>15339.039999999997</v>
      </c>
      <c r="I46" s="163">
        <v>16325.164000000001</v>
      </c>
      <c r="J46" s="163">
        <v>16746.010999999999</v>
      </c>
      <c r="K46" s="163">
        <v>12476.280999999999</v>
      </c>
      <c r="L46" s="163">
        <v>14740.572999999999</v>
      </c>
      <c r="M46" s="163">
        <v>20158.448000000004</v>
      </c>
    </row>
    <row r="47" spans="1:13" x14ac:dyDescent="0.2">
      <c r="A47" s="161" t="str">
        <f>IF('1'!$A$1=1,C47,B47)</f>
        <v xml:space="preserve">     Debit</v>
      </c>
      <c r="B47" s="162" t="s">
        <v>222</v>
      </c>
      <c r="C47" s="162" t="s">
        <v>204</v>
      </c>
      <c r="D47" s="163">
        <v>8764.4500000000007</v>
      </c>
      <c r="E47" s="163">
        <v>10666.901000000002</v>
      </c>
      <c r="F47" s="163">
        <v>11786.496999999999</v>
      </c>
      <c r="G47" s="163">
        <v>15728.087</v>
      </c>
      <c r="H47" s="163">
        <v>21277.482</v>
      </c>
      <c r="I47" s="163">
        <v>22620.859</v>
      </c>
      <c r="J47" s="163">
        <v>36959.14</v>
      </c>
      <c r="K47" s="163">
        <v>40693.232000000004</v>
      </c>
      <c r="L47" s="163">
        <v>44441.275000000001</v>
      </c>
      <c r="M47" s="163">
        <v>58550.767</v>
      </c>
    </row>
    <row r="48" spans="1:13" x14ac:dyDescent="0.2">
      <c r="A48" s="179" t="str">
        <f>IF('1'!$A$1=1,C48,B48)</f>
        <v>Passenger</v>
      </c>
      <c r="B48" s="180" t="s">
        <v>231</v>
      </c>
      <c r="C48" s="180" t="s">
        <v>232</v>
      </c>
      <c r="D48" s="163">
        <v>-23.408000000000001</v>
      </c>
      <c r="E48" s="163">
        <v>-52.561</v>
      </c>
      <c r="F48" s="163">
        <v>-27.001999999999999</v>
      </c>
      <c r="G48" s="163">
        <v>163.893</v>
      </c>
      <c r="H48" s="163">
        <v>-23.609000000000002</v>
      </c>
      <c r="I48" s="163">
        <v>0</v>
      </c>
      <c r="J48" s="163">
        <v>-26.728000000000002</v>
      </c>
      <c r="K48" s="163">
        <v>0</v>
      </c>
      <c r="L48" s="163">
        <v>0</v>
      </c>
      <c r="M48" s="163">
        <v>0</v>
      </c>
    </row>
    <row r="49" spans="1:13" x14ac:dyDescent="0.2">
      <c r="A49" s="161" t="str">
        <f>IF('1'!$A$1=1,C49,B49)</f>
        <v xml:space="preserve">      Credit</v>
      </c>
      <c r="B49" s="162" t="s">
        <v>233</v>
      </c>
      <c r="C49" s="162" t="s">
        <v>202</v>
      </c>
      <c r="D49" s="163">
        <v>0</v>
      </c>
      <c r="E49" s="163">
        <v>0</v>
      </c>
      <c r="F49" s="163">
        <v>0</v>
      </c>
      <c r="G49" s="163">
        <v>163.893</v>
      </c>
      <c r="H49" s="163">
        <v>0</v>
      </c>
      <c r="I49" s="163">
        <v>0</v>
      </c>
      <c r="J49" s="163">
        <v>0</v>
      </c>
      <c r="K49" s="163">
        <v>0</v>
      </c>
      <c r="L49" s="163">
        <v>0</v>
      </c>
      <c r="M49" s="163">
        <v>0</v>
      </c>
    </row>
    <row r="50" spans="1:13" x14ac:dyDescent="0.2">
      <c r="A50" s="161" t="str">
        <f>IF('1'!$A$1=1,C50,B50)</f>
        <v xml:space="preserve">      Debit</v>
      </c>
      <c r="B50" s="162" t="s">
        <v>234</v>
      </c>
      <c r="C50" s="162" t="s">
        <v>204</v>
      </c>
      <c r="D50" s="163">
        <v>23.408000000000001</v>
      </c>
      <c r="E50" s="163">
        <v>52.561</v>
      </c>
      <c r="F50" s="163">
        <v>27.001999999999999</v>
      </c>
      <c r="G50" s="163">
        <v>0</v>
      </c>
      <c r="H50" s="163">
        <v>23.609000000000002</v>
      </c>
      <c r="I50" s="163">
        <v>0</v>
      </c>
      <c r="J50" s="163">
        <v>26.728000000000002</v>
      </c>
      <c r="K50" s="163">
        <v>0</v>
      </c>
      <c r="L50" s="163">
        <v>0</v>
      </c>
      <c r="M50" s="163">
        <v>0</v>
      </c>
    </row>
    <row r="51" spans="1:13" x14ac:dyDescent="0.2">
      <c r="A51" s="179" t="str">
        <f>IF('1'!$A$1=1,C51,B51)</f>
        <v>Freight</v>
      </c>
      <c r="B51" s="180" t="s">
        <v>235</v>
      </c>
      <c r="C51" s="180" t="s">
        <v>236</v>
      </c>
      <c r="D51" s="163">
        <v>-7124.2020000000011</v>
      </c>
      <c r="E51" s="163">
        <v>-8086.2290000000003</v>
      </c>
      <c r="F51" s="163">
        <v>-8088.6450000000004</v>
      </c>
      <c r="G51" s="163">
        <v>-12236.359</v>
      </c>
      <c r="H51" s="163">
        <v>-16829.722999999998</v>
      </c>
      <c r="I51" s="163">
        <v>-18048.2</v>
      </c>
      <c r="J51" s="163">
        <v>-29494.578000000001</v>
      </c>
      <c r="K51" s="163">
        <v>-33047.305</v>
      </c>
      <c r="L51" s="163">
        <v>-36829.915999999997</v>
      </c>
      <c r="M51" s="163">
        <v>-49357.294999999998</v>
      </c>
    </row>
    <row r="52" spans="1:13" x14ac:dyDescent="0.2">
      <c r="A52" s="161" t="str">
        <f>IF('1'!$A$1=1,C52,B52)</f>
        <v xml:space="preserve">      Credit</v>
      </c>
      <c r="B52" s="162" t="s">
        <v>233</v>
      </c>
      <c r="C52" s="162" t="s">
        <v>202</v>
      </c>
      <c r="D52" s="163">
        <v>300.86200000000002</v>
      </c>
      <c r="E52" s="163">
        <v>816.25400000000013</v>
      </c>
      <c r="F52" s="163">
        <v>1143.7550000000001</v>
      </c>
      <c r="G52" s="163">
        <v>764.99</v>
      </c>
      <c r="H52" s="163">
        <v>945.05200000000002</v>
      </c>
      <c r="I52" s="163">
        <v>945.09099999999989</v>
      </c>
      <c r="J52" s="163">
        <v>1169.6110000000001</v>
      </c>
      <c r="K52" s="163">
        <v>1020.653</v>
      </c>
      <c r="L52" s="163">
        <v>951.43399999999997</v>
      </c>
      <c r="M52" s="163">
        <v>761.46299999999997</v>
      </c>
    </row>
    <row r="53" spans="1:13" x14ac:dyDescent="0.2">
      <c r="A53" s="161" t="str">
        <f>IF('1'!$A$1=1,C53,B53)</f>
        <v xml:space="preserve">      Debit</v>
      </c>
      <c r="B53" s="162" t="s">
        <v>234</v>
      </c>
      <c r="C53" s="162" t="s">
        <v>204</v>
      </c>
      <c r="D53" s="163">
        <v>7425.0639999999994</v>
      </c>
      <c r="E53" s="163">
        <v>8902.4830000000002</v>
      </c>
      <c r="F53" s="163">
        <v>9232.4</v>
      </c>
      <c r="G53" s="163">
        <v>13001.348999999998</v>
      </c>
      <c r="H53" s="163">
        <v>17774.775000000001</v>
      </c>
      <c r="I53" s="163">
        <v>18993.291000000001</v>
      </c>
      <c r="J53" s="163">
        <v>30664.188999999998</v>
      </c>
      <c r="K53" s="163">
        <v>34067.957999999999</v>
      </c>
      <c r="L53" s="163">
        <v>37781.350000000006</v>
      </c>
      <c r="M53" s="163">
        <v>50118.758000000002</v>
      </c>
    </row>
    <row r="54" spans="1:13" x14ac:dyDescent="0.2">
      <c r="A54" s="179" t="str">
        <f>IF('1'!$A$1=1,C54,B54)</f>
        <v xml:space="preserve"> Other</v>
      </c>
      <c r="B54" s="180" t="s">
        <v>241</v>
      </c>
      <c r="C54" s="180" t="s">
        <v>238</v>
      </c>
      <c r="D54" s="163">
        <v>14433.513999999997</v>
      </c>
      <c r="E54" s="163">
        <v>14419.909</v>
      </c>
      <c r="F54" s="163">
        <v>12598.983</v>
      </c>
      <c r="G54" s="163">
        <v>10553.485000000001</v>
      </c>
      <c r="H54" s="163">
        <v>10914.89</v>
      </c>
      <c r="I54" s="163">
        <v>11752.504999999999</v>
      </c>
      <c r="J54" s="163">
        <v>9308.1769999999997</v>
      </c>
      <c r="K54" s="163">
        <v>4830.3540000000003</v>
      </c>
      <c r="L54" s="163">
        <v>7129.2139999999999</v>
      </c>
      <c r="M54" s="163">
        <v>10964.976000000001</v>
      </c>
    </row>
    <row r="55" spans="1:13" x14ac:dyDescent="0.2">
      <c r="A55" s="161" t="str">
        <f>IF('1'!$A$1=1,C55,B55)</f>
        <v xml:space="preserve">      Credit</v>
      </c>
      <c r="B55" s="162" t="s">
        <v>233</v>
      </c>
      <c r="C55" s="162" t="s">
        <v>202</v>
      </c>
      <c r="D55" s="163">
        <v>15749.492</v>
      </c>
      <c r="E55" s="163">
        <v>16131.766</v>
      </c>
      <c r="F55" s="163">
        <v>15126.078</v>
      </c>
      <c r="G55" s="163">
        <v>13280.223000000002</v>
      </c>
      <c r="H55" s="163">
        <v>14393.988000000001</v>
      </c>
      <c r="I55" s="163">
        <v>15380.072999999999</v>
      </c>
      <c r="J55" s="163">
        <v>15576.4</v>
      </c>
      <c r="K55" s="163">
        <v>11455.628000000001</v>
      </c>
      <c r="L55" s="163">
        <v>13789.139000000001</v>
      </c>
      <c r="M55" s="163">
        <v>19396.985000000001</v>
      </c>
    </row>
    <row r="56" spans="1:13" x14ac:dyDescent="0.2">
      <c r="A56" s="161" t="str">
        <f>IF('1'!$A$1=1,C56,B56)</f>
        <v xml:space="preserve">      Debit</v>
      </c>
      <c r="B56" s="162" t="s">
        <v>234</v>
      </c>
      <c r="C56" s="162" t="s">
        <v>204</v>
      </c>
      <c r="D56" s="163">
        <v>1315.9780000000001</v>
      </c>
      <c r="E56" s="163">
        <v>1711.857</v>
      </c>
      <c r="F56" s="163">
        <v>2527.0950000000003</v>
      </c>
      <c r="G56" s="163">
        <v>2726.7379999999998</v>
      </c>
      <c r="H56" s="163">
        <v>3479.098</v>
      </c>
      <c r="I56" s="163">
        <v>3627.5680000000002</v>
      </c>
      <c r="J56" s="163">
        <v>6268.223</v>
      </c>
      <c r="K56" s="163">
        <v>6625.2740000000003</v>
      </c>
      <c r="L56" s="163">
        <v>6659.9250000000002</v>
      </c>
      <c r="M56" s="163">
        <v>8432.009</v>
      </c>
    </row>
    <row r="57" spans="1:13" x14ac:dyDescent="0.2">
      <c r="A57" s="181" t="str">
        <f>IF('1'!$A$1=1,C57,B57)</f>
        <v>Air transport</v>
      </c>
      <c r="B57" s="182" t="s">
        <v>242</v>
      </c>
      <c r="C57" s="182" t="s">
        <v>243</v>
      </c>
      <c r="D57" s="166">
        <v>5006.57</v>
      </c>
      <c r="E57" s="166">
        <v>5708.5920000000006</v>
      </c>
      <c r="F57" s="166">
        <v>9238.0769999999993</v>
      </c>
      <c r="G57" s="166">
        <v>12156.204</v>
      </c>
      <c r="H57" s="166">
        <v>14571.727999999999</v>
      </c>
      <c r="I57" s="166">
        <v>11633.332000000002</v>
      </c>
      <c r="J57" s="166">
        <v>10956.902</v>
      </c>
      <c r="K57" s="166">
        <v>4786.1189999999988</v>
      </c>
      <c r="L57" s="166">
        <v>5889.3079999999991</v>
      </c>
      <c r="M57" s="166">
        <v>5918.1049999999996</v>
      </c>
    </row>
    <row r="58" spans="1:13" x14ac:dyDescent="0.2">
      <c r="A58" s="161" t="str">
        <f>IF('1'!$A$1=1,C58,B58)</f>
        <v xml:space="preserve">     Credit</v>
      </c>
      <c r="B58" s="162" t="s">
        <v>221</v>
      </c>
      <c r="C58" s="162" t="s">
        <v>202</v>
      </c>
      <c r="D58" s="163">
        <v>18702.752</v>
      </c>
      <c r="E58" s="163">
        <v>22552.05</v>
      </c>
      <c r="F58" s="163">
        <v>28954.372000000003</v>
      </c>
      <c r="G58" s="163">
        <v>33220.472000000002</v>
      </c>
      <c r="H58" s="163">
        <v>36570.055</v>
      </c>
      <c r="I58" s="163">
        <v>21537.767</v>
      </c>
      <c r="J58" s="163">
        <v>28454.137999999999</v>
      </c>
      <c r="K58" s="163">
        <v>13449.253999999999</v>
      </c>
      <c r="L58" s="163">
        <v>14227.500999999998</v>
      </c>
      <c r="M58" s="163">
        <v>20146.303</v>
      </c>
    </row>
    <row r="59" spans="1:13" x14ac:dyDescent="0.2">
      <c r="A59" s="161" t="str">
        <f>IF('1'!$A$1=1,C59,B59)</f>
        <v xml:space="preserve">     Debit</v>
      </c>
      <c r="B59" s="162" t="s">
        <v>222</v>
      </c>
      <c r="C59" s="162" t="s">
        <v>204</v>
      </c>
      <c r="D59" s="163">
        <v>13696.182000000001</v>
      </c>
      <c r="E59" s="163">
        <v>16843.457999999999</v>
      </c>
      <c r="F59" s="163">
        <v>19716.294999999998</v>
      </c>
      <c r="G59" s="163">
        <v>21064.268</v>
      </c>
      <c r="H59" s="163">
        <v>21998.326999999997</v>
      </c>
      <c r="I59" s="163">
        <v>9904.4350000000013</v>
      </c>
      <c r="J59" s="163">
        <v>17497.235999999997</v>
      </c>
      <c r="K59" s="163">
        <v>8663.1350000000002</v>
      </c>
      <c r="L59" s="163">
        <v>8338.1929999999993</v>
      </c>
      <c r="M59" s="163">
        <v>14228.198</v>
      </c>
    </row>
    <row r="60" spans="1:13" x14ac:dyDescent="0.2">
      <c r="A60" s="179" t="str">
        <f>IF('1'!$A$1=1,C60,B60)</f>
        <v>Passenger</v>
      </c>
      <c r="B60" s="180" t="s">
        <v>231</v>
      </c>
      <c r="C60" s="180" t="s">
        <v>232</v>
      </c>
      <c r="D60" s="163">
        <v>5924.5470000000005</v>
      </c>
      <c r="E60" s="163">
        <v>7662.521999999999</v>
      </c>
      <c r="F60" s="163">
        <v>8581.8950000000004</v>
      </c>
      <c r="G60" s="163">
        <v>11158.669</v>
      </c>
      <c r="H60" s="163">
        <v>14556.175999999999</v>
      </c>
      <c r="I60" s="163">
        <v>4708.5540000000001</v>
      </c>
      <c r="J60" s="163">
        <v>6592.2520000000004</v>
      </c>
      <c r="K60" s="163">
        <v>60.018000000000143</v>
      </c>
      <c r="L60" s="163">
        <v>-1790.3119999999999</v>
      </c>
      <c r="M60" s="163">
        <v>-1006.5730000000001</v>
      </c>
    </row>
    <row r="61" spans="1:13" x14ac:dyDescent="0.2">
      <c r="A61" s="161" t="str">
        <f>IF('1'!$A$1=1,C61,B61)</f>
        <v xml:space="preserve">      Credit</v>
      </c>
      <c r="B61" s="162" t="s">
        <v>233</v>
      </c>
      <c r="C61" s="162" t="s">
        <v>202</v>
      </c>
      <c r="D61" s="163">
        <v>11336.03</v>
      </c>
      <c r="E61" s="163">
        <v>14855.115999999998</v>
      </c>
      <c r="F61" s="163">
        <v>18189.799000000003</v>
      </c>
      <c r="G61" s="163">
        <v>20532.937999999998</v>
      </c>
      <c r="H61" s="163">
        <v>23309.321</v>
      </c>
      <c r="I61" s="163">
        <v>7913.643</v>
      </c>
      <c r="J61" s="163">
        <v>11641.993999999999</v>
      </c>
      <c r="K61" s="163">
        <v>1690.2410000000002</v>
      </c>
      <c r="L61" s="163">
        <v>805.22400000000005</v>
      </c>
      <c r="M61" s="163">
        <v>4540.42</v>
      </c>
    </row>
    <row r="62" spans="1:13" x14ac:dyDescent="0.2">
      <c r="A62" s="161" t="str">
        <f>IF('1'!$A$1=1,C62,B62)</f>
        <v xml:space="preserve">      Debit</v>
      </c>
      <c r="B62" s="162" t="s">
        <v>234</v>
      </c>
      <c r="C62" s="162" t="s">
        <v>204</v>
      </c>
      <c r="D62" s="163">
        <v>5411.4830000000002</v>
      </c>
      <c r="E62" s="163">
        <v>7192.5940000000001</v>
      </c>
      <c r="F62" s="163">
        <v>9607.9040000000005</v>
      </c>
      <c r="G62" s="163">
        <v>9374.2690000000002</v>
      </c>
      <c r="H62" s="163">
        <v>8753.1450000000004</v>
      </c>
      <c r="I62" s="163">
        <v>3205.0889999999999</v>
      </c>
      <c r="J62" s="163">
        <v>5049.7420000000002</v>
      </c>
      <c r="K62" s="163">
        <v>1630.223</v>
      </c>
      <c r="L62" s="163">
        <v>2595.5360000000001</v>
      </c>
      <c r="M62" s="163">
        <v>5546.9930000000004</v>
      </c>
    </row>
    <row r="63" spans="1:13" x14ac:dyDescent="0.2">
      <c r="A63" s="179" t="str">
        <f>IF('1'!$A$1=1,C63,B63)</f>
        <v>Freight</v>
      </c>
      <c r="B63" s="180" t="s">
        <v>235</v>
      </c>
      <c r="C63" s="180" t="s">
        <v>236</v>
      </c>
      <c r="D63" s="163">
        <v>1831.5630000000001</v>
      </c>
      <c r="E63" s="163">
        <v>1305.605</v>
      </c>
      <c r="F63" s="163">
        <v>3438.297</v>
      </c>
      <c r="G63" s="163">
        <v>4753.5820000000003</v>
      </c>
      <c r="H63" s="163">
        <v>4575.8489999999993</v>
      </c>
      <c r="I63" s="163">
        <v>6030.4770000000008</v>
      </c>
      <c r="J63" s="163">
        <v>5990.3829999999998</v>
      </c>
      <c r="K63" s="163">
        <v>4983.6509999999998</v>
      </c>
      <c r="L63" s="163">
        <v>8484.7159999999985</v>
      </c>
      <c r="M63" s="163">
        <v>7857.3629999999985</v>
      </c>
    </row>
    <row r="64" spans="1:13" x14ac:dyDescent="0.2">
      <c r="A64" s="161" t="str">
        <f>IF('1'!$A$1=1,C64,B64)</f>
        <v xml:space="preserve">      Credit</v>
      </c>
      <c r="B64" s="162" t="s">
        <v>233</v>
      </c>
      <c r="C64" s="162" t="s">
        <v>202</v>
      </c>
      <c r="D64" s="163">
        <v>3237.056</v>
      </c>
      <c r="E64" s="163">
        <v>3758.4490000000005</v>
      </c>
      <c r="F64" s="163">
        <v>5854.2440000000006</v>
      </c>
      <c r="G64" s="163">
        <v>6844.8969999999999</v>
      </c>
      <c r="H64" s="163">
        <v>6791.8609999999999</v>
      </c>
      <c r="I64" s="163">
        <v>8471.9490000000005</v>
      </c>
      <c r="J64" s="163">
        <v>10894.716</v>
      </c>
      <c r="K64" s="163">
        <v>10115.253000000001</v>
      </c>
      <c r="L64" s="163">
        <v>12581.01</v>
      </c>
      <c r="M64" s="163">
        <v>14481.728999999999</v>
      </c>
    </row>
    <row r="65" spans="1:13" x14ac:dyDescent="0.2">
      <c r="A65" s="161" t="str">
        <f>IF('1'!$A$1=1,C65,B65)</f>
        <v xml:space="preserve">      Debit</v>
      </c>
      <c r="B65" s="162" t="s">
        <v>234</v>
      </c>
      <c r="C65" s="162" t="s">
        <v>204</v>
      </c>
      <c r="D65" s="163">
        <v>1405.4929999999999</v>
      </c>
      <c r="E65" s="163">
        <v>2452.8440000000001</v>
      </c>
      <c r="F65" s="163">
        <v>2415.9470000000001</v>
      </c>
      <c r="G65" s="163">
        <v>2091.3150000000001</v>
      </c>
      <c r="H65" s="163">
        <v>2216.0120000000002</v>
      </c>
      <c r="I65" s="163">
        <v>2441.4720000000002</v>
      </c>
      <c r="J65" s="163">
        <v>4904.3329999999996</v>
      </c>
      <c r="K65" s="163">
        <v>5131.6019999999999</v>
      </c>
      <c r="L65" s="163">
        <v>4096.2939999999999</v>
      </c>
      <c r="M65" s="163">
        <v>6624.366</v>
      </c>
    </row>
    <row r="66" spans="1:13" x14ac:dyDescent="0.2">
      <c r="A66" s="179" t="str">
        <f>IF('1'!$A$1=1,C66,B66)</f>
        <v>Other</v>
      </c>
      <c r="B66" s="180" t="s">
        <v>237</v>
      </c>
      <c r="C66" s="180" t="s">
        <v>238</v>
      </c>
      <c r="D66" s="163">
        <v>-2749.54</v>
      </c>
      <c r="E66" s="163">
        <v>-3259.5349999999999</v>
      </c>
      <c r="F66" s="163">
        <v>-2782.1149999999998</v>
      </c>
      <c r="G66" s="163">
        <v>-3756.047</v>
      </c>
      <c r="H66" s="163">
        <v>-4560.2970000000005</v>
      </c>
      <c r="I66" s="163">
        <v>894.30100000000004</v>
      </c>
      <c r="J66" s="163">
        <v>-1625.7329999999999</v>
      </c>
      <c r="K66" s="163">
        <v>-257.54999999999995</v>
      </c>
      <c r="L66" s="163">
        <v>-805.096</v>
      </c>
      <c r="M66" s="163">
        <v>-932.68499999999995</v>
      </c>
    </row>
    <row r="67" spans="1:13" x14ac:dyDescent="0.2">
      <c r="A67" s="161" t="str">
        <f>IF('1'!$A$1=1,C67,B67)</f>
        <v xml:space="preserve">      Credit</v>
      </c>
      <c r="B67" s="162" t="s">
        <v>233</v>
      </c>
      <c r="C67" s="162" t="s">
        <v>202</v>
      </c>
      <c r="D67" s="163">
        <v>4129.6660000000002</v>
      </c>
      <c r="E67" s="163">
        <v>3938.4849999999997</v>
      </c>
      <c r="F67" s="163">
        <v>4910.3290000000006</v>
      </c>
      <c r="G67" s="163">
        <v>5842.6370000000006</v>
      </c>
      <c r="H67" s="163">
        <v>6468.8729999999996</v>
      </c>
      <c r="I67" s="163">
        <v>5152.1750000000002</v>
      </c>
      <c r="J67" s="163">
        <v>5917.4279999999999</v>
      </c>
      <c r="K67" s="163">
        <v>1643.76</v>
      </c>
      <c r="L67" s="163">
        <v>841.26700000000005</v>
      </c>
      <c r="M67" s="163">
        <v>1124.154</v>
      </c>
    </row>
    <row r="68" spans="1:13" x14ac:dyDescent="0.2">
      <c r="A68" s="161" t="str">
        <f>IF('1'!$A$1=1,C68,B68)</f>
        <v xml:space="preserve">      Debit</v>
      </c>
      <c r="B68" s="162" t="s">
        <v>234</v>
      </c>
      <c r="C68" s="162" t="s">
        <v>204</v>
      </c>
      <c r="D68" s="163">
        <v>6879.2060000000001</v>
      </c>
      <c r="E68" s="163">
        <v>7198.02</v>
      </c>
      <c r="F68" s="163">
        <v>7692.4440000000004</v>
      </c>
      <c r="G68" s="163">
        <v>9598.6839999999993</v>
      </c>
      <c r="H68" s="163">
        <v>11029.17</v>
      </c>
      <c r="I68" s="163">
        <v>4257.8739999999998</v>
      </c>
      <c r="J68" s="163">
        <v>7543.1610000000001</v>
      </c>
      <c r="K68" s="163">
        <v>1901.31</v>
      </c>
      <c r="L68" s="163">
        <v>1646.3630000000003</v>
      </c>
      <c r="M68" s="163">
        <v>2056.8389999999999</v>
      </c>
    </row>
    <row r="69" spans="1:13" x14ac:dyDescent="0.2">
      <c r="A69" s="181" t="str">
        <f>IF('1'!$A$1=1,C69,B69)</f>
        <v xml:space="preserve">Rail transport </v>
      </c>
      <c r="B69" s="182" t="s">
        <v>244</v>
      </c>
      <c r="C69" s="182" t="s">
        <v>245</v>
      </c>
      <c r="D69" s="166">
        <v>5813.8249999999998</v>
      </c>
      <c r="E69" s="166">
        <v>3556.9929999999999</v>
      </c>
      <c r="F69" s="166">
        <v>2277.9139999999998</v>
      </c>
      <c r="G69" s="166">
        <v>164.23600000000033</v>
      </c>
      <c r="H69" s="166">
        <v>806.33200000000022</v>
      </c>
      <c r="I69" s="166">
        <v>1629.3969999999997</v>
      </c>
      <c r="J69" s="166">
        <v>934.58000000000038</v>
      </c>
      <c r="K69" s="166">
        <v>442.12699999999984</v>
      </c>
      <c r="L69" s="166">
        <v>-1868.5390000000002</v>
      </c>
      <c r="M69" s="166">
        <v>-2506.913</v>
      </c>
    </row>
    <row r="70" spans="1:13" x14ac:dyDescent="0.2">
      <c r="A70" s="161" t="str">
        <f>IF('1'!$A$1=1,C70,B70)</f>
        <v xml:space="preserve">Credit </v>
      </c>
      <c r="B70" s="162" t="s">
        <v>246</v>
      </c>
      <c r="C70" s="162" t="s">
        <v>202</v>
      </c>
      <c r="D70" s="163">
        <v>16372.450999999999</v>
      </c>
      <c r="E70" s="163">
        <v>14344.166000000001</v>
      </c>
      <c r="F70" s="163">
        <v>15452.95</v>
      </c>
      <c r="G70" s="163">
        <v>14650.357</v>
      </c>
      <c r="H70" s="163">
        <v>12938.990999999998</v>
      </c>
      <c r="I70" s="163">
        <v>10938.764999999999</v>
      </c>
      <c r="J70" s="163">
        <v>12595.214</v>
      </c>
      <c r="K70" s="163">
        <v>9886.8449999999993</v>
      </c>
      <c r="L70" s="163">
        <v>12911.541999999999</v>
      </c>
      <c r="M70" s="163">
        <v>14142.645999999999</v>
      </c>
    </row>
    <row r="71" spans="1:13" x14ac:dyDescent="0.2">
      <c r="A71" s="161" t="str">
        <f>IF('1'!$A$1=1,C71,B71)</f>
        <v xml:space="preserve">Debit </v>
      </c>
      <c r="B71" s="162" t="s">
        <v>122</v>
      </c>
      <c r="C71" s="162" t="s">
        <v>204</v>
      </c>
      <c r="D71" s="163">
        <v>10558.626</v>
      </c>
      <c r="E71" s="163">
        <v>10787.173000000001</v>
      </c>
      <c r="F71" s="163">
        <v>13175.036</v>
      </c>
      <c r="G71" s="163">
        <v>14486.121000000001</v>
      </c>
      <c r="H71" s="163">
        <v>12132.659</v>
      </c>
      <c r="I71" s="163">
        <v>9309.3679999999986</v>
      </c>
      <c r="J71" s="163">
        <v>11660.633999999998</v>
      </c>
      <c r="K71" s="163">
        <v>9444.7180000000008</v>
      </c>
      <c r="L71" s="163">
        <v>14780.080999999998</v>
      </c>
      <c r="M71" s="163">
        <v>16649.559000000001</v>
      </c>
    </row>
    <row r="72" spans="1:13" x14ac:dyDescent="0.2">
      <c r="A72" s="179" t="str">
        <f>IF('1'!$A$1=1,C72,B72)</f>
        <v xml:space="preserve">Passenger </v>
      </c>
      <c r="B72" s="180" t="s">
        <v>247</v>
      </c>
      <c r="C72" s="180" t="s">
        <v>232</v>
      </c>
      <c r="D72" s="163">
        <v>-66.12700000000001</v>
      </c>
      <c r="E72" s="163">
        <v>-1.1029999999999944</v>
      </c>
      <c r="F72" s="163">
        <v>53.014999999999972</v>
      </c>
      <c r="G72" s="163">
        <v>222.75299999999999</v>
      </c>
      <c r="H72" s="163">
        <v>180.8</v>
      </c>
      <c r="I72" s="163">
        <v>127.953</v>
      </c>
      <c r="J72" s="163">
        <v>0</v>
      </c>
      <c r="K72" s="163">
        <v>0</v>
      </c>
      <c r="L72" s="163">
        <v>-183.89299999999997</v>
      </c>
      <c r="M72" s="163">
        <v>-330.26100000000002</v>
      </c>
    </row>
    <row r="73" spans="1:13" x14ac:dyDescent="0.2">
      <c r="A73" s="161" t="str">
        <f>IF('1'!$A$1=1,C73,B73)</f>
        <v xml:space="preserve">Credit </v>
      </c>
      <c r="B73" s="162" t="s">
        <v>246</v>
      </c>
      <c r="C73" s="162" t="s">
        <v>202</v>
      </c>
      <c r="D73" s="163">
        <v>1179.2359999999999</v>
      </c>
      <c r="E73" s="163">
        <v>1250.242</v>
      </c>
      <c r="F73" s="163">
        <v>1272.8249999999998</v>
      </c>
      <c r="G73" s="163">
        <v>1192.5619999999999</v>
      </c>
      <c r="H73" s="163">
        <v>1185.1590000000001</v>
      </c>
      <c r="I73" s="163">
        <v>251.79700000000003</v>
      </c>
      <c r="J73" s="163">
        <v>0</v>
      </c>
      <c r="K73" s="163">
        <v>102.393</v>
      </c>
      <c r="L73" s="163">
        <v>183.37</v>
      </c>
      <c r="M73" s="163">
        <v>82.998999999999995</v>
      </c>
    </row>
    <row r="74" spans="1:13" x14ac:dyDescent="0.2">
      <c r="A74" s="161" t="str">
        <f>IF('1'!$A$1=1,C74,B74)</f>
        <v xml:space="preserve">Debit </v>
      </c>
      <c r="B74" s="162" t="s">
        <v>122</v>
      </c>
      <c r="C74" s="162" t="s">
        <v>204</v>
      </c>
      <c r="D74" s="163">
        <v>1245.3629999999998</v>
      </c>
      <c r="E74" s="163">
        <v>1251.345</v>
      </c>
      <c r="F74" s="163">
        <v>1219.8100000000002</v>
      </c>
      <c r="G74" s="163">
        <v>969.80899999999986</v>
      </c>
      <c r="H74" s="163">
        <v>1004.3589999999999</v>
      </c>
      <c r="I74" s="163">
        <v>123.84399999999999</v>
      </c>
      <c r="J74" s="163">
        <v>0</v>
      </c>
      <c r="K74" s="163">
        <v>102.393</v>
      </c>
      <c r="L74" s="163">
        <v>367.26299999999998</v>
      </c>
      <c r="M74" s="163">
        <v>413.26</v>
      </c>
    </row>
    <row r="75" spans="1:13" x14ac:dyDescent="0.2">
      <c r="A75" s="179" t="str">
        <f>IF('1'!$A$1=1,C75,B75)</f>
        <v xml:space="preserve">Freight </v>
      </c>
      <c r="B75" s="180" t="s">
        <v>248</v>
      </c>
      <c r="C75" s="180" t="s">
        <v>236</v>
      </c>
      <c r="D75" s="163">
        <v>-101.24200000000002</v>
      </c>
      <c r="E75" s="163">
        <v>-1004.4979999999998</v>
      </c>
      <c r="F75" s="163">
        <v>-2912.6440000000002</v>
      </c>
      <c r="G75" s="163">
        <v>-5462.41</v>
      </c>
      <c r="H75" s="163">
        <v>-4899.924</v>
      </c>
      <c r="I75" s="163">
        <v>-4984.0730000000003</v>
      </c>
      <c r="J75" s="163">
        <v>-4998.9439999999995</v>
      </c>
      <c r="K75" s="163">
        <v>-711.43600000000004</v>
      </c>
      <c r="L75" s="163">
        <v>-2193.9170000000004</v>
      </c>
      <c r="M75" s="163">
        <v>-2322.7939999999999</v>
      </c>
    </row>
    <row r="76" spans="1:13" x14ac:dyDescent="0.2">
      <c r="A76" s="161" t="str">
        <f>IF('1'!$A$1=1,C76,B76)</f>
        <v xml:space="preserve">Credit </v>
      </c>
      <c r="B76" s="162" t="s">
        <v>246</v>
      </c>
      <c r="C76" s="162" t="s">
        <v>202</v>
      </c>
      <c r="D76" s="163">
        <v>5930.3710000000001</v>
      </c>
      <c r="E76" s="163">
        <v>5060.2540000000008</v>
      </c>
      <c r="F76" s="163">
        <v>4867.0820000000003</v>
      </c>
      <c r="G76" s="163">
        <v>3643.2409999999995</v>
      </c>
      <c r="H76" s="163">
        <v>2601.2860000000001</v>
      </c>
      <c r="I76" s="163">
        <v>1314.8</v>
      </c>
      <c r="J76" s="163">
        <v>1771.2299999999998</v>
      </c>
      <c r="K76" s="163">
        <v>5713.7</v>
      </c>
      <c r="L76" s="163">
        <v>6620.1539999999995</v>
      </c>
      <c r="M76" s="163">
        <v>7345.0410000000002</v>
      </c>
    </row>
    <row r="77" spans="1:13" x14ac:dyDescent="0.2">
      <c r="A77" s="161" t="str">
        <f>IF('1'!$A$1=1,C77,B77)</f>
        <v xml:space="preserve">Debit </v>
      </c>
      <c r="B77" s="162" t="s">
        <v>122</v>
      </c>
      <c r="C77" s="162" t="s">
        <v>204</v>
      </c>
      <c r="D77" s="163">
        <v>6031.6130000000003</v>
      </c>
      <c r="E77" s="163">
        <v>6064.7520000000004</v>
      </c>
      <c r="F77" s="163">
        <v>7779.7260000000006</v>
      </c>
      <c r="G77" s="163">
        <v>9105.6509999999998</v>
      </c>
      <c r="H77" s="163">
        <v>7501.21</v>
      </c>
      <c r="I77" s="163">
        <v>6298.8729999999996</v>
      </c>
      <c r="J77" s="163">
        <v>6770.1740000000009</v>
      </c>
      <c r="K77" s="163">
        <v>6425.1360000000004</v>
      </c>
      <c r="L77" s="163">
        <v>8814.0709999999999</v>
      </c>
      <c r="M77" s="163">
        <v>9667.8349999999991</v>
      </c>
    </row>
    <row r="78" spans="1:13" x14ac:dyDescent="0.2">
      <c r="A78" s="179" t="str">
        <f>IF('1'!$A$1=1,C78,B78)</f>
        <v xml:space="preserve">Other </v>
      </c>
      <c r="B78" s="180" t="s">
        <v>249</v>
      </c>
      <c r="C78" s="180" t="s">
        <v>238</v>
      </c>
      <c r="D78" s="163">
        <v>5981.1940000000004</v>
      </c>
      <c r="E78" s="163">
        <v>4562.5940000000001</v>
      </c>
      <c r="F78" s="163">
        <v>5137.5430000000006</v>
      </c>
      <c r="G78" s="163">
        <v>5403.893</v>
      </c>
      <c r="H78" s="163">
        <v>5525.4560000000001</v>
      </c>
      <c r="I78" s="163">
        <v>6485.5169999999998</v>
      </c>
      <c r="J78" s="163">
        <v>5933.5239999999994</v>
      </c>
      <c r="K78" s="163">
        <v>1153.5629999999999</v>
      </c>
      <c r="L78" s="163">
        <v>509.27100000000002</v>
      </c>
      <c r="M78" s="163">
        <v>146.14200000000017</v>
      </c>
    </row>
    <row r="79" spans="1:13" x14ac:dyDescent="0.2">
      <c r="A79" s="161" t="str">
        <f>IF('1'!$A$1=1,C79,B79)</f>
        <v xml:space="preserve">Credit </v>
      </c>
      <c r="B79" s="162" t="s">
        <v>246</v>
      </c>
      <c r="C79" s="162" t="s">
        <v>202</v>
      </c>
      <c r="D79" s="163">
        <v>9262.844000000001</v>
      </c>
      <c r="E79" s="163">
        <v>8033.67</v>
      </c>
      <c r="F79" s="163">
        <v>9313.0430000000015</v>
      </c>
      <c r="G79" s="163">
        <v>9814.5540000000001</v>
      </c>
      <c r="H79" s="163">
        <v>9152.5460000000003</v>
      </c>
      <c r="I79" s="163">
        <v>9372.1679999999997</v>
      </c>
      <c r="J79" s="163">
        <v>10823.984</v>
      </c>
      <c r="K79" s="163">
        <v>4070.7520000000004</v>
      </c>
      <c r="L79" s="163">
        <v>6108.018</v>
      </c>
      <c r="M79" s="163">
        <v>6714.6060000000007</v>
      </c>
    </row>
    <row r="80" spans="1:13" x14ac:dyDescent="0.2">
      <c r="A80" s="161" t="str">
        <f>IF('1'!$A$1=1,C80,B80)</f>
        <v xml:space="preserve">Debit </v>
      </c>
      <c r="B80" s="162" t="s">
        <v>122</v>
      </c>
      <c r="C80" s="162" t="s">
        <v>204</v>
      </c>
      <c r="D80" s="163">
        <v>3281.6499999999996</v>
      </c>
      <c r="E80" s="163">
        <v>3471.076</v>
      </c>
      <c r="F80" s="163">
        <v>4175.5</v>
      </c>
      <c r="G80" s="163">
        <v>4410.6610000000001</v>
      </c>
      <c r="H80" s="163">
        <v>3627.09</v>
      </c>
      <c r="I80" s="163">
        <v>2886.6509999999998</v>
      </c>
      <c r="J80" s="163">
        <v>4890.46</v>
      </c>
      <c r="K80" s="163">
        <v>2917.1890000000003</v>
      </c>
      <c r="L80" s="163">
        <v>5598.7469999999994</v>
      </c>
      <c r="M80" s="163">
        <v>6568.4639999999999</v>
      </c>
    </row>
    <row r="81" spans="1:13" x14ac:dyDescent="0.2">
      <c r="A81" s="181" t="str">
        <f>IF('1'!$A$1=1,C81,B81)</f>
        <v xml:space="preserve">Road transport </v>
      </c>
      <c r="B81" s="182" t="s">
        <v>250</v>
      </c>
      <c r="C81" s="182" t="s">
        <v>251</v>
      </c>
      <c r="D81" s="166">
        <v>-1203.2130000000002</v>
      </c>
      <c r="E81" s="166">
        <v>-1147.7310000000002</v>
      </c>
      <c r="F81" s="166">
        <v>484.1160000000001</v>
      </c>
      <c r="G81" s="166">
        <v>2772.99</v>
      </c>
      <c r="H81" s="166">
        <v>2789.3870000000002</v>
      </c>
      <c r="I81" s="166">
        <v>1648.4949999999999</v>
      </c>
      <c r="J81" s="166">
        <v>3823.614</v>
      </c>
      <c r="K81" s="166">
        <v>11046.345000000001</v>
      </c>
      <c r="L81" s="166">
        <v>399.70400000000041</v>
      </c>
      <c r="M81" s="166">
        <v>6255.675000000002</v>
      </c>
    </row>
    <row r="82" spans="1:13" x14ac:dyDescent="0.2">
      <c r="A82" s="161" t="str">
        <f>IF('1'!$A$1=1,C82,B82)</f>
        <v xml:space="preserve">Credit </v>
      </c>
      <c r="B82" s="162" t="s">
        <v>246</v>
      </c>
      <c r="C82" s="162" t="s">
        <v>202</v>
      </c>
      <c r="D82" s="163">
        <v>5415.6929999999993</v>
      </c>
      <c r="E82" s="163">
        <v>6107.3730000000005</v>
      </c>
      <c r="F82" s="163">
        <v>7279.7709999999997</v>
      </c>
      <c r="G82" s="163">
        <v>8266.6689999999999</v>
      </c>
      <c r="H82" s="163">
        <v>8709.0959999999995</v>
      </c>
      <c r="I82" s="163">
        <v>9133.7860000000001</v>
      </c>
      <c r="J82" s="163">
        <v>11282.028000000002</v>
      </c>
      <c r="K82" s="163">
        <v>28331.584999999999</v>
      </c>
      <c r="L82" s="163">
        <v>25820.019</v>
      </c>
      <c r="M82" s="163">
        <v>32149.309000000001</v>
      </c>
    </row>
    <row r="83" spans="1:13" x14ac:dyDescent="0.2">
      <c r="A83" s="161" t="str">
        <f>IF('1'!$A$1=1,C83,B83)</f>
        <v xml:space="preserve">Debit </v>
      </c>
      <c r="B83" s="162" t="s">
        <v>122</v>
      </c>
      <c r="C83" s="162" t="s">
        <v>204</v>
      </c>
      <c r="D83" s="163">
        <v>6618.9059999999999</v>
      </c>
      <c r="E83" s="163">
        <v>7255.1040000000003</v>
      </c>
      <c r="F83" s="163">
        <v>6795.6549999999997</v>
      </c>
      <c r="G83" s="163">
        <v>5493.6790000000001</v>
      </c>
      <c r="H83" s="163">
        <v>5919.7089999999998</v>
      </c>
      <c r="I83" s="163">
        <v>7485.2910000000002</v>
      </c>
      <c r="J83" s="163">
        <v>7458.4139999999989</v>
      </c>
      <c r="K83" s="163">
        <v>17285.239999999998</v>
      </c>
      <c r="L83" s="163">
        <v>25420.314999999999</v>
      </c>
      <c r="M83" s="163">
        <v>25893.633999999998</v>
      </c>
    </row>
    <row r="84" spans="1:13" x14ac:dyDescent="0.2">
      <c r="A84" s="179" t="str">
        <f>IF('1'!$A$1=1,C84,B84)</f>
        <v xml:space="preserve">Passenger </v>
      </c>
      <c r="B84" s="180" t="s">
        <v>247</v>
      </c>
      <c r="C84" s="180" t="s">
        <v>232</v>
      </c>
      <c r="D84" s="163">
        <v>65.737999999999985</v>
      </c>
      <c r="E84" s="163">
        <v>178.93500000000003</v>
      </c>
      <c r="F84" s="163">
        <v>371.976</v>
      </c>
      <c r="G84" s="163">
        <v>192.13100000000003</v>
      </c>
      <c r="H84" s="163">
        <v>154.47300000000001</v>
      </c>
      <c r="I84" s="163">
        <v>-2.588000000000001</v>
      </c>
      <c r="J84" s="163">
        <v>109.34</v>
      </c>
      <c r="K84" s="163">
        <v>-234.029</v>
      </c>
      <c r="L84" s="163">
        <v>-111.15599999999998</v>
      </c>
      <c r="M84" s="163">
        <v>-196.87400000000002</v>
      </c>
    </row>
    <row r="85" spans="1:13" x14ac:dyDescent="0.2">
      <c r="A85" s="161" t="str">
        <f>IF('1'!$A$1=1,C85,B85)</f>
        <v xml:space="preserve">Credit </v>
      </c>
      <c r="B85" s="162" t="s">
        <v>246</v>
      </c>
      <c r="C85" s="162" t="s">
        <v>202</v>
      </c>
      <c r="D85" s="163">
        <v>155.41800000000001</v>
      </c>
      <c r="E85" s="163">
        <v>281.512</v>
      </c>
      <c r="F85" s="163">
        <v>529.45500000000004</v>
      </c>
      <c r="G85" s="163">
        <v>380.79799999999994</v>
      </c>
      <c r="H85" s="163">
        <v>411.25599999999997</v>
      </c>
      <c r="I85" s="163">
        <v>131.27500000000001</v>
      </c>
      <c r="J85" s="163">
        <v>245.18700000000001</v>
      </c>
      <c r="K85" s="163">
        <v>322.28600000000006</v>
      </c>
      <c r="L85" s="163">
        <v>840.10300000000007</v>
      </c>
      <c r="M85" s="163">
        <v>442.50299999999999</v>
      </c>
    </row>
    <row r="86" spans="1:13" x14ac:dyDescent="0.2">
      <c r="A86" s="161" t="str">
        <f>IF('1'!$A$1=1,C86,B86)</f>
        <v xml:space="preserve">Debit </v>
      </c>
      <c r="B86" s="162" t="s">
        <v>122</v>
      </c>
      <c r="C86" s="162" t="s">
        <v>204</v>
      </c>
      <c r="D86" s="163">
        <v>89.68</v>
      </c>
      <c r="E86" s="163">
        <v>102.577</v>
      </c>
      <c r="F86" s="163">
        <v>157.47900000000001</v>
      </c>
      <c r="G86" s="163">
        <v>188.667</v>
      </c>
      <c r="H86" s="163">
        <v>256.78300000000002</v>
      </c>
      <c r="I86" s="163">
        <v>133.863</v>
      </c>
      <c r="J86" s="163">
        <v>135.84699999999998</v>
      </c>
      <c r="K86" s="163">
        <v>556.31500000000005</v>
      </c>
      <c r="L86" s="163">
        <v>951.25900000000001</v>
      </c>
      <c r="M86" s="163">
        <v>639.37700000000007</v>
      </c>
    </row>
    <row r="87" spans="1:13" x14ac:dyDescent="0.2">
      <c r="A87" s="179" t="str">
        <f>IF('1'!$A$1=1,C87,B87)</f>
        <v xml:space="preserve">Freight </v>
      </c>
      <c r="B87" s="180" t="s">
        <v>248</v>
      </c>
      <c r="C87" s="180" t="s">
        <v>236</v>
      </c>
      <c r="D87" s="163">
        <v>-2319.7809999999999</v>
      </c>
      <c r="E87" s="163">
        <v>-2402.5729999999999</v>
      </c>
      <c r="F87" s="163">
        <v>-1404.9120000000003</v>
      </c>
      <c r="G87" s="163">
        <v>809.48400000000004</v>
      </c>
      <c r="H87" s="163">
        <v>600.29</v>
      </c>
      <c r="I87" s="163">
        <v>-260.92500000000018</v>
      </c>
      <c r="J87" s="163">
        <v>1131.2519999999997</v>
      </c>
      <c r="K87" s="163">
        <v>9319.2079999999987</v>
      </c>
      <c r="L87" s="163">
        <v>-2852.7269999999999</v>
      </c>
      <c r="M87" s="163">
        <v>4278.8490000000002</v>
      </c>
    </row>
    <row r="88" spans="1:13" x14ac:dyDescent="0.2">
      <c r="A88" s="161" t="str">
        <f>IF('1'!$A$1=1,C88,B88)</f>
        <v xml:space="preserve">Credit </v>
      </c>
      <c r="B88" s="162" t="s">
        <v>246</v>
      </c>
      <c r="C88" s="162" t="s">
        <v>202</v>
      </c>
      <c r="D88" s="163">
        <v>3300.1949999999997</v>
      </c>
      <c r="E88" s="163">
        <v>3627.5170000000003</v>
      </c>
      <c r="F88" s="163">
        <v>4143.1660000000002</v>
      </c>
      <c r="G88" s="163">
        <v>4648.1379999999999</v>
      </c>
      <c r="H88" s="163">
        <v>4644.2479999999996</v>
      </c>
      <c r="I88" s="163">
        <v>5031.415</v>
      </c>
      <c r="J88" s="163">
        <v>5946.2029999999995</v>
      </c>
      <c r="K88" s="163">
        <v>22011.85</v>
      </c>
      <c r="L88" s="163">
        <v>15214.787</v>
      </c>
      <c r="M88" s="163">
        <v>21387.747000000003</v>
      </c>
    </row>
    <row r="89" spans="1:13" x14ac:dyDescent="0.2">
      <c r="A89" s="161" t="str">
        <f>IF('1'!$A$1=1,C89,B89)</f>
        <v xml:space="preserve">Debit </v>
      </c>
      <c r="B89" s="162" t="s">
        <v>122</v>
      </c>
      <c r="C89" s="162" t="s">
        <v>204</v>
      </c>
      <c r="D89" s="163">
        <v>5619.9759999999997</v>
      </c>
      <c r="E89" s="163">
        <v>6030.09</v>
      </c>
      <c r="F89" s="163">
        <v>5548.0780000000004</v>
      </c>
      <c r="G89" s="163">
        <v>3838.6540000000005</v>
      </c>
      <c r="H89" s="163">
        <v>4043.9580000000001</v>
      </c>
      <c r="I89" s="163">
        <v>5292.34</v>
      </c>
      <c r="J89" s="163">
        <v>4814.9509999999991</v>
      </c>
      <c r="K89" s="163">
        <v>12692.642</v>
      </c>
      <c r="L89" s="163">
        <v>18067.514000000003</v>
      </c>
      <c r="M89" s="163">
        <v>17108.898000000001</v>
      </c>
    </row>
    <row r="90" spans="1:13" x14ac:dyDescent="0.2">
      <c r="A90" s="179" t="str">
        <f>IF('1'!$A$1=1,C90,B90)</f>
        <v xml:space="preserve">Other </v>
      </c>
      <c r="B90" s="180" t="s">
        <v>249</v>
      </c>
      <c r="C90" s="180" t="s">
        <v>238</v>
      </c>
      <c r="D90" s="163">
        <v>1050.83</v>
      </c>
      <c r="E90" s="163">
        <v>1075.9069999999999</v>
      </c>
      <c r="F90" s="163">
        <v>1517.0520000000001</v>
      </c>
      <c r="G90" s="163">
        <v>1771.375</v>
      </c>
      <c r="H90" s="163">
        <v>2034.6239999999998</v>
      </c>
      <c r="I90" s="163">
        <v>1912.008</v>
      </c>
      <c r="J90" s="163">
        <v>2583.0219999999999</v>
      </c>
      <c r="K90" s="163">
        <v>1961.1659999999997</v>
      </c>
      <c r="L90" s="163">
        <v>3363.5870000000004</v>
      </c>
      <c r="M90" s="163">
        <v>2173.6999999999998</v>
      </c>
    </row>
    <row r="91" spans="1:13" x14ac:dyDescent="0.2">
      <c r="A91" s="161" t="str">
        <f>IF('1'!$A$1=1,C91,B91)</f>
        <v xml:space="preserve">Credit </v>
      </c>
      <c r="B91" s="162" t="s">
        <v>246</v>
      </c>
      <c r="C91" s="162" t="s">
        <v>202</v>
      </c>
      <c r="D91" s="163">
        <v>1960.08</v>
      </c>
      <c r="E91" s="163">
        <v>2198.3440000000001</v>
      </c>
      <c r="F91" s="163">
        <v>2607.15</v>
      </c>
      <c r="G91" s="163">
        <v>3237.7329999999997</v>
      </c>
      <c r="H91" s="163">
        <v>3653.5919999999996</v>
      </c>
      <c r="I91" s="163">
        <v>3971.096</v>
      </c>
      <c r="J91" s="163">
        <v>5090.637999999999</v>
      </c>
      <c r="K91" s="163">
        <v>5997.4490000000005</v>
      </c>
      <c r="L91" s="163">
        <v>9765.1290000000008</v>
      </c>
      <c r="M91" s="163">
        <v>10319.058999999999</v>
      </c>
    </row>
    <row r="92" spans="1:13" x14ac:dyDescent="0.2">
      <c r="A92" s="161" t="str">
        <f>IF('1'!$A$1=1,C92,B92)</f>
        <v xml:space="preserve">Debit </v>
      </c>
      <c r="B92" s="162" t="s">
        <v>122</v>
      </c>
      <c r="C92" s="162" t="s">
        <v>204</v>
      </c>
      <c r="D92" s="163">
        <v>909.25</v>
      </c>
      <c r="E92" s="163">
        <v>1122.4370000000001</v>
      </c>
      <c r="F92" s="163">
        <v>1090.098</v>
      </c>
      <c r="G92" s="163">
        <v>1466.3579999999999</v>
      </c>
      <c r="H92" s="163">
        <v>1618.9680000000001</v>
      </c>
      <c r="I92" s="163">
        <v>2059.0880000000002</v>
      </c>
      <c r="J92" s="163">
        <v>2507.616</v>
      </c>
      <c r="K92" s="163">
        <v>4036.2829999999999</v>
      </c>
      <c r="L92" s="163">
        <v>6401.5420000000004</v>
      </c>
      <c r="M92" s="163">
        <v>8145.3590000000004</v>
      </c>
    </row>
    <row r="93" spans="1:13" x14ac:dyDescent="0.2">
      <c r="A93" s="181" t="str">
        <f>IF('1'!$A$1=1,C93,B93)</f>
        <v>Other modes of transport</v>
      </c>
      <c r="B93" s="182" t="s">
        <v>252</v>
      </c>
      <c r="C93" s="182" t="s">
        <v>253</v>
      </c>
      <c r="D93" s="166">
        <v>55202.896000000001</v>
      </c>
      <c r="E93" s="166">
        <v>71154.926000000007</v>
      </c>
      <c r="F93" s="166">
        <v>82669.135000000009</v>
      </c>
      <c r="G93" s="166">
        <v>84090.491000000009</v>
      </c>
      <c r="H93" s="166">
        <v>81756.510999999999</v>
      </c>
      <c r="I93" s="166">
        <v>73716.349000000002</v>
      </c>
      <c r="J93" s="166">
        <v>54067.748</v>
      </c>
      <c r="K93" s="166">
        <v>54387.542999999998</v>
      </c>
      <c r="L93" s="166">
        <v>62248.756999999998</v>
      </c>
      <c r="M93" s="166">
        <v>67681.55</v>
      </c>
    </row>
    <row r="94" spans="1:13" x14ac:dyDescent="0.2">
      <c r="A94" s="161" t="str">
        <f>IF('1'!$A$1=1,C94,B94)</f>
        <v xml:space="preserve">     Credit</v>
      </c>
      <c r="B94" s="162" t="s">
        <v>221</v>
      </c>
      <c r="C94" s="162" t="s">
        <v>202</v>
      </c>
      <c r="D94" s="163">
        <v>57998.702999999994</v>
      </c>
      <c r="E94" s="163">
        <v>74865.679000000004</v>
      </c>
      <c r="F94" s="163">
        <v>86975.016999999993</v>
      </c>
      <c r="G94" s="163">
        <v>87703.668000000005</v>
      </c>
      <c r="H94" s="163">
        <v>84739.682000000001</v>
      </c>
      <c r="I94" s="163">
        <v>75338.534</v>
      </c>
      <c r="J94" s="163">
        <v>56002.271000000001</v>
      </c>
      <c r="K94" s="163">
        <v>58200.955999999998</v>
      </c>
      <c r="L94" s="163">
        <v>68579.028000000006</v>
      </c>
      <c r="M94" s="163">
        <v>75953.717000000004</v>
      </c>
    </row>
    <row r="95" spans="1:13" x14ac:dyDescent="0.2">
      <c r="A95" s="161" t="str">
        <f>IF('1'!$A$1=1,C95,B95)</f>
        <v xml:space="preserve">     Debit</v>
      </c>
      <c r="B95" s="162" t="s">
        <v>222</v>
      </c>
      <c r="C95" s="162" t="s">
        <v>204</v>
      </c>
      <c r="D95" s="163">
        <v>2795.8069999999998</v>
      </c>
      <c r="E95" s="163">
        <v>3710.7530000000002</v>
      </c>
      <c r="F95" s="163">
        <v>4305.8819999999996</v>
      </c>
      <c r="G95" s="163">
        <v>3613.1770000000001</v>
      </c>
      <c r="H95" s="163">
        <v>2983.1709999999994</v>
      </c>
      <c r="I95" s="163">
        <v>1622.1850000000002</v>
      </c>
      <c r="J95" s="163">
        <v>1934.5229999999999</v>
      </c>
      <c r="K95" s="163">
        <v>3813.413</v>
      </c>
      <c r="L95" s="163">
        <v>6330.2710000000006</v>
      </c>
      <c r="M95" s="163">
        <v>8272.1669999999995</v>
      </c>
    </row>
    <row r="96" spans="1:13" x14ac:dyDescent="0.2">
      <c r="A96" s="179" t="str">
        <f>IF('1'!$A$1=1,C96,B96)</f>
        <v>Passenger</v>
      </c>
      <c r="B96" s="180" t="s">
        <v>231</v>
      </c>
      <c r="C96" s="180" t="s">
        <v>232</v>
      </c>
      <c r="D96" s="163">
        <v>21.233000000000001</v>
      </c>
      <c r="E96" s="163">
        <v>74.832999999999998</v>
      </c>
      <c r="F96" s="163">
        <v>80.876999999999995</v>
      </c>
      <c r="G96" s="163">
        <v>136.065</v>
      </c>
      <c r="H96" s="163">
        <v>152.56700000000001</v>
      </c>
      <c r="I96" s="163">
        <v>0</v>
      </c>
      <c r="J96" s="163">
        <v>0</v>
      </c>
      <c r="K96" s="163">
        <v>126.929</v>
      </c>
      <c r="L96" s="163">
        <v>36.569000000000003</v>
      </c>
      <c r="M96" s="163">
        <v>0</v>
      </c>
    </row>
    <row r="97" spans="1:13" x14ac:dyDescent="0.2">
      <c r="A97" s="161" t="str">
        <f>IF('1'!$A$1=1,C97,B97)</f>
        <v xml:space="preserve">      Credit</v>
      </c>
      <c r="B97" s="162" t="s">
        <v>233</v>
      </c>
      <c r="C97" s="162" t="s">
        <v>202</v>
      </c>
      <c r="D97" s="163">
        <v>21.233000000000001</v>
      </c>
      <c r="E97" s="163">
        <v>74.832999999999998</v>
      </c>
      <c r="F97" s="163">
        <v>80.876999999999995</v>
      </c>
      <c r="G97" s="163">
        <v>136.065</v>
      </c>
      <c r="H97" s="163">
        <v>152.56700000000001</v>
      </c>
      <c r="I97" s="163">
        <v>0</v>
      </c>
      <c r="J97" s="163">
        <v>0</v>
      </c>
      <c r="K97" s="163">
        <v>126.929</v>
      </c>
      <c r="L97" s="163">
        <v>36.569000000000003</v>
      </c>
      <c r="M97" s="163">
        <v>0</v>
      </c>
    </row>
    <row r="98" spans="1:13" x14ac:dyDescent="0.2">
      <c r="A98" s="161" t="str">
        <f>IF('1'!$A$1=1,C98,B98)</f>
        <v xml:space="preserve">      Debit</v>
      </c>
      <c r="B98" s="162" t="s">
        <v>234</v>
      </c>
      <c r="C98" s="162" t="s">
        <v>204</v>
      </c>
      <c r="D98" s="163">
        <v>0</v>
      </c>
      <c r="E98" s="163">
        <v>0</v>
      </c>
      <c r="F98" s="163">
        <v>0</v>
      </c>
      <c r="G98" s="163">
        <v>0</v>
      </c>
      <c r="H98" s="163">
        <v>0</v>
      </c>
      <c r="I98" s="163">
        <v>0</v>
      </c>
      <c r="J98" s="163">
        <v>0</v>
      </c>
      <c r="K98" s="163">
        <v>0</v>
      </c>
      <c r="L98" s="163">
        <v>0</v>
      </c>
      <c r="M98" s="163">
        <v>0</v>
      </c>
    </row>
    <row r="99" spans="1:13" x14ac:dyDescent="0.2">
      <c r="A99" s="179" t="str">
        <f>IF('1'!$A$1=1,C99,B99)</f>
        <v>Freight</v>
      </c>
      <c r="B99" s="180" t="s">
        <v>235</v>
      </c>
      <c r="C99" s="180" t="s">
        <v>236</v>
      </c>
      <c r="D99" s="163">
        <v>47877.025000000001</v>
      </c>
      <c r="E99" s="163">
        <v>65639.494000000006</v>
      </c>
      <c r="F99" s="163">
        <v>77931.800999999992</v>
      </c>
      <c r="G99" s="163">
        <v>78814.179000000004</v>
      </c>
      <c r="H99" s="163">
        <v>76188.607000000004</v>
      </c>
      <c r="I99" s="163">
        <v>66492.002999999997</v>
      </c>
      <c r="J99" s="163">
        <v>45904.577000000005</v>
      </c>
      <c r="K99" s="163">
        <v>48972.046999999999</v>
      </c>
      <c r="L99" s="163">
        <v>57459.319999999992</v>
      </c>
      <c r="M99" s="163">
        <v>61820.175999999992</v>
      </c>
    </row>
    <row r="100" spans="1:13" x14ac:dyDescent="0.2">
      <c r="A100" s="161" t="str">
        <f>IF('1'!$A$1=1,C100,B100)</f>
        <v xml:space="preserve">      Credit</v>
      </c>
      <c r="B100" s="162" t="s">
        <v>233</v>
      </c>
      <c r="C100" s="162" t="s">
        <v>202</v>
      </c>
      <c r="D100" s="163">
        <v>50017.692999999999</v>
      </c>
      <c r="E100" s="163">
        <v>67862.323000000004</v>
      </c>
      <c r="F100" s="163">
        <v>80059.902000000002</v>
      </c>
      <c r="G100" s="163">
        <v>80961.150999999983</v>
      </c>
      <c r="H100" s="163">
        <v>77731.524000000005</v>
      </c>
      <c r="I100" s="163">
        <v>66492.002999999997</v>
      </c>
      <c r="J100" s="163">
        <v>45987.906000000003</v>
      </c>
      <c r="K100" s="163">
        <v>49179.428</v>
      </c>
      <c r="L100" s="163">
        <v>57971.395000000004</v>
      </c>
      <c r="M100" s="163">
        <v>62258.069000000003</v>
      </c>
    </row>
    <row r="101" spans="1:13" x14ac:dyDescent="0.2">
      <c r="A101" s="161" t="str">
        <f>IF('1'!$A$1=1,C101,B101)</f>
        <v xml:space="preserve">      Debit</v>
      </c>
      <c r="B101" s="162" t="s">
        <v>234</v>
      </c>
      <c r="C101" s="162" t="s">
        <v>204</v>
      </c>
      <c r="D101" s="163">
        <v>2140.6680000000001</v>
      </c>
      <c r="E101" s="163">
        <v>2222.8289999999997</v>
      </c>
      <c r="F101" s="163">
        <v>2128.1010000000001</v>
      </c>
      <c r="G101" s="163">
        <v>2146.9719999999998</v>
      </c>
      <c r="H101" s="163">
        <v>1542.9169999999999</v>
      </c>
      <c r="I101" s="163">
        <v>0</v>
      </c>
      <c r="J101" s="163">
        <v>83.329000000000008</v>
      </c>
      <c r="K101" s="163">
        <v>207.38100000000003</v>
      </c>
      <c r="L101" s="163">
        <v>512.07500000000005</v>
      </c>
      <c r="M101" s="163">
        <v>437.89300000000003</v>
      </c>
    </row>
    <row r="102" spans="1:13" x14ac:dyDescent="0.2">
      <c r="A102" s="183" t="str">
        <f>IF('1'!$A$1=1,C102,B102)</f>
        <v>including:</v>
      </c>
      <c r="B102" s="184" t="s">
        <v>254</v>
      </c>
      <c r="C102" s="185" t="s">
        <v>255</v>
      </c>
      <c r="D102" s="163"/>
      <c r="E102" s="163"/>
      <c r="F102" s="163"/>
      <c r="G102" s="163"/>
      <c r="H102" s="163"/>
      <c r="I102" s="163"/>
      <c r="J102" s="163"/>
      <c r="K102" s="163"/>
      <c r="L102" s="163"/>
      <c r="M102" s="163"/>
    </row>
    <row r="103" spans="1:13" x14ac:dyDescent="0.2">
      <c r="A103" s="186" t="str">
        <f>IF('1'!$A$1=1,C103,B103)</f>
        <v xml:space="preserve">Pipeline transport </v>
      </c>
      <c r="B103" s="187" t="s">
        <v>256</v>
      </c>
      <c r="C103" s="187" t="s">
        <v>257</v>
      </c>
      <c r="D103" s="166">
        <v>47309.128999999994</v>
      </c>
      <c r="E103" s="166">
        <v>65079.593000000001</v>
      </c>
      <c r="F103" s="166">
        <v>77561.853000000003</v>
      </c>
      <c r="G103" s="166">
        <v>78241.78</v>
      </c>
      <c r="H103" s="166">
        <v>75671.975000000006</v>
      </c>
      <c r="I103" s="166">
        <v>65981.142999999996</v>
      </c>
      <c r="J103" s="166">
        <v>45439.302000000003</v>
      </c>
      <c r="K103" s="166">
        <v>48005.682999999997</v>
      </c>
      <c r="L103" s="166">
        <v>56545.032999999996</v>
      </c>
      <c r="M103" s="166">
        <v>61936.147000000004</v>
      </c>
    </row>
    <row r="104" spans="1:13" x14ac:dyDescent="0.2">
      <c r="A104" s="161" t="str">
        <f>IF('1'!$A$1=1,C104,B104)</f>
        <v xml:space="preserve">Credit </v>
      </c>
      <c r="B104" s="162" t="s">
        <v>246</v>
      </c>
      <c r="C104" s="162" t="s">
        <v>202</v>
      </c>
      <c r="D104" s="163">
        <v>49449.797000000006</v>
      </c>
      <c r="E104" s="163">
        <v>67302.422000000006</v>
      </c>
      <c r="F104" s="163">
        <v>79689.953999999998</v>
      </c>
      <c r="G104" s="163">
        <v>80388.752000000008</v>
      </c>
      <c r="H104" s="163">
        <v>77214.892000000007</v>
      </c>
      <c r="I104" s="163">
        <v>65981.142999999996</v>
      </c>
      <c r="J104" s="163">
        <v>45467.097999999998</v>
      </c>
      <c r="K104" s="163">
        <v>48005.682999999997</v>
      </c>
      <c r="L104" s="163">
        <v>56545.032999999996</v>
      </c>
      <c r="M104" s="163">
        <v>62055.521999999997</v>
      </c>
    </row>
    <row r="105" spans="1:13" x14ac:dyDescent="0.2">
      <c r="A105" s="161" t="str">
        <f>IF('1'!$A$1=1,C105,B105)</f>
        <v xml:space="preserve">Debit </v>
      </c>
      <c r="B105" s="162" t="s">
        <v>122</v>
      </c>
      <c r="C105" s="162" t="s">
        <v>204</v>
      </c>
      <c r="D105" s="163">
        <v>2140.6680000000001</v>
      </c>
      <c r="E105" s="163">
        <v>2222.8289999999997</v>
      </c>
      <c r="F105" s="163">
        <v>2128.1010000000001</v>
      </c>
      <c r="G105" s="163">
        <v>2146.9719999999998</v>
      </c>
      <c r="H105" s="163">
        <v>1542.9169999999999</v>
      </c>
      <c r="I105" s="163">
        <v>0</v>
      </c>
      <c r="J105" s="163">
        <v>27.795999999999999</v>
      </c>
      <c r="K105" s="163">
        <v>0</v>
      </c>
      <c r="L105" s="163">
        <v>0</v>
      </c>
      <c r="M105" s="163">
        <v>119.375</v>
      </c>
    </row>
    <row r="106" spans="1:13" x14ac:dyDescent="0.2">
      <c r="A106" s="179" t="str">
        <f>IF('1'!$A$1=1,C106,B106)</f>
        <v>Other</v>
      </c>
      <c r="B106" s="180" t="s">
        <v>237</v>
      </c>
      <c r="C106" s="180" t="s">
        <v>238</v>
      </c>
      <c r="D106" s="163">
        <v>7304.637999999999</v>
      </c>
      <c r="E106" s="163">
        <v>5440.5990000000002</v>
      </c>
      <c r="F106" s="163">
        <v>4656.4570000000003</v>
      </c>
      <c r="G106" s="163">
        <v>5140.2469999999994</v>
      </c>
      <c r="H106" s="163">
        <v>5415.3369999999995</v>
      </c>
      <c r="I106" s="163">
        <v>7224.3459999999995</v>
      </c>
      <c r="J106" s="163">
        <v>8163.1710000000003</v>
      </c>
      <c r="K106" s="163">
        <v>5288.567</v>
      </c>
      <c r="L106" s="163">
        <v>4752.8680000000004</v>
      </c>
      <c r="M106" s="163">
        <v>5861.3739999999998</v>
      </c>
    </row>
    <row r="107" spans="1:13" x14ac:dyDescent="0.2">
      <c r="A107" s="161" t="str">
        <f>IF('1'!$A$1=1,C107,B107)</f>
        <v xml:space="preserve">      Credit</v>
      </c>
      <c r="B107" s="162" t="s">
        <v>233</v>
      </c>
      <c r="C107" s="162" t="s">
        <v>202</v>
      </c>
      <c r="D107" s="163">
        <v>7959.777</v>
      </c>
      <c r="E107" s="163">
        <v>6928.5229999999992</v>
      </c>
      <c r="F107" s="163">
        <v>6834.2380000000003</v>
      </c>
      <c r="G107" s="163">
        <v>6606.4519999999993</v>
      </c>
      <c r="H107" s="163">
        <v>6855.5909999999994</v>
      </c>
      <c r="I107" s="163">
        <v>8846.530999999999</v>
      </c>
      <c r="J107" s="163">
        <v>10014.365</v>
      </c>
      <c r="K107" s="163">
        <v>8894.5990000000002</v>
      </c>
      <c r="L107" s="163">
        <v>10571.064</v>
      </c>
      <c r="M107" s="163">
        <v>13695.648000000001</v>
      </c>
    </row>
    <row r="108" spans="1:13" x14ac:dyDescent="0.2">
      <c r="A108" s="161" t="str">
        <f>IF('1'!$A$1=1,C108,B108)</f>
        <v xml:space="preserve">      Debit</v>
      </c>
      <c r="B108" s="162" t="s">
        <v>234</v>
      </c>
      <c r="C108" s="162" t="s">
        <v>204</v>
      </c>
      <c r="D108" s="163">
        <v>655.13900000000001</v>
      </c>
      <c r="E108" s="163">
        <v>1487.924</v>
      </c>
      <c r="F108" s="163">
        <v>2177.7809999999999</v>
      </c>
      <c r="G108" s="163">
        <v>1466.2049999999999</v>
      </c>
      <c r="H108" s="163">
        <v>1440.2539999999999</v>
      </c>
      <c r="I108" s="163">
        <v>1622.1850000000002</v>
      </c>
      <c r="J108" s="163">
        <v>1851.194</v>
      </c>
      <c r="K108" s="163">
        <v>3606.0320000000002</v>
      </c>
      <c r="L108" s="163">
        <v>5818.1959999999999</v>
      </c>
      <c r="M108" s="163">
        <v>7834.2740000000003</v>
      </c>
    </row>
    <row r="109" spans="1:13" x14ac:dyDescent="0.2">
      <c r="A109" s="188" t="str">
        <f>IF('1'!$A$1=1,C109,B109)</f>
        <v>Postal and courier services</v>
      </c>
      <c r="B109" s="189" t="s">
        <v>258</v>
      </c>
      <c r="C109" s="189" t="s">
        <v>259</v>
      </c>
      <c r="D109" s="166">
        <v>1733.0419999999999</v>
      </c>
      <c r="E109" s="166">
        <v>1740.2809999999999</v>
      </c>
      <c r="F109" s="166">
        <v>2182.7309999999998</v>
      </c>
      <c r="G109" s="166">
        <v>3143.9090000000001</v>
      </c>
      <c r="H109" s="166">
        <v>2614.6210000000001</v>
      </c>
      <c r="I109" s="166">
        <v>3250.6329999999998</v>
      </c>
      <c r="J109" s="166">
        <v>3110.692</v>
      </c>
      <c r="K109" s="166">
        <v>1010.693</v>
      </c>
      <c r="L109" s="166">
        <v>-5890.5470000000005</v>
      </c>
      <c r="M109" s="166">
        <v>-7921.058</v>
      </c>
    </row>
    <row r="110" spans="1:13" x14ac:dyDescent="0.2">
      <c r="A110" s="161" t="str">
        <f>IF('1'!$A$1=1,C110,B110)</f>
        <v xml:space="preserve">     Credit</v>
      </c>
      <c r="B110" s="162" t="s">
        <v>221</v>
      </c>
      <c r="C110" s="162" t="s">
        <v>202</v>
      </c>
      <c r="D110" s="163">
        <v>1862.15</v>
      </c>
      <c r="E110" s="163">
        <v>1919.9739999999999</v>
      </c>
      <c r="F110" s="163">
        <v>2448.8559999999998</v>
      </c>
      <c r="G110" s="163">
        <v>3632.7190000000001</v>
      </c>
      <c r="H110" s="163">
        <v>3105.9309999999996</v>
      </c>
      <c r="I110" s="163">
        <v>4008.2440000000006</v>
      </c>
      <c r="J110" s="163">
        <v>4630.5990000000002</v>
      </c>
      <c r="K110" s="163">
        <v>1872.335</v>
      </c>
      <c r="L110" s="163">
        <v>2302.2580000000003</v>
      </c>
      <c r="M110" s="163">
        <v>2291.4880000000003</v>
      </c>
    </row>
    <row r="111" spans="1:13" x14ac:dyDescent="0.2">
      <c r="A111" s="161" t="str">
        <f>IF('1'!$A$1=1,C111,B111)</f>
        <v xml:space="preserve">     Debit</v>
      </c>
      <c r="B111" s="162" t="s">
        <v>222</v>
      </c>
      <c r="C111" s="162" t="s">
        <v>204</v>
      </c>
      <c r="D111" s="163">
        <v>129.108</v>
      </c>
      <c r="E111" s="163">
        <v>179.69300000000001</v>
      </c>
      <c r="F111" s="163">
        <v>266.125</v>
      </c>
      <c r="G111" s="163">
        <v>488.81000000000006</v>
      </c>
      <c r="H111" s="163">
        <v>491.31000000000006</v>
      </c>
      <c r="I111" s="163">
        <v>757.61099999999999</v>
      </c>
      <c r="J111" s="163">
        <v>1519.9069999999999</v>
      </c>
      <c r="K111" s="163">
        <v>861.64199999999994</v>
      </c>
      <c r="L111" s="163">
        <v>8192.8050000000003</v>
      </c>
      <c r="M111" s="163">
        <v>10212.546</v>
      </c>
    </row>
    <row r="112" spans="1:13" x14ac:dyDescent="0.2">
      <c r="A112" s="177" t="str">
        <f>IF('1'!$A$1=1,C112,B112)</f>
        <v>Travel</v>
      </c>
      <c r="B112" s="178" t="s">
        <v>260</v>
      </c>
      <c r="C112" s="178" t="s">
        <v>261</v>
      </c>
      <c r="D112" s="166">
        <v>-87847.197999999989</v>
      </c>
      <c r="E112" s="166">
        <v>-124911.82699999999</v>
      </c>
      <c r="F112" s="166">
        <v>-155680.19999999998</v>
      </c>
      <c r="G112" s="166">
        <v>-175395.035</v>
      </c>
      <c r="H112" s="166">
        <v>-178260.45699999999</v>
      </c>
      <c r="I112" s="166">
        <v>-115611.141</v>
      </c>
      <c r="J112" s="166">
        <v>-144328.15100000001</v>
      </c>
      <c r="K112" s="166">
        <v>-624080.32200000004</v>
      </c>
      <c r="L112" s="166">
        <v>-597790.62800000003</v>
      </c>
      <c r="M112" s="166">
        <v>-527058.51500000001</v>
      </c>
    </row>
    <row r="113" spans="1:13" x14ac:dyDescent="0.2">
      <c r="A113" s="161" t="str">
        <f>IF('1'!$A$1=1,C113,B113)</f>
        <v xml:space="preserve">    Credit</v>
      </c>
      <c r="B113" s="162" t="s">
        <v>217</v>
      </c>
      <c r="C113" s="162" t="s">
        <v>202</v>
      </c>
      <c r="D113" s="163">
        <v>23580.446000000004</v>
      </c>
      <c r="E113" s="163">
        <v>27471.239999999998</v>
      </c>
      <c r="F113" s="163">
        <v>33274.478000000003</v>
      </c>
      <c r="G113" s="163">
        <v>39226.375999999997</v>
      </c>
      <c r="H113" s="163">
        <v>41545.133000000002</v>
      </c>
      <c r="I113" s="163">
        <v>9365.7199999999993</v>
      </c>
      <c r="J113" s="163">
        <v>25750.661</v>
      </c>
      <c r="K113" s="163">
        <v>25156.574999999997</v>
      </c>
      <c r="L113" s="163">
        <v>31346.969000000005</v>
      </c>
      <c r="M113" s="163">
        <v>42179.482999999993</v>
      </c>
    </row>
    <row r="114" spans="1:13" x14ac:dyDescent="0.2">
      <c r="A114" s="161" t="str">
        <f>IF('1'!$A$1=1,C114,B114)</f>
        <v xml:space="preserve">    Debit</v>
      </c>
      <c r="B114" s="162" t="s">
        <v>218</v>
      </c>
      <c r="C114" s="162" t="s">
        <v>204</v>
      </c>
      <c r="D114" s="163">
        <v>111427.644</v>
      </c>
      <c r="E114" s="163">
        <v>152383.06699999998</v>
      </c>
      <c r="F114" s="163">
        <v>188954.67800000001</v>
      </c>
      <c r="G114" s="163">
        <v>214621.41100000002</v>
      </c>
      <c r="H114" s="163">
        <v>219805.59000000003</v>
      </c>
      <c r="I114" s="163">
        <v>124976.861</v>
      </c>
      <c r="J114" s="163">
        <v>170078.81200000001</v>
      </c>
      <c r="K114" s="163">
        <v>649236.897</v>
      </c>
      <c r="L114" s="163">
        <v>629137.59700000007</v>
      </c>
      <c r="M114" s="163">
        <v>569237.99800000002</v>
      </c>
    </row>
    <row r="115" spans="1:13" x14ac:dyDescent="0.2">
      <c r="A115" s="171" t="str">
        <f>IF('1'!$A$1=1,C115,B115)</f>
        <v>Business</v>
      </c>
      <c r="B115" s="172" t="s">
        <v>262</v>
      </c>
      <c r="C115" s="172" t="s">
        <v>263</v>
      </c>
      <c r="D115" s="163">
        <v>-41469.095000000001</v>
      </c>
      <c r="E115" s="163">
        <v>-60363.235999999997</v>
      </c>
      <c r="F115" s="163">
        <v>-83610.551000000007</v>
      </c>
      <c r="G115" s="163">
        <v>-103182.571</v>
      </c>
      <c r="H115" s="163">
        <v>-106183.12700000001</v>
      </c>
      <c r="I115" s="163">
        <v>-81296.353999999992</v>
      </c>
      <c r="J115" s="163">
        <v>-99535.312000000005</v>
      </c>
      <c r="K115" s="163">
        <v>-156319.15299999999</v>
      </c>
      <c r="L115" s="163">
        <v>-140186.13699999999</v>
      </c>
      <c r="M115" s="163">
        <v>-125121.147</v>
      </c>
    </row>
    <row r="116" spans="1:13" x14ac:dyDescent="0.2">
      <c r="A116" s="161" t="str">
        <f>IF('1'!$A$1=1,C116,B116)</f>
        <v xml:space="preserve">     Credit</v>
      </c>
      <c r="B116" s="162" t="s">
        <v>221</v>
      </c>
      <c r="C116" s="162" t="s">
        <v>202</v>
      </c>
      <c r="D116" s="163">
        <v>1879.4939999999999</v>
      </c>
      <c r="E116" s="163">
        <v>2602.9679999999998</v>
      </c>
      <c r="F116" s="163">
        <v>3183.261</v>
      </c>
      <c r="G116" s="163">
        <v>4013.5460000000003</v>
      </c>
      <c r="H116" s="163">
        <v>4381.7829999999994</v>
      </c>
      <c r="I116" s="163">
        <v>1512.5800000000002</v>
      </c>
      <c r="J116" s="163">
        <v>2033.7269999999999</v>
      </c>
      <c r="K116" s="163">
        <v>2088.9789999999998</v>
      </c>
      <c r="L116" s="163">
        <v>2597.2719999999999</v>
      </c>
      <c r="M116" s="163">
        <v>3791.7</v>
      </c>
    </row>
    <row r="117" spans="1:13" x14ac:dyDescent="0.2">
      <c r="A117" s="161" t="str">
        <f>IF('1'!$A$1=1,C117,B117)</f>
        <v xml:space="preserve">     Debit</v>
      </c>
      <c r="B117" s="162" t="s">
        <v>222</v>
      </c>
      <c r="C117" s="162" t="s">
        <v>204</v>
      </c>
      <c r="D117" s="163">
        <v>43348.589000000007</v>
      </c>
      <c r="E117" s="163">
        <v>62966.203999999998</v>
      </c>
      <c r="F117" s="163">
        <v>86793.812000000005</v>
      </c>
      <c r="G117" s="163">
        <v>107196.117</v>
      </c>
      <c r="H117" s="163">
        <v>110564.91</v>
      </c>
      <c r="I117" s="163">
        <v>82808.933999999994</v>
      </c>
      <c r="J117" s="163">
        <v>101569.039</v>
      </c>
      <c r="K117" s="163">
        <v>158408.13199999998</v>
      </c>
      <c r="L117" s="163">
        <v>142783.40900000001</v>
      </c>
      <c r="M117" s="163">
        <v>128912.84699999999</v>
      </c>
    </row>
    <row r="118" spans="1:13" x14ac:dyDescent="0.2">
      <c r="A118" s="171" t="str">
        <f>IF('1'!$A$1=1,C118,B118)</f>
        <v>Personal</v>
      </c>
      <c r="B118" s="172" t="s">
        <v>264</v>
      </c>
      <c r="C118" s="172" t="s">
        <v>265</v>
      </c>
      <c r="D118" s="163">
        <v>-46378.102999999996</v>
      </c>
      <c r="E118" s="163">
        <v>-64548.591000000008</v>
      </c>
      <c r="F118" s="163">
        <v>-72069.649000000005</v>
      </c>
      <c r="G118" s="163">
        <v>-72212.464000000007</v>
      </c>
      <c r="H118" s="163">
        <v>-72077.329999999987</v>
      </c>
      <c r="I118" s="163">
        <v>-34314.786999999997</v>
      </c>
      <c r="J118" s="163">
        <v>-44792.838999999993</v>
      </c>
      <c r="K118" s="163">
        <v>-467761.16899999999</v>
      </c>
      <c r="L118" s="163">
        <v>-457604.49100000004</v>
      </c>
      <c r="M118" s="163">
        <v>-401937.36800000002</v>
      </c>
    </row>
    <row r="119" spans="1:13" x14ac:dyDescent="0.2">
      <c r="A119" s="161" t="str">
        <f>IF('1'!$A$1=1,C119,B119)</f>
        <v xml:space="preserve">     Credit</v>
      </c>
      <c r="B119" s="162" t="s">
        <v>221</v>
      </c>
      <c r="C119" s="162" t="s">
        <v>202</v>
      </c>
      <c r="D119" s="163">
        <v>21700.951999999997</v>
      </c>
      <c r="E119" s="163">
        <v>24868.272000000001</v>
      </c>
      <c r="F119" s="163">
        <v>30091.216999999997</v>
      </c>
      <c r="G119" s="163">
        <v>35212.83</v>
      </c>
      <c r="H119" s="163">
        <v>37163.35</v>
      </c>
      <c r="I119" s="163">
        <v>7853.14</v>
      </c>
      <c r="J119" s="163">
        <v>23716.934000000001</v>
      </c>
      <c r="K119" s="163">
        <v>23067.596000000001</v>
      </c>
      <c r="L119" s="163">
        <v>28749.697</v>
      </c>
      <c r="M119" s="163">
        <v>38387.782999999996</v>
      </c>
    </row>
    <row r="120" spans="1:13" x14ac:dyDescent="0.2">
      <c r="A120" s="161" t="str">
        <f>IF('1'!$A$1=1,C120,B120)</f>
        <v xml:space="preserve">     Debit</v>
      </c>
      <c r="B120" s="162" t="s">
        <v>222</v>
      </c>
      <c r="C120" s="162" t="s">
        <v>204</v>
      </c>
      <c r="D120" s="163">
        <v>68079.054999999993</v>
      </c>
      <c r="E120" s="163">
        <v>89416.863000000012</v>
      </c>
      <c r="F120" s="163">
        <v>102160.86600000001</v>
      </c>
      <c r="G120" s="163">
        <v>107425.29399999999</v>
      </c>
      <c r="H120" s="163">
        <v>109240.68000000001</v>
      </c>
      <c r="I120" s="163">
        <v>42167.927000000003</v>
      </c>
      <c r="J120" s="163">
        <v>68509.773000000001</v>
      </c>
      <c r="K120" s="163">
        <v>490828.76500000001</v>
      </c>
      <c r="L120" s="163">
        <v>486354.18799999997</v>
      </c>
      <c r="M120" s="163">
        <v>440325.15099999995</v>
      </c>
    </row>
    <row r="121" spans="1:13" x14ac:dyDescent="0.2">
      <c r="A121" s="177" t="str">
        <f>IF('1'!$A$1=1,C121,B121)</f>
        <v>Construction</v>
      </c>
      <c r="B121" s="178" t="s">
        <v>266</v>
      </c>
      <c r="C121" s="178" t="s">
        <v>267</v>
      </c>
      <c r="D121" s="166">
        <v>5298.2959999999994</v>
      </c>
      <c r="E121" s="166">
        <v>3524.0349999999999</v>
      </c>
      <c r="F121" s="166">
        <v>976.37299999999993</v>
      </c>
      <c r="G121" s="166">
        <v>2722.5839999999998</v>
      </c>
      <c r="H121" s="166">
        <v>1007.5210000000001</v>
      </c>
      <c r="I121" s="166">
        <v>960.65300000000013</v>
      </c>
      <c r="J121" s="166">
        <v>110.05200000000002</v>
      </c>
      <c r="K121" s="166">
        <v>1142.6389999999999</v>
      </c>
      <c r="L121" s="166">
        <v>1314.604</v>
      </c>
      <c r="M121" s="166">
        <v>1375.7370000000001</v>
      </c>
    </row>
    <row r="122" spans="1:13" x14ac:dyDescent="0.2">
      <c r="A122" s="161" t="str">
        <f>IF('1'!$A$1=1,C122,B122)</f>
        <v xml:space="preserve">    Credit</v>
      </c>
      <c r="B122" s="162" t="s">
        <v>217</v>
      </c>
      <c r="C122" s="162" t="s">
        <v>202</v>
      </c>
      <c r="D122" s="163">
        <v>5630.63</v>
      </c>
      <c r="E122" s="163">
        <v>4661.4930000000004</v>
      </c>
      <c r="F122" s="163">
        <v>2549.703</v>
      </c>
      <c r="G122" s="163">
        <v>4212.79</v>
      </c>
      <c r="H122" s="163">
        <v>2976.2359999999999</v>
      </c>
      <c r="I122" s="163">
        <v>2517.835</v>
      </c>
      <c r="J122" s="163">
        <v>1417.701</v>
      </c>
      <c r="K122" s="163">
        <v>1952.9309999999998</v>
      </c>
      <c r="L122" s="163">
        <v>2267.44</v>
      </c>
      <c r="M122" s="163">
        <v>2687.0770000000002</v>
      </c>
    </row>
    <row r="123" spans="1:13" x14ac:dyDescent="0.2">
      <c r="A123" s="161" t="str">
        <f>IF('1'!$A$1=1,C123,B123)</f>
        <v xml:space="preserve">    Debit</v>
      </c>
      <c r="B123" s="162" t="s">
        <v>218</v>
      </c>
      <c r="C123" s="162" t="s">
        <v>204</v>
      </c>
      <c r="D123" s="163">
        <v>332.33399999999995</v>
      </c>
      <c r="E123" s="163">
        <v>1137.4579999999999</v>
      </c>
      <c r="F123" s="163">
        <v>1573.33</v>
      </c>
      <c r="G123" s="163">
        <v>1490.2060000000001</v>
      </c>
      <c r="H123" s="163">
        <v>1968.7149999999999</v>
      </c>
      <c r="I123" s="163">
        <v>1557.182</v>
      </c>
      <c r="J123" s="163">
        <v>1307.6489999999999</v>
      </c>
      <c r="K123" s="163">
        <v>810.29199999999992</v>
      </c>
      <c r="L123" s="163">
        <v>952.83600000000001</v>
      </c>
      <c r="M123" s="163">
        <v>1311.3400000000001</v>
      </c>
    </row>
    <row r="124" spans="1:13" x14ac:dyDescent="0.2">
      <c r="A124" s="169" t="str">
        <f>IF('1'!$A$1=1,C124,B124)</f>
        <v>Insurance and pension services</v>
      </c>
      <c r="B124" s="170" t="s">
        <v>268</v>
      </c>
      <c r="C124" s="170" t="s">
        <v>269</v>
      </c>
      <c r="D124" s="166">
        <v>-1160.3009999999999</v>
      </c>
      <c r="E124" s="166">
        <v>-1829.953</v>
      </c>
      <c r="F124" s="166">
        <v>-1727.8330000000001</v>
      </c>
      <c r="G124" s="166">
        <v>-1330.8720000000001</v>
      </c>
      <c r="H124" s="166">
        <v>-1464.3810000000001</v>
      </c>
      <c r="I124" s="166">
        <v>-1377.4649999999999</v>
      </c>
      <c r="J124" s="166">
        <v>-1715.1840000000002</v>
      </c>
      <c r="K124" s="166">
        <v>-1133.4069999999999</v>
      </c>
      <c r="L124" s="166">
        <v>-1499.8979999999999</v>
      </c>
      <c r="M124" s="166">
        <v>-1635.68</v>
      </c>
    </row>
    <row r="125" spans="1:13" x14ac:dyDescent="0.2">
      <c r="A125" s="161" t="str">
        <f>IF('1'!$A$1=1,C125,B125)</f>
        <v xml:space="preserve">    Credit</v>
      </c>
      <c r="B125" s="162" t="s">
        <v>217</v>
      </c>
      <c r="C125" s="162" t="s">
        <v>202</v>
      </c>
      <c r="D125" s="163">
        <v>308.26200000000006</v>
      </c>
      <c r="E125" s="163">
        <v>600.48199999999997</v>
      </c>
      <c r="F125" s="163">
        <v>319.26199999999994</v>
      </c>
      <c r="G125" s="163">
        <v>514.1640000000001</v>
      </c>
      <c r="H125" s="163">
        <v>379.79300000000001</v>
      </c>
      <c r="I125" s="163">
        <v>409.85400000000004</v>
      </c>
      <c r="J125" s="163">
        <v>544.86900000000003</v>
      </c>
      <c r="K125" s="163">
        <v>647.20600000000002</v>
      </c>
      <c r="L125" s="163">
        <v>512.02499999999998</v>
      </c>
      <c r="M125" s="163">
        <v>521.18399999999997</v>
      </c>
    </row>
    <row r="126" spans="1:13" x14ac:dyDescent="0.2">
      <c r="A126" s="161" t="str">
        <f>IF('1'!$A$1=1,C126,B126)</f>
        <v xml:space="preserve">    Debit</v>
      </c>
      <c r="B126" s="162" t="s">
        <v>218</v>
      </c>
      <c r="C126" s="162" t="s">
        <v>204</v>
      </c>
      <c r="D126" s="163">
        <v>1468.5630000000001</v>
      </c>
      <c r="E126" s="163">
        <v>2430.4349999999999</v>
      </c>
      <c r="F126" s="163">
        <v>2047.095</v>
      </c>
      <c r="G126" s="163">
        <v>1845.0360000000001</v>
      </c>
      <c r="H126" s="163">
        <v>1844.174</v>
      </c>
      <c r="I126" s="163">
        <v>1787.319</v>
      </c>
      <c r="J126" s="163">
        <v>2260.0529999999999</v>
      </c>
      <c r="K126" s="163">
        <v>1780.6129999999998</v>
      </c>
      <c r="L126" s="163">
        <v>2011.9229999999998</v>
      </c>
      <c r="M126" s="163">
        <v>2156.864</v>
      </c>
    </row>
    <row r="127" spans="1:13" x14ac:dyDescent="0.2">
      <c r="A127" s="177" t="str">
        <f>IF('1'!$A$1=1,C127,B127)</f>
        <v>Financial services</v>
      </c>
      <c r="B127" s="178" t="s">
        <v>270</v>
      </c>
      <c r="C127" s="178" t="s">
        <v>271</v>
      </c>
      <c r="D127" s="166">
        <v>-14962.848999999998</v>
      </c>
      <c r="E127" s="166">
        <v>-12208.399000000001</v>
      </c>
      <c r="F127" s="166">
        <v>-11968.977000000001</v>
      </c>
      <c r="G127" s="166">
        <v>-10406.07</v>
      </c>
      <c r="H127" s="166">
        <v>-10793.346</v>
      </c>
      <c r="I127" s="166">
        <v>-13651.577999999998</v>
      </c>
      <c r="J127" s="166">
        <v>-16441.989999999998</v>
      </c>
      <c r="K127" s="166">
        <v>-17827.611999999997</v>
      </c>
      <c r="L127" s="166">
        <v>-11117.553</v>
      </c>
      <c r="M127" s="166">
        <v>-10191.555</v>
      </c>
    </row>
    <row r="128" spans="1:13" x14ac:dyDescent="0.2">
      <c r="A128" s="161" t="str">
        <f>IF('1'!$A$1=1,C128,B128)</f>
        <v xml:space="preserve">    Credit</v>
      </c>
      <c r="B128" s="162" t="s">
        <v>217</v>
      </c>
      <c r="C128" s="162" t="s">
        <v>202</v>
      </c>
      <c r="D128" s="163">
        <v>4154.2079999999996</v>
      </c>
      <c r="E128" s="163">
        <v>2122.5119999999997</v>
      </c>
      <c r="F128" s="163">
        <v>3995.6289999999999</v>
      </c>
      <c r="G128" s="163">
        <v>4050.99</v>
      </c>
      <c r="H128" s="163">
        <v>4242.1059999999998</v>
      </c>
      <c r="I128" s="163">
        <v>3495.1649999999995</v>
      </c>
      <c r="J128" s="163">
        <v>2808.989</v>
      </c>
      <c r="K128" s="163">
        <v>5908.5470000000005</v>
      </c>
      <c r="L128" s="163">
        <v>10935.187</v>
      </c>
      <c r="M128" s="163">
        <v>13725.670999999998</v>
      </c>
    </row>
    <row r="129" spans="1:13" x14ac:dyDescent="0.2">
      <c r="A129" s="161" t="str">
        <f>IF('1'!$A$1=1,C129,B129)</f>
        <v xml:space="preserve">    Debit</v>
      </c>
      <c r="B129" s="162" t="s">
        <v>218</v>
      </c>
      <c r="C129" s="162" t="s">
        <v>204</v>
      </c>
      <c r="D129" s="163">
        <v>19117.057000000001</v>
      </c>
      <c r="E129" s="163">
        <v>14330.911</v>
      </c>
      <c r="F129" s="163">
        <v>15964.606</v>
      </c>
      <c r="G129" s="163">
        <v>14457.060000000001</v>
      </c>
      <c r="H129" s="163">
        <v>15035.451999999999</v>
      </c>
      <c r="I129" s="163">
        <v>17146.743000000002</v>
      </c>
      <c r="J129" s="163">
        <v>19250.978999999999</v>
      </c>
      <c r="K129" s="163">
        <v>23736.159</v>
      </c>
      <c r="L129" s="163">
        <v>22052.739999999998</v>
      </c>
      <c r="M129" s="163">
        <v>23917.226000000002</v>
      </c>
    </row>
    <row r="130" spans="1:13" ht="25.5" x14ac:dyDescent="0.2">
      <c r="A130" s="173" t="str">
        <f>IF('1'!$A$1=1,C130,B130)</f>
        <v>Explicitly charged and other financial services</v>
      </c>
      <c r="B130" s="174" t="s">
        <v>272</v>
      </c>
      <c r="C130" s="174" t="s">
        <v>273</v>
      </c>
      <c r="D130" s="266">
        <v>0</v>
      </c>
      <c r="E130" s="266">
        <v>0</v>
      </c>
      <c r="F130" s="163">
        <v>-9320.5299999999988</v>
      </c>
      <c r="G130" s="163">
        <v>-10135.198</v>
      </c>
      <c r="H130" s="163">
        <v>-9434.4539999999997</v>
      </c>
      <c r="I130" s="163">
        <v>-9884.8690000000006</v>
      </c>
      <c r="J130" s="163">
        <v>-11425.829</v>
      </c>
      <c r="K130" s="163">
        <v>-12624.873</v>
      </c>
      <c r="L130" s="163">
        <v>-10167.647000000003</v>
      </c>
      <c r="M130" s="163">
        <v>-8817.637999999999</v>
      </c>
    </row>
    <row r="131" spans="1:13" x14ac:dyDescent="0.2">
      <c r="A131" s="161" t="str">
        <f>IF('1'!$A$1=1,C131,B131)</f>
        <v xml:space="preserve">               Credit</v>
      </c>
      <c r="B131" s="162" t="s">
        <v>274</v>
      </c>
      <c r="C131" s="162" t="s">
        <v>202</v>
      </c>
      <c r="D131" s="266">
        <v>0</v>
      </c>
      <c r="E131" s="266">
        <v>0</v>
      </c>
      <c r="F131" s="163">
        <v>1966.222</v>
      </c>
      <c r="G131" s="163">
        <v>2882.2049999999999</v>
      </c>
      <c r="H131" s="163">
        <v>3427.0070000000001</v>
      </c>
      <c r="I131" s="163">
        <v>2804.4949999999999</v>
      </c>
      <c r="J131" s="163">
        <v>2481.5549999999998</v>
      </c>
      <c r="K131" s="163">
        <v>5608.2139999999999</v>
      </c>
      <c r="L131" s="163">
        <v>10495.824000000001</v>
      </c>
      <c r="M131" s="163">
        <v>13243.846999999998</v>
      </c>
    </row>
    <row r="132" spans="1:13" x14ac:dyDescent="0.2">
      <c r="A132" s="161" t="str">
        <f>IF('1'!$A$1=1,C132,B132)</f>
        <v xml:space="preserve">               Debit</v>
      </c>
      <c r="B132" s="162" t="s">
        <v>275</v>
      </c>
      <c r="C132" s="162" t="s">
        <v>204</v>
      </c>
      <c r="D132" s="266">
        <v>0</v>
      </c>
      <c r="E132" s="266">
        <v>0</v>
      </c>
      <c r="F132" s="163">
        <v>11286.752</v>
      </c>
      <c r="G132" s="163">
        <v>13017.403000000002</v>
      </c>
      <c r="H132" s="163">
        <v>12861.460999999999</v>
      </c>
      <c r="I132" s="163">
        <v>12689.364000000001</v>
      </c>
      <c r="J132" s="163">
        <v>13907.383999999998</v>
      </c>
      <c r="K132" s="163">
        <v>18233.087</v>
      </c>
      <c r="L132" s="163">
        <v>20663.471000000001</v>
      </c>
      <c r="M132" s="163">
        <v>22061.485000000001</v>
      </c>
    </row>
    <row r="133" spans="1:13" ht="25.5" x14ac:dyDescent="0.2">
      <c r="A133" s="173" t="str">
        <f>IF('1'!$A$1=1,C133,B133)</f>
        <v>Financial intermediation services indirectly measured (FISIM)</v>
      </c>
      <c r="B133" s="174" t="s">
        <v>276</v>
      </c>
      <c r="C133" s="174" t="s">
        <v>277</v>
      </c>
      <c r="D133" s="266">
        <v>0</v>
      </c>
      <c r="E133" s="266">
        <v>0</v>
      </c>
      <c r="F133" s="163">
        <v>-2648.4469999999997</v>
      </c>
      <c r="G133" s="163">
        <v>-270.87700000000001</v>
      </c>
      <c r="H133" s="163">
        <v>-1358.894</v>
      </c>
      <c r="I133" s="163">
        <v>-3766.7089999999998</v>
      </c>
      <c r="J133" s="163">
        <v>-5016.1580000000004</v>
      </c>
      <c r="K133" s="163">
        <v>-5202.7339999999995</v>
      </c>
      <c r="L133" s="163">
        <v>-949.90600000000006</v>
      </c>
      <c r="M133" s="163">
        <v>-1373.9169999999999</v>
      </c>
    </row>
    <row r="134" spans="1:13" x14ac:dyDescent="0.2">
      <c r="A134" s="161" t="str">
        <f>IF('1'!$A$1=1,C134,B134)</f>
        <v xml:space="preserve">               Credit</v>
      </c>
      <c r="B134" s="162" t="s">
        <v>274</v>
      </c>
      <c r="C134" s="162" t="s">
        <v>202</v>
      </c>
      <c r="D134" s="266">
        <v>0</v>
      </c>
      <c r="E134" s="266">
        <v>0</v>
      </c>
      <c r="F134" s="163">
        <v>2029.4070000000002</v>
      </c>
      <c r="G134" s="163">
        <v>1168.7810000000002</v>
      </c>
      <c r="H134" s="163">
        <v>815.09899999999993</v>
      </c>
      <c r="I134" s="163">
        <v>690.67200000000003</v>
      </c>
      <c r="J134" s="163">
        <v>327.43600000000004</v>
      </c>
      <c r="K134" s="163">
        <v>300.33600000000001</v>
      </c>
      <c r="L134" s="163">
        <v>439.363</v>
      </c>
      <c r="M134" s="163">
        <v>481.82400000000001</v>
      </c>
    </row>
    <row r="135" spans="1:13" x14ac:dyDescent="0.2">
      <c r="A135" s="161" t="str">
        <f>IF('1'!$A$1=1,C135,B135)</f>
        <v xml:space="preserve">               Debit</v>
      </c>
      <c r="B135" s="162" t="s">
        <v>275</v>
      </c>
      <c r="C135" s="162" t="s">
        <v>204</v>
      </c>
      <c r="D135" s="266">
        <v>0</v>
      </c>
      <c r="E135" s="266">
        <v>0</v>
      </c>
      <c r="F135" s="163">
        <v>4677.8540000000003</v>
      </c>
      <c r="G135" s="163">
        <v>1439.6579999999999</v>
      </c>
      <c r="H135" s="163">
        <v>2173.9929999999999</v>
      </c>
      <c r="I135" s="163">
        <v>4457.3810000000003</v>
      </c>
      <c r="J135" s="163">
        <v>5343.5940000000001</v>
      </c>
      <c r="K135" s="163">
        <v>5503.07</v>
      </c>
      <c r="L135" s="163">
        <v>1389.269</v>
      </c>
      <c r="M135" s="163">
        <v>1855.741</v>
      </c>
    </row>
    <row r="136" spans="1:13" ht="25.5" x14ac:dyDescent="0.2">
      <c r="A136" s="169" t="str">
        <f>IF('1'!$A$1=1,C136,B136)</f>
        <v>Charges for the use of intellectual property n.i.e.</v>
      </c>
      <c r="B136" s="170" t="s">
        <v>278</v>
      </c>
      <c r="C136" s="170" t="s">
        <v>279</v>
      </c>
      <c r="D136" s="166">
        <v>-6049.7659999999996</v>
      </c>
      <c r="E136" s="166">
        <v>-7323.4839999999995</v>
      </c>
      <c r="F136" s="166">
        <v>-9541.2860000000001</v>
      </c>
      <c r="G136" s="166">
        <v>-13664.595000000001</v>
      </c>
      <c r="H136" s="166">
        <v>-13446.136000000002</v>
      </c>
      <c r="I136" s="166">
        <v>-11452.243</v>
      </c>
      <c r="J136" s="166">
        <v>-18143.035</v>
      </c>
      <c r="K136" s="166">
        <v>-9737.4589999999989</v>
      </c>
      <c r="L136" s="166">
        <v>-12585.444</v>
      </c>
      <c r="M136" s="166">
        <v>-20097.521999999997</v>
      </c>
    </row>
    <row r="137" spans="1:13" x14ac:dyDescent="0.2">
      <c r="A137" s="161" t="str">
        <f>IF('1'!$A$1=1,C137,B137)</f>
        <v xml:space="preserve">    Credit</v>
      </c>
      <c r="B137" s="162" t="s">
        <v>217</v>
      </c>
      <c r="C137" s="162" t="s">
        <v>202</v>
      </c>
      <c r="D137" s="163">
        <v>1852.5819999999999</v>
      </c>
      <c r="E137" s="163">
        <v>1864.2850000000001</v>
      </c>
      <c r="F137" s="163">
        <v>1912.951</v>
      </c>
      <c r="G137" s="163">
        <v>2505.8689999999997</v>
      </c>
      <c r="H137" s="163">
        <v>2131.2649999999999</v>
      </c>
      <c r="I137" s="163">
        <v>1990.9140000000002</v>
      </c>
      <c r="J137" s="163">
        <v>1882.9079999999999</v>
      </c>
      <c r="K137" s="163">
        <v>1673.3749999999998</v>
      </c>
      <c r="L137" s="163">
        <v>2085.3599999999997</v>
      </c>
      <c r="M137" s="163">
        <v>2688.5430000000001</v>
      </c>
    </row>
    <row r="138" spans="1:13" x14ac:dyDescent="0.2">
      <c r="A138" s="161" t="str">
        <f>IF('1'!$A$1=1,C138,B138)</f>
        <v xml:space="preserve">    Debit</v>
      </c>
      <c r="B138" s="162" t="s">
        <v>218</v>
      </c>
      <c r="C138" s="162" t="s">
        <v>204</v>
      </c>
      <c r="D138" s="163">
        <v>7902.348</v>
      </c>
      <c r="E138" s="163">
        <v>9187.7690000000002</v>
      </c>
      <c r="F138" s="163">
        <v>11454.237000000001</v>
      </c>
      <c r="G138" s="163">
        <v>16170.464</v>
      </c>
      <c r="H138" s="163">
        <v>15577.401000000002</v>
      </c>
      <c r="I138" s="163">
        <v>13443.156999999999</v>
      </c>
      <c r="J138" s="163">
        <v>20025.942999999999</v>
      </c>
      <c r="K138" s="163">
        <v>11410.834000000001</v>
      </c>
      <c r="L138" s="163">
        <v>14670.804</v>
      </c>
      <c r="M138" s="163">
        <v>22786.064999999999</v>
      </c>
    </row>
    <row r="139" spans="1:13" ht="25.5" x14ac:dyDescent="0.2">
      <c r="A139" s="169" t="str">
        <f>IF('1'!$A$1=1,C139,B139)</f>
        <v>Telecommunications, computer, and information services</v>
      </c>
      <c r="B139" s="170" t="s">
        <v>280</v>
      </c>
      <c r="C139" s="170" t="s">
        <v>281</v>
      </c>
      <c r="D139" s="166">
        <v>32536.921000000002</v>
      </c>
      <c r="E139" s="166">
        <v>46462.38900000001</v>
      </c>
      <c r="F139" s="166">
        <v>59862.449000000001</v>
      </c>
      <c r="G139" s="166">
        <v>77733.631000000008</v>
      </c>
      <c r="H139" s="166">
        <v>93331.263999999996</v>
      </c>
      <c r="I139" s="166">
        <v>119933.92300000001</v>
      </c>
      <c r="J139" s="166">
        <v>168014.70499999999</v>
      </c>
      <c r="K139" s="166">
        <v>220091.52999999997</v>
      </c>
      <c r="L139" s="166">
        <v>216741.804</v>
      </c>
      <c r="M139" s="166">
        <v>220892.41700000002</v>
      </c>
    </row>
    <row r="140" spans="1:13" x14ac:dyDescent="0.2">
      <c r="A140" s="161" t="str">
        <f>IF('1'!$A$1=1,C140,B140)</f>
        <v xml:space="preserve">    Credit</v>
      </c>
      <c r="B140" s="162" t="s">
        <v>217</v>
      </c>
      <c r="C140" s="162" t="s">
        <v>202</v>
      </c>
      <c r="D140" s="163">
        <v>46206.837</v>
      </c>
      <c r="E140" s="163">
        <v>59149.102999999996</v>
      </c>
      <c r="F140" s="163">
        <v>73393.452999999994</v>
      </c>
      <c r="G140" s="163">
        <v>94540.714999999997</v>
      </c>
      <c r="H140" s="163">
        <v>111362.54599999999</v>
      </c>
      <c r="I140" s="163">
        <v>140114.56</v>
      </c>
      <c r="J140" s="163">
        <v>193468.96399999998</v>
      </c>
      <c r="K140" s="163">
        <v>242848.75099999999</v>
      </c>
      <c r="L140" s="163">
        <v>251800.61900000001</v>
      </c>
      <c r="M140" s="163">
        <v>265506.25900000002</v>
      </c>
    </row>
    <row r="141" spans="1:13" x14ac:dyDescent="0.2">
      <c r="A141" s="161" t="str">
        <f>IF('1'!$A$1=1,C141,B141)</f>
        <v xml:space="preserve">    Debit</v>
      </c>
      <c r="B141" s="162" t="s">
        <v>218</v>
      </c>
      <c r="C141" s="162" t="s">
        <v>204</v>
      </c>
      <c r="D141" s="163">
        <v>13669.916000000001</v>
      </c>
      <c r="E141" s="163">
        <v>12686.714000000002</v>
      </c>
      <c r="F141" s="163">
        <v>13531.003999999999</v>
      </c>
      <c r="G141" s="163">
        <v>16807.084000000003</v>
      </c>
      <c r="H141" s="163">
        <v>18031.281999999999</v>
      </c>
      <c r="I141" s="163">
        <v>20180.636999999999</v>
      </c>
      <c r="J141" s="163">
        <v>25454.258999999998</v>
      </c>
      <c r="K141" s="163">
        <v>22757.221000000001</v>
      </c>
      <c r="L141" s="163">
        <v>35058.815000000002</v>
      </c>
      <c r="M141" s="163">
        <v>44613.842000000004</v>
      </c>
    </row>
    <row r="142" spans="1:13" x14ac:dyDescent="0.2">
      <c r="A142" s="171" t="str">
        <f>IF('1'!$A$1=1,C142,B142)</f>
        <v>Telecommunications services</v>
      </c>
      <c r="B142" s="172" t="s">
        <v>282</v>
      </c>
      <c r="C142" s="172" t="s">
        <v>283</v>
      </c>
      <c r="D142" s="163">
        <v>2657.5439999999999</v>
      </c>
      <c r="E142" s="163">
        <v>4108.38</v>
      </c>
      <c r="F142" s="163">
        <v>3201.1589999999997</v>
      </c>
      <c r="G142" s="163">
        <v>3715.1379999999999</v>
      </c>
      <c r="H142" s="163">
        <v>749.56</v>
      </c>
      <c r="I142" s="163">
        <v>684.05700000000002</v>
      </c>
      <c r="J142" s="163">
        <v>239.64</v>
      </c>
      <c r="K142" s="163">
        <v>239.12799999999987</v>
      </c>
      <c r="L142" s="163">
        <v>-1645.8100000000002</v>
      </c>
      <c r="M142" s="163">
        <v>516.08299999999986</v>
      </c>
    </row>
    <row r="143" spans="1:13" x14ac:dyDescent="0.2">
      <c r="A143" s="161" t="str">
        <f>IF('1'!$A$1=1,C143,B143)</f>
        <v xml:space="preserve">     Credit</v>
      </c>
      <c r="B143" s="162" t="s">
        <v>221</v>
      </c>
      <c r="C143" s="162" t="s">
        <v>202</v>
      </c>
      <c r="D143" s="163">
        <v>8707.4220000000005</v>
      </c>
      <c r="E143" s="163">
        <v>7942.6269999999995</v>
      </c>
      <c r="F143" s="163">
        <v>6795.58</v>
      </c>
      <c r="G143" s="163">
        <v>6758.1679999999997</v>
      </c>
      <c r="H143" s="163">
        <v>3237.2909999999997</v>
      </c>
      <c r="I143" s="163">
        <v>3000.7169999999996</v>
      </c>
      <c r="J143" s="163">
        <v>3158.8380000000002</v>
      </c>
      <c r="K143" s="163">
        <v>4285.9179999999997</v>
      </c>
      <c r="L143" s="163">
        <v>3913.7539999999999</v>
      </c>
      <c r="M143" s="163">
        <v>4702.3469999999998</v>
      </c>
    </row>
    <row r="144" spans="1:13" x14ac:dyDescent="0.2">
      <c r="A144" s="161" t="str">
        <f>IF('1'!$A$1=1,C144,B144)</f>
        <v xml:space="preserve">     Debit</v>
      </c>
      <c r="B144" s="162" t="s">
        <v>222</v>
      </c>
      <c r="C144" s="162" t="s">
        <v>204</v>
      </c>
      <c r="D144" s="163">
        <v>6049.8780000000006</v>
      </c>
      <c r="E144" s="163">
        <v>3834.2470000000003</v>
      </c>
      <c r="F144" s="163">
        <v>3594.4210000000003</v>
      </c>
      <c r="G144" s="163">
        <v>3043.0299999999997</v>
      </c>
      <c r="H144" s="163">
        <v>2487.7310000000002</v>
      </c>
      <c r="I144" s="163">
        <v>2316.66</v>
      </c>
      <c r="J144" s="163">
        <v>2919.1980000000003</v>
      </c>
      <c r="K144" s="163">
        <v>4046.7900000000004</v>
      </c>
      <c r="L144" s="163">
        <v>5559.5640000000003</v>
      </c>
      <c r="M144" s="163">
        <v>4186.2639999999992</v>
      </c>
    </row>
    <row r="145" spans="1:13" x14ac:dyDescent="0.2">
      <c r="A145" s="171" t="str">
        <f>IF('1'!$A$1=1,C145,B145)</f>
        <v>Computer services</v>
      </c>
      <c r="B145" s="172" t="s">
        <v>284</v>
      </c>
      <c r="C145" s="172" t="s">
        <v>285</v>
      </c>
      <c r="D145" s="163">
        <v>29549.542999999998</v>
      </c>
      <c r="E145" s="163">
        <v>42276.745000000003</v>
      </c>
      <c r="F145" s="163">
        <v>56661.574999999997</v>
      </c>
      <c r="G145" s="163">
        <v>74123.088000000003</v>
      </c>
      <c r="H145" s="163">
        <v>92383.442999999999</v>
      </c>
      <c r="I145" s="163">
        <v>118661.26000000001</v>
      </c>
      <c r="J145" s="163">
        <v>167341.476</v>
      </c>
      <c r="K145" s="163">
        <v>219002.51299999998</v>
      </c>
      <c r="L145" s="163">
        <v>217291.47100000002</v>
      </c>
      <c r="M145" s="163">
        <v>219414.99099999998</v>
      </c>
    </row>
    <row r="146" spans="1:13" x14ac:dyDescent="0.2">
      <c r="A146" s="161" t="str">
        <f>IF('1'!$A$1=1,C146,B146)</f>
        <v xml:space="preserve">     Credit</v>
      </c>
      <c r="B146" s="162" t="s">
        <v>221</v>
      </c>
      <c r="C146" s="162" t="s">
        <v>202</v>
      </c>
      <c r="D146" s="163">
        <v>36666.009000000005</v>
      </c>
      <c r="E146" s="163">
        <v>50568.291999999994</v>
      </c>
      <c r="F146" s="163">
        <v>66093.144</v>
      </c>
      <c r="G146" s="163">
        <v>87182.338999999993</v>
      </c>
      <c r="H146" s="163">
        <v>107286.459</v>
      </c>
      <c r="I146" s="163">
        <v>135931.79399999999</v>
      </c>
      <c r="J146" s="163">
        <v>189003.41899999999</v>
      </c>
      <c r="K146" s="163">
        <v>237297.69500000001</v>
      </c>
      <c r="L146" s="163">
        <v>246058.649</v>
      </c>
      <c r="M146" s="163">
        <v>258920.27500000002</v>
      </c>
    </row>
    <row r="147" spans="1:13" x14ac:dyDescent="0.2">
      <c r="A147" s="161" t="str">
        <f>IF('1'!$A$1=1,C147,B147)</f>
        <v xml:space="preserve">     Debit</v>
      </c>
      <c r="B147" s="162" t="s">
        <v>222</v>
      </c>
      <c r="C147" s="162" t="s">
        <v>204</v>
      </c>
      <c r="D147" s="163">
        <v>7116.4660000000003</v>
      </c>
      <c r="E147" s="163">
        <v>8291.5469999999987</v>
      </c>
      <c r="F147" s="163">
        <v>9431.5689999999995</v>
      </c>
      <c r="G147" s="163">
        <v>13059.251</v>
      </c>
      <c r="H147" s="163">
        <v>14903.016</v>
      </c>
      <c r="I147" s="163">
        <v>17270.534</v>
      </c>
      <c r="J147" s="163">
        <v>21661.942999999999</v>
      </c>
      <c r="K147" s="163">
        <v>18295.182000000001</v>
      </c>
      <c r="L147" s="163">
        <v>28767.178</v>
      </c>
      <c r="M147" s="163">
        <v>39505.284</v>
      </c>
    </row>
    <row r="148" spans="1:13" x14ac:dyDescent="0.2">
      <c r="A148" s="171" t="str">
        <f>IF('1'!$A$1=1,C148,B148)</f>
        <v>Information services</v>
      </c>
      <c r="B148" s="172" t="s">
        <v>286</v>
      </c>
      <c r="C148" s="172" t="s">
        <v>287</v>
      </c>
      <c r="D148" s="163">
        <v>329.83400000000006</v>
      </c>
      <c r="E148" s="163">
        <v>77.26400000000001</v>
      </c>
      <c r="F148" s="163">
        <v>-0.28499999999999659</v>
      </c>
      <c r="G148" s="163">
        <v>-104.59500000000001</v>
      </c>
      <c r="H148" s="163">
        <v>198.26100000000002</v>
      </c>
      <c r="I148" s="163">
        <v>588.60599999999999</v>
      </c>
      <c r="J148" s="163">
        <v>433.58900000000006</v>
      </c>
      <c r="K148" s="163">
        <v>849.88900000000001</v>
      </c>
      <c r="L148" s="163">
        <v>1096.143</v>
      </c>
      <c r="M148" s="163">
        <v>961.34300000000007</v>
      </c>
    </row>
    <row r="149" spans="1:13" x14ac:dyDescent="0.2">
      <c r="A149" s="161" t="str">
        <f>IF('1'!$A$1=1,C149,B149)</f>
        <v xml:space="preserve">     Credit</v>
      </c>
      <c r="B149" s="162" t="s">
        <v>221</v>
      </c>
      <c r="C149" s="162" t="s">
        <v>202</v>
      </c>
      <c r="D149" s="163">
        <v>833.40600000000006</v>
      </c>
      <c r="E149" s="163">
        <v>638.18399999999997</v>
      </c>
      <c r="F149" s="163">
        <v>504.72900000000004</v>
      </c>
      <c r="G149" s="163">
        <v>600.20799999999997</v>
      </c>
      <c r="H149" s="163">
        <v>838.79600000000005</v>
      </c>
      <c r="I149" s="163">
        <v>1182.049</v>
      </c>
      <c r="J149" s="163">
        <v>1306.7069999999999</v>
      </c>
      <c r="K149" s="163">
        <v>1265.1379999999999</v>
      </c>
      <c r="L149" s="163">
        <v>1828.2159999999999</v>
      </c>
      <c r="M149" s="163">
        <v>1883.6370000000002</v>
      </c>
    </row>
    <row r="150" spans="1:13" x14ac:dyDescent="0.2">
      <c r="A150" s="161" t="str">
        <f>IF('1'!$A$1=1,C150,B150)</f>
        <v xml:space="preserve">     Debit</v>
      </c>
      <c r="B150" s="162" t="s">
        <v>222</v>
      </c>
      <c r="C150" s="162" t="s">
        <v>204</v>
      </c>
      <c r="D150" s="163">
        <v>503.572</v>
      </c>
      <c r="E150" s="163">
        <v>560.91999999999996</v>
      </c>
      <c r="F150" s="163">
        <v>505.01400000000001</v>
      </c>
      <c r="G150" s="163">
        <v>704.80300000000011</v>
      </c>
      <c r="H150" s="163">
        <v>640.53499999999997</v>
      </c>
      <c r="I150" s="163">
        <v>593.44299999999998</v>
      </c>
      <c r="J150" s="163">
        <v>873.11799999999994</v>
      </c>
      <c r="K150" s="163">
        <v>415.24900000000002</v>
      </c>
      <c r="L150" s="163">
        <v>732.07300000000009</v>
      </c>
      <c r="M150" s="163">
        <v>922.29399999999998</v>
      </c>
    </row>
    <row r="151" spans="1:13" x14ac:dyDescent="0.2">
      <c r="A151" s="177" t="str">
        <f>IF('1'!$A$1=1,C151,B151)</f>
        <v>Other business services</v>
      </c>
      <c r="B151" s="178" t="s">
        <v>288</v>
      </c>
      <c r="C151" s="178" t="s">
        <v>289</v>
      </c>
      <c r="D151" s="166">
        <v>14614.502</v>
      </c>
      <c r="E151" s="166">
        <v>9823.2959999999985</v>
      </c>
      <c r="F151" s="166">
        <v>16911.830999999998</v>
      </c>
      <c r="G151" s="166">
        <v>17624.771999999997</v>
      </c>
      <c r="H151" s="166">
        <v>25023.914000000004</v>
      </c>
      <c r="I151" s="166">
        <v>36321.686000000002</v>
      </c>
      <c r="J151" s="166">
        <v>40475.934999999998</v>
      </c>
      <c r="K151" s="166">
        <v>59440.108</v>
      </c>
      <c r="L151" s="166">
        <v>79998.698999999993</v>
      </c>
      <c r="M151" s="166">
        <v>72191.561000000002</v>
      </c>
    </row>
    <row r="152" spans="1:13" x14ac:dyDescent="0.2">
      <c r="A152" s="161" t="str">
        <f>IF('1'!$A$1=1,C152,B152)</f>
        <v xml:space="preserve">    Credit</v>
      </c>
      <c r="B152" s="162" t="s">
        <v>217</v>
      </c>
      <c r="C152" s="162" t="s">
        <v>202</v>
      </c>
      <c r="D152" s="163">
        <v>39480.063000000002</v>
      </c>
      <c r="E152" s="163">
        <v>42017.292000000001</v>
      </c>
      <c r="F152" s="163">
        <v>52165.009999999995</v>
      </c>
      <c r="G152" s="163">
        <v>61647.227999999996</v>
      </c>
      <c r="H152" s="163">
        <v>66809.735000000001</v>
      </c>
      <c r="I152" s="163">
        <v>72486.043999999994</v>
      </c>
      <c r="J152" s="163">
        <v>83732.067999999999</v>
      </c>
      <c r="K152" s="163">
        <v>82065.052999999985</v>
      </c>
      <c r="L152" s="163">
        <v>108876.826</v>
      </c>
      <c r="M152" s="163">
        <v>131197.929</v>
      </c>
    </row>
    <row r="153" spans="1:13" x14ac:dyDescent="0.2">
      <c r="A153" s="161" t="str">
        <f>IF('1'!$A$1=1,C153,B153)</f>
        <v xml:space="preserve">    Debit</v>
      </c>
      <c r="B153" s="162" t="s">
        <v>218</v>
      </c>
      <c r="C153" s="162" t="s">
        <v>204</v>
      </c>
      <c r="D153" s="163">
        <v>24865.561000000002</v>
      </c>
      <c r="E153" s="163">
        <v>32193.995999999999</v>
      </c>
      <c r="F153" s="163">
        <v>35253.179000000004</v>
      </c>
      <c r="G153" s="163">
        <v>44022.456000000006</v>
      </c>
      <c r="H153" s="163">
        <v>41785.820999999996</v>
      </c>
      <c r="I153" s="163">
        <v>36164.358</v>
      </c>
      <c r="J153" s="163">
        <v>43256.132999999994</v>
      </c>
      <c r="K153" s="163">
        <v>22624.945</v>
      </c>
      <c r="L153" s="163">
        <v>28878.127</v>
      </c>
      <c r="M153" s="163">
        <v>59006.368000000002</v>
      </c>
    </row>
    <row r="154" spans="1:13" x14ac:dyDescent="0.2">
      <c r="A154" s="188" t="str">
        <f>IF('1'!$A$1=1,C154,B154)</f>
        <v>Research and development services</v>
      </c>
      <c r="B154" s="189" t="s">
        <v>290</v>
      </c>
      <c r="C154" s="189" t="s">
        <v>291</v>
      </c>
      <c r="D154" s="166">
        <v>6937.5480000000007</v>
      </c>
      <c r="E154" s="166">
        <v>5080.8599999999997</v>
      </c>
      <c r="F154" s="166">
        <v>5196.9210000000003</v>
      </c>
      <c r="G154" s="166">
        <v>4105.1400000000003</v>
      </c>
      <c r="H154" s="166">
        <v>6111.6779999999999</v>
      </c>
      <c r="I154" s="166">
        <v>6195.915</v>
      </c>
      <c r="J154" s="166">
        <v>5753.9389999999985</v>
      </c>
      <c r="K154" s="166">
        <v>6411.1180000000004</v>
      </c>
      <c r="L154" s="166">
        <v>9322.8100000000013</v>
      </c>
      <c r="M154" s="166">
        <v>8306.3960000000006</v>
      </c>
    </row>
    <row r="155" spans="1:13" x14ac:dyDescent="0.2">
      <c r="A155" s="161" t="str">
        <f>IF('1'!$A$1=1,C155,B155)</f>
        <v xml:space="preserve">     Credit</v>
      </c>
      <c r="B155" s="162" t="s">
        <v>221</v>
      </c>
      <c r="C155" s="162" t="s">
        <v>202</v>
      </c>
      <c r="D155" s="163">
        <v>7645.8009999999995</v>
      </c>
      <c r="E155" s="163">
        <v>6540.616</v>
      </c>
      <c r="F155" s="163">
        <v>7054.6380000000008</v>
      </c>
      <c r="G155" s="163">
        <v>6091.8769999999995</v>
      </c>
      <c r="H155" s="163">
        <v>7644.2829999999994</v>
      </c>
      <c r="I155" s="163">
        <v>7423.5380000000005</v>
      </c>
      <c r="J155" s="163">
        <v>6953.9189999999999</v>
      </c>
      <c r="K155" s="163">
        <v>7171.9449999999997</v>
      </c>
      <c r="L155" s="163">
        <v>10421.094000000001</v>
      </c>
      <c r="M155" s="163">
        <v>9571.4399999999987</v>
      </c>
    </row>
    <row r="156" spans="1:13" x14ac:dyDescent="0.2">
      <c r="A156" s="161" t="str">
        <f>IF('1'!$A$1=1,C156,B156)</f>
        <v xml:space="preserve">     Debit</v>
      </c>
      <c r="B156" s="162" t="s">
        <v>222</v>
      </c>
      <c r="C156" s="162" t="s">
        <v>204</v>
      </c>
      <c r="D156" s="163">
        <v>708.25300000000004</v>
      </c>
      <c r="E156" s="163">
        <v>1459.7560000000001</v>
      </c>
      <c r="F156" s="163">
        <v>1857.7169999999999</v>
      </c>
      <c r="G156" s="163">
        <v>1986.7369999999999</v>
      </c>
      <c r="H156" s="163">
        <v>1532.605</v>
      </c>
      <c r="I156" s="163">
        <v>1227.623</v>
      </c>
      <c r="J156" s="163">
        <v>1199.98</v>
      </c>
      <c r="K156" s="163">
        <v>760.827</v>
      </c>
      <c r="L156" s="163">
        <v>1098.2840000000001</v>
      </c>
      <c r="M156" s="163">
        <v>1265.0439999999999</v>
      </c>
    </row>
    <row r="157" spans="1:13" ht="25.5" x14ac:dyDescent="0.2">
      <c r="A157" s="188" t="str">
        <f>IF('1'!$A$1=1,C157,B157)</f>
        <v>Professional and management consulting services</v>
      </c>
      <c r="B157" s="189" t="s">
        <v>292</v>
      </c>
      <c r="C157" s="189" t="s">
        <v>293</v>
      </c>
      <c r="D157" s="166">
        <v>2773.3609999999999</v>
      </c>
      <c r="E157" s="166">
        <v>2573.6880000000001</v>
      </c>
      <c r="F157" s="166">
        <v>4088.8950000000009</v>
      </c>
      <c r="G157" s="166">
        <v>8131.7430000000004</v>
      </c>
      <c r="H157" s="166">
        <v>11959.223</v>
      </c>
      <c r="I157" s="166">
        <v>10513.037</v>
      </c>
      <c r="J157" s="166">
        <v>14041.857</v>
      </c>
      <c r="K157" s="166">
        <v>14816.936000000002</v>
      </c>
      <c r="L157" s="166">
        <v>16090.730999999998</v>
      </c>
      <c r="M157" s="166">
        <v>3949.1089999999999</v>
      </c>
    </row>
    <row r="158" spans="1:13" x14ac:dyDescent="0.2">
      <c r="A158" s="161" t="str">
        <f>IF('1'!$A$1=1,C158,B158)</f>
        <v xml:space="preserve">     Credit</v>
      </c>
      <c r="B158" s="162" t="s">
        <v>221</v>
      </c>
      <c r="C158" s="162" t="s">
        <v>202</v>
      </c>
      <c r="D158" s="163">
        <v>11069.456</v>
      </c>
      <c r="E158" s="163">
        <v>12808.732</v>
      </c>
      <c r="F158" s="163">
        <v>15754.878000000001</v>
      </c>
      <c r="G158" s="163">
        <v>22817.709000000003</v>
      </c>
      <c r="H158" s="163">
        <v>24587.316000000003</v>
      </c>
      <c r="I158" s="163">
        <v>28088.895</v>
      </c>
      <c r="J158" s="163">
        <v>34030.792999999998</v>
      </c>
      <c r="K158" s="163">
        <v>28442.453000000001</v>
      </c>
      <c r="L158" s="163">
        <v>32525.827000000001</v>
      </c>
      <c r="M158" s="163">
        <v>41145.181000000004</v>
      </c>
    </row>
    <row r="159" spans="1:13" x14ac:dyDescent="0.2">
      <c r="A159" s="161" t="str">
        <f>IF('1'!$A$1=1,C159,B159)</f>
        <v xml:space="preserve">     Debit</v>
      </c>
      <c r="B159" s="162" t="s">
        <v>222</v>
      </c>
      <c r="C159" s="162" t="s">
        <v>204</v>
      </c>
      <c r="D159" s="163">
        <v>8296.0949999999993</v>
      </c>
      <c r="E159" s="163">
        <v>10235.044</v>
      </c>
      <c r="F159" s="163">
        <v>11665.983</v>
      </c>
      <c r="G159" s="163">
        <v>14685.966</v>
      </c>
      <c r="H159" s="163">
        <v>12628.092999999999</v>
      </c>
      <c r="I159" s="163">
        <v>17575.858</v>
      </c>
      <c r="J159" s="163">
        <v>19988.936000000002</v>
      </c>
      <c r="K159" s="163">
        <v>13625.517</v>
      </c>
      <c r="L159" s="163">
        <v>16435.095999999998</v>
      </c>
      <c r="M159" s="163">
        <v>37196.072</v>
      </c>
    </row>
    <row r="160" spans="1:13" ht="25.5" x14ac:dyDescent="0.2">
      <c r="A160" s="188" t="str">
        <f>IF('1'!$A$1=1,C160,B160)</f>
        <v>Technical, trade-related, and other business services</v>
      </c>
      <c r="B160" s="189" t="s">
        <v>294</v>
      </c>
      <c r="C160" s="189" t="s">
        <v>295</v>
      </c>
      <c r="D160" s="166">
        <v>4903.5929999999998</v>
      </c>
      <c r="E160" s="166">
        <v>2168.748</v>
      </c>
      <c r="F160" s="166">
        <v>7626.0149999999994</v>
      </c>
      <c r="G160" s="166">
        <v>5387.889000000001</v>
      </c>
      <c r="H160" s="166">
        <v>6953.0130000000008</v>
      </c>
      <c r="I160" s="166">
        <v>19612.733999999997</v>
      </c>
      <c r="J160" s="166">
        <v>20680.138999999999</v>
      </c>
      <c r="K160" s="166">
        <v>38212.053999999996</v>
      </c>
      <c r="L160" s="166">
        <v>54585.157999999996</v>
      </c>
      <c r="M160" s="166">
        <v>59936.055999999997</v>
      </c>
    </row>
    <row r="161" spans="1:13" x14ac:dyDescent="0.2">
      <c r="A161" s="161" t="str">
        <f>IF('1'!$A$1=1,C161,B161)</f>
        <v xml:space="preserve">     Credit</v>
      </c>
      <c r="B161" s="162" t="s">
        <v>221</v>
      </c>
      <c r="C161" s="162" t="s">
        <v>202</v>
      </c>
      <c r="D161" s="163">
        <v>20764.806</v>
      </c>
      <c r="E161" s="163">
        <v>22667.944</v>
      </c>
      <c r="F161" s="163">
        <v>29355.493999999999</v>
      </c>
      <c r="G161" s="163">
        <v>32737.642000000003</v>
      </c>
      <c r="H161" s="163">
        <v>34578.135999999999</v>
      </c>
      <c r="I161" s="163">
        <v>36973.610999999997</v>
      </c>
      <c r="J161" s="163">
        <v>42747.356</v>
      </c>
      <c r="K161" s="163">
        <v>46450.654999999999</v>
      </c>
      <c r="L161" s="163">
        <v>65929.904999999999</v>
      </c>
      <c r="M161" s="163">
        <v>80481.30799999999</v>
      </c>
    </row>
    <row r="162" spans="1:13" x14ac:dyDescent="0.2">
      <c r="A162" s="161" t="str">
        <f>IF('1'!$A$1=1,C162,B162)</f>
        <v xml:space="preserve">     Debit</v>
      </c>
      <c r="B162" s="162" t="s">
        <v>222</v>
      </c>
      <c r="C162" s="162" t="s">
        <v>204</v>
      </c>
      <c r="D162" s="163">
        <v>15861.213000000002</v>
      </c>
      <c r="E162" s="163">
        <v>20499.196</v>
      </c>
      <c r="F162" s="163">
        <v>21729.478999999999</v>
      </c>
      <c r="G162" s="163">
        <v>27349.753000000001</v>
      </c>
      <c r="H162" s="163">
        <v>27625.123000000003</v>
      </c>
      <c r="I162" s="163">
        <v>17360.877</v>
      </c>
      <c r="J162" s="163">
        <v>22067.217000000001</v>
      </c>
      <c r="K162" s="163">
        <v>8238.6009999999987</v>
      </c>
      <c r="L162" s="163">
        <v>11344.746999999999</v>
      </c>
      <c r="M162" s="163">
        <v>20545.252</v>
      </c>
    </row>
    <row r="163" spans="1:13" ht="25.5" x14ac:dyDescent="0.2">
      <c r="A163" s="169" t="str">
        <f>IF('1'!$A$1=1,C163,B163)</f>
        <v>Personal, cultural, and recreational services</v>
      </c>
      <c r="B163" s="170" t="s">
        <v>296</v>
      </c>
      <c r="C163" s="170" t="s">
        <v>297</v>
      </c>
      <c r="D163" s="166">
        <v>-1667.019</v>
      </c>
      <c r="E163" s="166">
        <v>-1444.758</v>
      </c>
      <c r="F163" s="166">
        <v>-1785.845</v>
      </c>
      <c r="G163" s="166">
        <v>-1464.203</v>
      </c>
      <c r="H163" s="166">
        <v>-1558.0310000000002</v>
      </c>
      <c r="I163" s="166">
        <v>-1140.296</v>
      </c>
      <c r="J163" s="166">
        <v>-658.19700000000012</v>
      </c>
      <c r="K163" s="166">
        <v>937.46800000000007</v>
      </c>
      <c r="L163" s="166">
        <v>1720.385</v>
      </c>
      <c r="M163" s="166">
        <v>1801.306</v>
      </c>
    </row>
    <row r="164" spans="1:13" x14ac:dyDescent="0.2">
      <c r="A164" s="161" t="str">
        <f>IF('1'!$A$1=1,C164,B164)</f>
        <v xml:space="preserve">    Credit</v>
      </c>
      <c r="B164" s="162" t="s">
        <v>217</v>
      </c>
      <c r="C164" s="162" t="s">
        <v>202</v>
      </c>
      <c r="D164" s="163">
        <v>844.20699999999988</v>
      </c>
      <c r="E164" s="163">
        <v>921.12699999999995</v>
      </c>
      <c r="F164" s="163">
        <v>984.73299999999995</v>
      </c>
      <c r="G164" s="163">
        <v>1415.596</v>
      </c>
      <c r="H164" s="163">
        <v>1694.1839999999997</v>
      </c>
      <c r="I164" s="163">
        <v>1786.6160000000002</v>
      </c>
      <c r="J164" s="163">
        <v>2559.0479999999998</v>
      </c>
      <c r="K164" s="163">
        <v>1643.2800000000002</v>
      </c>
      <c r="L164" s="163">
        <v>2231.585</v>
      </c>
      <c r="M164" s="163">
        <v>2688.348</v>
      </c>
    </row>
    <row r="165" spans="1:13" x14ac:dyDescent="0.2">
      <c r="A165" s="161" t="str">
        <f>IF('1'!$A$1=1,C165,B165)</f>
        <v xml:space="preserve">    Debit</v>
      </c>
      <c r="B165" s="162" t="s">
        <v>218</v>
      </c>
      <c r="C165" s="162" t="s">
        <v>204</v>
      </c>
      <c r="D165" s="163">
        <v>2511.2260000000001</v>
      </c>
      <c r="E165" s="163">
        <v>2365.8850000000002</v>
      </c>
      <c r="F165" s="163">
        <v>2770.578</v>
      </c>
      <c r="G165" s="163">
        <v>2879.799</v>
      </c>
      <c r="H165" s="163">
        <v>3252.2150000000001</v>
      </c>
      <c r="I165" s="163">
        <v>2926.9120000000003</v>
      </c>
      <c r="J165" s="163">
        <v>3217.2449999999999</v>
      </c>
      <c r="K165" s="163">
        <v>705.81200000000001</v>
      </c>
      <c r="L165" s="163">
        <v>511.20000000000005</v>
      </c>
      <c r="M165" s="163">
        <v>887.04199999999992</v>
      </c>
    </row>
    <row r="166" spans="1:13" x14ac:dyDescent="0.2">
      <c r="A166" s="188" t="str">
        <f>IF('1'!$A$1=1,C166,B166)</f>
        <v>Audiovisual and related services</v>
      </c>
      <c r="B166" s="189" t="s">
        <v>298</v>
      </c>
      <c r="C166" s="189" t="s">
        <v>299</v>
      </c>
      <c r="D166" s="166">
        <v>-1456.914</v>
      </c>
      <c r="E166" s="166">
        <v>-1057.0039999999999</v>
      </c>
      <c r="F166" s="166">
        <v>-1044.126</v>
      </c>
      <c r="G166" s="166">
        <v>-568.80899999999997</v>
      </c>
      <c r="H166" s="166">
        <v>-402.61700000000002</v>
      </c>
      <c r="I166" s="166">
        <v>-3.2599999999999696</v>
      </c>
      <c r="J166" s="166">
        <v>-168.00699999999998</v>
      </c>
      <c r="K166" s="166">
        <v>438.815</v>
      </c>
      <c r="L166" s="166">
        <v>842.50299999999993</v>
      </c>
      <c r="M166" s="166">
        <v>964.48400000000004</v>
      </c>
    </row>
    <row r="167" spans="1:13" x14ac:dyDescent="0.2">
      <c r="A167" s="161" t="str">
        <f>IF('1'!$A$1=1,C167,B167)</f>
        <v xml:space="preserve">     Credit</v>
      </c>
      <c r="B167" s="162" t="s">
        <v>221</v>
      </c>
      <c r="C167" s="162" t="s">
        <v>202</v>
      </c>
      <c r="D167" s="163">
        <v>375.22500000000002</v>
      </c>
      <c r="E167" s="163">
        <v>361.27100000000002</v>
      </c>
      <c r="F167" s="163">
        <v>400.03800000000001</v>
      </c>
      <c r="G167" s="163">
        <v>681.55499999999995</v>
      </c>
      <c r="H167" s="163">
        <v>820.56600000000003</v>
      </c>
      <c r="I167" s="163">
        <v>1029.74</v>
      </c>
      <c r="J167" s="163">
        <v>1443.12</v>
      </c>
      <c r="K167" s="163">
        <v>709.55100000000016</v>
      </c>
      <c r="L167" s="163">
        <v>951.38299999999992</v>
      </c>
      <c r="M167" s="163">
        <v>1125.787</v>
      </c>
    </row>
    <row r="168" spans="1:13" x14ac:dyDescent="0.2">
      <c r="A168" s="161" t="str">
        <f>IF('1'!$A$1=1,C168,B168)</f>
        <v xml:space="preserve">     Debit</v>
      </c>
      <c r="B168" s="162" t="s">
        <v>222</v>
      </c>
      <c r="C168" s="162" t="s">
        <v>204</v>
      </c>
      <c r="D168" s="163">
        <v>1832.1390000000001</v>
      </c>
      <c r="E168" s="163">
        <v>1418.2749999999999</v>
      </c>
      <c r="F168" s="163">
        <v>1444.1640000000002</v>
      </c>
      <c r="G168" s="163">
        <v>1250.364</v>
      </c>
      <c r="H168" s="163">
        <v>1223.183</v>
      </c>
      <c r="I168" s="163">
        <v>1033</v>
      </c>
      <c r="J168" s="163">
        <v>1611.127</v>
      </c>
      <c r="K168" s="163">
        <v>270.73599999999999</v>
      </c>
      <c r="L168" s="163">
        <v>108.88000000000001</v>
      </c>
      <c r="M168" s="163">
        <v>161.303</v>
      </c>
    </row>
    <row r="169" spans="1:13" ht="25.5" x14ac:dyDescent="0.2">
      <c r="A169" s="188" t="str">
        <f>IF('1'!$A$1=1,C169,B169)</f>
        <v>Other personal, cultural, and recreational services</v>
      </c>
      <c r="B169" s="189" t="s">
        <v>300</v>
      </c>
      <c r="C169" s="189" t="s">
        <v>301</v>
      </c>
      <c r="D169" s="166">
        <v>-210.10499999999999</v>
      </c>
      <c r="E169" s="166">
        <v>-387.75400000000002</v>
      </c>
      <c r="F169" s="166">
        <v>-741.71899999999994</v>
      </c>
      <c r="G169" s="166">
        <v>-895.39400000000001</v>
      </c>
      <c r="H169" s="166">
        <v>-1155.414</v>
      </c>
      <c r="I169" s="166">
        <v>-1137.0360000000001</v>
      </c>
      <c r="J169" s="166">
        <v>-490.19000000000005</v>
      </c>
      <c r="K169" s="166">
        <v>498.65300000000002</v>
      </c>
      <c r="L169" s="166">
        <v>877.88200000000006</v>
      </c>
      <c r="M169" s="166">
        <v>836.82199999999989</v>
      </c>
    </row>
    <row r="170" spans="1:13" x14ac:dyDescent="0.2">
      <c r="A170" s="161" t="str">
        <f>IF('1'!$A$1=1,C170,B170)</f>
        <v xml:space="preserve">     Credit</v>
      </c>
      <c r="B170" s="162" t="s">
        <v>221</v>
      </c>
      <c r="C170" s="162" t="s">
        <v>202</v>
      </c>
      <c r="D170" s="163">
        <v>468.98199999999997</v>
      </c>
      <c r="E170" s="163">
        <v>559.85599999999999</v>
      </c>
      <c r="F170" s="163">
        <v>584.69500000000005</v>
      </c>
      <c r="G170" s="163">
        <v>734.04100000000005</v>
      </c>
      <c r="H170" s="163">
        <v>873.61799999999994</v>
      </c>
      <c r="I170" s="163">
        <v>756.87599999999998</v>
      </c>
      <c r="J170" s="163">
        <v>1115.9279999999999</v>
      </c>
      <c r="K170" s="163">
        <v>933.72900000000004</v>
      </c>
      <c r="L170" s="163">
        <v>1280.202</v>
      </c>
      <c r="M170" s="163">
        <v>1562.5609999999999</v>
      </c>
    </row>
    <row r="171" spans="1:13" x14ac:dyDescent="0.2">
      <c r="A171" s="161" t="str">
        <f>IF('1'!$A$1=1,C171,B171)</f>
        <v xml:space="preserve">     Debit</v>
      </c>
      <c r="B171" s="162" t="s">
        <v>222</v>
      </c>
      <c r="C171" s="162" t="s">
        <v>204</v>
      </c>
      <c r="D171" s="163">
        <v>679.08699999999999</v>
      </c>
      <c r="E171" s="163">
        <v>947.61000000000013</v>
      </c>
      <c r="F171" s="163">
        <v>1326.414</v>
      </c>
      <c r="G171" s="163">
        <v>1629.4349999999999</v>
      </c>
      <c r="H171" s="163">
        <v>2029.0320000000002</v>
      </c>
      <c r="I171" s="163">
        <v>1893.9119999999998</v>
      </c>
      <c r="J171" s="163">
        <v>1606.1179999999999</v>
      </c>
      <c r="K171" s="163">
        <v>435.07600000000002</v>
      </c>
      <c r="L171" s="163">
        <v>402.32000000000005</v>
      </c>
      <c r="M171" s="163">
        <v>725.73900000000003</v>
      </c>
    </row>
    <row r="172" spans="1:13" ht="25.5" x14ac:dyDescent="0.2">
      <c r="A172" s="169" t="str">
        <f>IF('1'!$A$1=1,C172,B172)</f>
        <v>Government goods and services n.i.e.</v>
      </c>
      <c r="B172" s="170" t="s">
        <v>302</v>
      </c>
      <c r="C172" s="170" t="s">
        <v>303</v>
      </c>
      <c r="D172" s="166">
        <v>-15837.255999999999</v>
      </c>
      <c r="E172" s="166">
        <v>-18923.365999999998</v>
      </c>
      <c r="F172" s="166">
        <v>-16225.471</v>
      </c>
      <c r="G172" s="166">
        <v>-10614.64</v>
      </c>
      <c r="H172" s="166">
        <v>-12920.244999999999</v>
      </c>
      <c r="I172" s="166">
        <v>-20305.292999999998</v>
      </c>
      <c r="J172" s="166">
        <v>-19511.576000000001</v>
      </c>
      <c r="K172" s="166">
        <v>-77047.945999999996</v>
      </c>
      <c r="L172" s="166">
        <v>-55064.43</v>
      </c>
      <c r="M172" s="166">
        <v>-20609.755000000001</v>
      </c>
    </row>
    <row r="173" spans="1:13" x14ac:dyDescent="0.2">
      <c r="A173" s="161" t="str">
        <f>IF('1'!$A$1=1,C173,B173)</f>
        <v xml:space="preserve">    Credit</v>
      </c>
      <c r="B173" s="162" t="s">
        <v>217</v>
      </c>
      <c r="C173" s="162" t="s">
        <v>202</v>
      </c>
      <c r="D173" s="163">
        <v>5268.1810000000005</v>
      </c>
      <c r="E173" s="163">
        <v>8009.1149999999998</v>
      </c>
      <c r="F173" s="163">
        <v>8158.2069999999994</v>
      </c>
      <c r="G173" s="163">
        <v>8169.8910000000005</v>
      </c>
      <c r="H173" s="163">
        <v>8039.2450000000017</v>
      </c>
      <c r="I173" s="163">
        <v>7703.822000000001</v>
      </c>
      <c r="J173" s="163">
        <v>8753.1620000000003</v>
      </c>
      <c r="K173" s="163">
        <v>15668.668</v>
      </c>
      <c r="L173" s="163">
        <v>24192.375</v>
      </c>
      <c r="M173" s="163">
        <v>27133.040000000001</v>
      </c>
    </row>
    <row r="174" spans="1:13" x14ac:dyDescent="0.2">
      <c r="A174" s="161" t="str">
        <f>IF('1'!$A$1=1,C174,B174)</f>
        <v xml:space="preserve">    Debit</v>
      </c>
      <c r="B174" s="162" t="s">
        <v>218</v>
      </c>
      <c r="C174" s="162" t="s">
        <v>204</v>
      </c>
      <c r="D174" s="163">
        <v>21105.436999999998</v>
      </c>
      <c r="E174" s="163">
        <v>26932.481</v>
      </c>
      <c r="F174" s="163">
        <v>24383.678</v>
      </c>
      <c r="G174" s="163">
        <v>18784.530999999999</v>
      </c>
      <c r="H174" s="163">
        <v>20959.489999999998</v>
      </c>
      <c r="I174" s="163">
        <v>28009.114999999998</v>
      </c>
      <c r="J174" s="163">
        <v>28264.738000000001</v>
      </c>
      <c r="K174" s="163">
        <v>92716.614000000001</v>
      </c>
      <c r="L174" s="163">
        <v>79256.804999999993</v>
      </c>
      <c r="M174" s="163">
        <v>47742.794999999998</v>
      </c>
    </row>
    <row r="175" spans="1:13" x14ac:dyDescent="0.2">
      <c r="A175" s="167" t="str">
        <f>IF('1'!$A$1=1,C175,B175)</f>
        <v>Primary income</v>
      </c>
      <c r="B175" s="168" t="s">
        <v>304</v>
      </c>
      <c r="C175" s="168" t="s">
        <v>305</v>
      </c>
      <c r="D175" s="166">
        <v>82698.370999999999</v>
      </c>
      <c r="E175" s="166">
        <v>24121.968999999997</v>
      </c>
      <c r="F175" s="166">
        <v>42945.550999999992</v>
      </c>
      <c r="G175" s="166">
        <v>34920.606999999989</v>
      </c>
      <c r="H175" s="166">
        <v>50206.452999999987</v>
      </c>
      <c r="I175" s="166">
        <v>91557.26999999999</v>
      </c>
      <c r="J175" s="166">
        <v>-158253.94699999999</v>
      </c>
      <c r="K175" s="166">
        <v>279454.01900000003</v>
      </c>
      <c r="L175" s="166">
        <v>185735.89929200005</v>
      </c>
      <c r="M175" s="166">
        <v>13326.612999999994</v>
      </c>
    </row>
    <row r="176" spans="1:13" x14ac:dyDescent="0.2">
      <c r="A176" s="161" t="str">
        <f>IF('1'!$A$1=1,C176,B176)</f>
        <v xml:space="preserve">    Credit</v>
      </c>
      <c r="B176" s="162" t="s">
        <v>217</v>
      </c>
      <c r="C176" s="162" t="s">
        <v>202</v>
      </c>
      <c r="D176" s="163">
        <v>126713.97899999999</v>
      </c>
      <c r="E176" s="163">
        <v>176219.24</v>
      </c>
      <c r="F176" s="163">
        <v>248146.016</v>
      </c>
      <c r="G176" s="163">
        <v>323299.84399999998</v>
      </c>
      <c r="H176" s="163">
        <v>342541.66099999996</v>
      </c>
      <c r="I176" s="163">
        <v>328515.05100000004</v>
      </c>
      <c r="J176" s="163">
        <v>381846.99800000002</v>
      </c>
      <c r="K176" s="163">
        <v>425323.53899999999</v>
      </c>
      <c r="L176" s="163">
        <v>450461.43029200006</v>
      </c>
      <c r="M176" s="163">
        <v>368204.69799999997</v>
      </c>
    </row>
    <row r="177" spans="1:13" x14ac:dyDescent="0.2">
      <c r="A177" s="161" t="str">
        <f>IF('1'!$A$1=1,C177,B177)</f>
        <v xml:space="preserve">    Debit</v>
      </c>
      <c r="B177" s="162" t="s">
        <v>218</v>
      </c>
      <c r="C177" s="162" t="s">
        <v>204</v>
      </c>
      <c r="D177" s="163">
        <v>44015.608</v>
      </c>
      <c r="E177" s="163">
        <v>152097.27100000001</v>
      </c>
      <c r="F177" s="163">
        <v>205200.46499999997</v>
      </c>
      <c r="G177" s="163">
        <v>288379.23699999996</v>
      </c>
      <c r="H177" s="163">
        <v>292335.20799999998</v>
      </c>
      <c r="I177" s="163">
        <v>236957.78100000002</v>
      </c>
      <c r="J177" s="163">
        <v>540100.94500000007</v>
      </c>
      <c r="K177" s="163">
        <v>145869.51999999999</v>
      </c>
      <c r="L177" s="163">
        <v>264725.53099999996</v>
      </c>
      <c r="M177" s="163">
        <v>354878.08499999996</v>
      </c>
    </row>
    <row r="178" spans="1:13" x14ac:dyDescent="0.2">
      <c r="A178" s="190" t="str">
        <f>IF('1'!$A$1=1,C178,B178)</f>
        <v>Compensation of employees</v>
      </c>
      <c r="B178" s="191" t="s">
        <v>306</v>
      </c>
      <c r="C178" s="191" t="s">
        <v>307</v>
      </c>
      <c r="D178" s="166">
        <v>122721.58100000001</v>
      </c>
      <c r="E178" s="166">
        <v>171217.56099999999</v>
      </c>
      <c r="F178" s="166">
        <v>242054.03899999999</v>
      </c>
      <c r="G178" s="166">
        <v>312471.44899999996</v>
      </c>
      <c r="H178" s="166">
        <v>328578.60499999998</v>
      </c>
      <c r="I178" s="166">
        <v>316164.13299999997</v>
      </c>
      <c r="J178" s="166">
        <v>370178.45500000002</v>
      </c>
      <c r="K178" s="166">
        <v>414470.01999999996</v>
      </c>
      <c r="L178" s="166">
        <v>406274.69</v>
      </c>
      <c r="M178" s="166">
        <v>310735.64</v>
      </c>
    </row>
    <row r="179" spans="1:13" x14ac:dyDescent="0.2">
      <c r="A179" s="161" t="str">
        <f>IF('1'!$A$1=1,C179,B179)</f>
        <v xml:space="preserve">     Credit</v>
      </c>
      <c r="B179" s="162" t="s">
        <v>221</v>
      </c>
      <c r="C179" s="162" t="s">
        <v>202</v>
      </c>
      <c r="D179" s="163">
        <v>123509.89799999999</v>
      </c>
      <c r="E179" s="163">
        <v>172167.304</v>
      </c>
      <c r="F179" s="163">
        <v>242772.489</v>
      </c>
      <c r="G179" s="163">
        <v>312906.66499999998</v>
      </c>
      <c r="H179" s="163">
        <v>329089.565</v>
      </c>
      <c r="I179" s="163">
        <v>316732.76400000002</v>
      </c>
      <c r="J179" s="163">
        <v>370805.10399999999</v>
      </c>
      <c r="K179" s="163">
        <v>414984.21600000001</v>
      </c>
      <c r="L179" s="163">
        <v>406933.46499999997</v>
      </c>
      <c r="M179" s="163">
        <v>311458.98200000002</v>
      </c>
    </row>
    <row r="180" spans="1:13" x14ac:dyDescent="0.2">
      <c r="A180" s="161" t="str">
        <f>IF('1'!$A$1=1,C180,B180)</f>
        <v xml:space="preserve">     Debit</v>
      </c>
      <c r="B180" s="162" t="s">
        <v>222</v>
      </c>
      <c r="C180" s="162" t="s">
        <v>204</v>
      </c>
      <c r="D180" s="163">
        <v>788.31700000000001</v>
      </c>
      <c r="E180" s="163">
        <v>949.74299999999994</v>
      </c>
      <c r="F180" s="163">
        <v>718.45</v>
      </c>
      <c r="G180" s="163">
        <v>435.21600000000001</v>
      </c>
      <c r="H180" s="163">
        <v>510.96</v>
      </c>
      <c r="I180" s="163">
        <v>568.63100000000009</v>
      </c>
      <c r="J180" s="163">
        <v>626.649</v>
      </c>
      <c r="K180" s="163">
        <v>514.19600000000003</v>
      </c>
      <c r="L180" s="163">
        <v>658.77499999999998</v>
      </c>
      <c r="M180" s="163">
        <v>723.34199999999998</v>
      </c>
    </row>
    <row r="181" spans="1:13" x14ac:dyDescent="0.2">
      <c r="A181" s="190" t="str">
        <f>IF('1'!$A$1=1,C181,B181)</f>
        <v>Investment income</v>
      </c>
      <c r="B181" s="191" t="s">
        <v>308</v>
      </c>
      <c r="C181" s="191" t="s">
        <v>309</v>
      </c>
      <c r="D181" s="166">
        <v>-40023.21</v>
      </c>
      <c r="E181" s="166">
        <v>-147095.592</v>
      </c>
      <c r="F181" s="166">
        <v>-199108.48800000001</v>
      </c>
      <c r="G181" s="166">
        <v>-277550.842</v>
      </c>
      <c r="H181" s="166">
        <v>-278372.152</v>
      </c>
      <c r="I181" s="166">
        <v>-224606.86299999998</v>
      </c>
      <c r="J181" s="166">
        <v>-528432.402</v>
      </c>
      <c r="K181" s="166">
        <v>-135016.00100000002</v>
      </c>
      <c r="L181" s="166">
        <v>-228553.736</v>
      </c>
      <c r="M181" s="166">
        <v>-308631.38699999999</v>
      </c>
    </row>
    <row r="182" spans="1:13" x14ac:dyDescent="0.2">
      <c r="A182" s="161" t="str">
        <f>IF('1'!$A$1=1,C182,B182)</f>
        <v xml:space="preserve">     Credit</v>
      </c>
      <c r="B182" s="162" t="s">
        <v>221</v>
      </c>
      <c r="C182" s="162" t="s">
        <v>202</v>
      </c>
      <c r="D182" s="163">
        <v>3204.0810000000001</v>
      </c>
      <c r="E182" s="163">
        <v>4051.9360000000006</v>
      </c>
      <c r="F182" s="163">
        <v>5373.5269999999991</v>
      </c>
      <c r="G182" s="163">
        <v>10393.179</v>
      </c>
      <c r="H182" s="163">
        <v>13452.096000000001</v>
      </c>
      <c r="I182" s="163">
        <v>11782.286999999998</v>
      </c>
      <c r="J182" s="163">
        <v>11041.893999999998</v>
      </c>
      <c r="K182" s="163">
        <v>10339.323</v>
      </c>
      <c r="L182" s="163">
        <v>35513.020000000004</v>
      </c>
      <c r="M182" s="163">
        <v>45523.356000000007</v>
      </c>
    </row>
    <row r="183" spans="1:13" x14ac:dyDescent="0.2">
      <c r="A183" s="161" t="str">
        <f>IF('1'!$A$1=1,C183,B183)</f>
        <v xml:space="preserve">     Debit</v>
      </c>
      <c r="B183" s="162" t="s">
        <v>222</v>
      </c>
      <c r="C183" s="162" t="s">
        <v>204</v>
      </c>
      <c r="D183" s="163">
        <v>43227.290999999997</v>
      </c>
      <c r="E183" s="163">
        <v>151147.52800000002</v>
      </c>
      <c r="F183" s="163">
        <v>204482.01500000001</v>
      </c>
      <c r="G183" s="163">
        <v>287944.02100000001</v>
      </c>
      <c r="H183" s="163">
        <v>291824.24800000002</v>
      </c>
      <c r="I183" s="163">
        <v>236389.14999999997</v>
      </c>
      <c r="J183" s="163">
        <v>539474.29599999997</v>
      </c>
      <c r="K183" s="163">
        <v>145355.32399999999</v>
      </c>
      <c r="L183" s="163">
        <v>264066.75599999999</v>
      </c>
      <c r="M183" s="163">
        <v>354154.74300000002</v>
      </c>
    </row>
    <row r="184" spans="1:13" x14ac:dyDescent="0.2">
      <c r="A184" s="192" t="str">
        <f>IF('1'!$A$1=1,C184,B184)</f>
        <v>Direct investment</v>
      </c>
      <c r="B184" s="193" t="s">
        <v>155</v>
      </c>
      <c r="C184" s="193" t="s">
        <v>156</v>
      </c>
      <c r="D184" s="166">
        <v>57027.710999999996</v>
      </c>
      <c r="E184" s="166">
        <v>-52518.345000000001</v>
      </c>
      <c r="F184" s="166">
        <v>-101059.15399999999</v>
      </c>
      <c r="G184" s="166">
        <v>-163789.875</v>
      </c>
      <c r="H184" s="166">
        <v>-178111.196</v>
      </c>
      <c r="I184" s="166">
        <v>-110065.806</v>
      </c>
      <c r="J184" s="166">
        <v>-431394.39400000003</v>
      </c>
      <c r="K184" s="166">
        <v>-57744.818999999996</v>
      </c>
      <c r="L184" s="166">
        <v>-167522.84700000001</v>
      </c>
      <c r="M184" s="166">
        <v>-217042.86800000002</v>
      </c>
    </row>
    <row r="185" spans="1:13" x14ac:dyDescent="0.2">
      <c r="A185" s="161" t="str">
        <f>IF('1'!$A$1=1,C185,B185)</f>
        <v xml:space="preserve">      Credit</v>
      </c>
      <c r="B185" s="162" t="s">
        <v>233</v>
      </c>
      <c r="C185" s="162" t="s">
        <v>202</v>
      </c>
      <c r="D185" s="163">
        <v>730.197</v>
      </c>
      <c r="E185" s="163">
        <v>739.66800000000001</v>
      </c>
      <c r="F185" s="163">
        <v>848.64300000000003</v>
      </c>
      <c r="G185" s="163">
        <v>2469.5970000000002</v>
      </c>
      <c r="H185" s="163">
        <v>2427.6769999999997</v>
      </c>
      <c r="I185" s="163">
        <v>1609.6959999999999</v>
      </c>
      <c r="J185" s="163">
        <v>2847.8990000000003</v>
      </c>
      <c r="K185" s="163">
        <v>616.28300000000002</v>
      </c>
      <c r="L185" s="163">
        <v>840.42800000000011</v>
      </c>
      <c r="M185" s="163">
        <v>1553.212</v>
      </c>
    </row>
    <row r="186" spans="1:13" x14ac:dyDescent="0.2">
      <c r="A186" s="161" t="str">
        <f>IF('1'!$A$1=1,C186,B186)</f>
        <v xml:space="preserve">      Debit</v>
      </c>
      <c r="B186" s="162" t="s">
        <v>234</v>
      </c>
      <c r="C186" s="162" t="s">
        <v>204</v>
      </c>
      <c r="D186" s="163">
        <v>-56297.513999999988</v>
      </c>
      <c r="E186" s="163">
        <v>53258.012999999999</v>
      </c>
      <c r="F186" s="163">
        <v>101907.79700000001</v>
      </c>
      <c r="G186" s="163">
        <v>166259.47200000001</v>
      </c>
      <c r="H186" s="163">
        <v>180538.87300000002</v>
      </c>
      <c r="I186" s="163">
        <v>111675.50200000001</v>
      </c>
      <c r="J186" s="163">
        <v>434242.29300000006</v>
      </c>
      <c r="K186" s="163">
        <v>58361.101999999999</v>
      </c>
      <c r="L186" s="163">
        <v>168363.27500000002</v>
      </c>
      <c r="M186" s="163">
        <v>218596.08000000002</v>
      </c>
    </row>
    <row r="187" spans="1:13" ht="25.5" x14ac:dyDescent="0.2">
      <c r="A187" s="194" t="str">
        <f>IF('1'!$A$1=1,C187,B187)</f>
        <v>Income on equity and investment fund shares</v>
      </c>
      <c r="B187" s="195" t="s">
        <v>310</v>
      </c>
      <c r="C187" s="195" t="s">
        <v>311</v>
      </c>
      <c r="D187" s="163">
        <v>73142.224000000002</v>
      </c>
      <c r="E187" s="163">
        <v>-29834.327999999998</v>
      </c>
      <c r="F187" s="163">
        <v>-82528.572</v>
      </c>
      <c r="G187" s="163">
        <v>-141843.511</v>
      </c>
      <c r="H187" s="163">
        <v>-156542.81400000001</v>
      </c>
      <c r="I187" s="163">
        <v>-86282.073000000004</v>
      </c>
      <c r="J187" s="163">
        <v>-398047.89299999998</v>
      </c>
      <c r="K187" s="163">
        <v>-29175.018</v>
      </c>
      <c r="L187" s="163">
        <v>-137565.10800000001</v>
      </c>
      <c r="M187" s="163">
        <v>-175001.96899999998</v>
      </c>
    </row>
    <row r="188" spans="1:13" x14ac:dyDescent="0.2">
      <c r="A188" s="161" t="str">
        <f>IF('1'!$A$1=1,C188,B188)</f>
        <v xml:space="preserve">       Credit</v>
      </c>
      <c r="B188" s="162" t="s">
        <v>312</v>
      </c>
      <c r="C188" s="162" t="s">
        <v>202</v>
      </c>
      <c r="D188" s="163">
        <v>730.197</v>
      </c>
      <c r="E188" s="163">
        <v>688.846</v>
      </c>
      <c r="F188" s="163">
        <v>796.56500000000005</v>
      </c>
      <c r="G188" s="163">
        <v>2469.5970000000002</v>
      </c>
      <c r="H188" s="163">
        <v>2324.2429999999999</v>
      </c>
      <c r="I188" s="163">
        <v>1499.7570000000001</v>
      </c>
      <c r="J188" s="163">
        <v>2659.7330000000002</v>
      </c>
      <c r="K188" s="163">
        <v>616.28300000000002</v>
      </c>
      <c r="L188" s="163">
        <v>840.42800000000011</v>
      </c>
      <c r="M188" s="163">
        <v>1553.212</v>
      </c>
    </row>
    <row r="189" spans="1:13" x14ac:dyDescent="0.2">
      <c r="A189" s="161" t="str">
        <f>IF('1'!$A$1=1,C189,B189)</f>
        <v xml:space="preserve">       Debit</v>
      </c>
      <c r="B189" s="162" t="s">
        <v>313</v>
      </c>
      <c r="C189" s="162" t="s">
        <v>204</v>
      </c>
      <c r="D189" s="163">
        <v>-72412.026999999987</v>
      </c>
      <c r="E189" s="163">
        <v>30523.173999999999</v>
      </c>
      <c r="F189" s="163">
        <v>83325.137000000002</v>
      </c>
      <c r="G189" s="163">
        <v>144313.10800000001</v>
      </c>
      <c r="H189" s="163">
        <v>158867.057</v>
      </c>
      <c r="I189" s="163">
        <v>87781.83</v>
      </c>
      <c r="J189" s="163">
        <v>400707.62599999999</v>
      </c>
      <c r="K189" s="163">
        <v>29791.300999999996</v>
      </c>
      <c r="L189" s="163">
        <v>138405.53599999999</v>
      </c>
      <c r="M189" s="163">
        <v>176555.18100000001</v>
      </c>
    </row>
    <row r="190" spans="1:13" ht="25.5" x14ac:dyDescent="0.2">
      <c r="A190" s="196" t="str">
        <f>IF('1'!$A$1=1,C190,B190)</f>
        <v>Dividends and withdrawals from income of quasi-corporations</v>
      </c>
      <c r="B190" s="197" t="s">
        <v>314</v>
      </c>
      <c r="C190" s="197" t="s">
        <v>315</v>
      </c>
      <c r="D190" s="163">
        <v>-362.53200000000004</v>
      </c>
      <c r="E190" s="163">
        <v>-16970.083999999999</v>
      </c>
      <c r="F190" s="163">
        <v>-42601.01999999999</v>
      </c>
      <c r="G190" s="163">
        <v>-70401.008000000002</v>
      </c>
      <c r="H190" s="163">
        <v>-72732.167000000001</v>
      </c>
      <c r="I190" s="163">
        <v>-95941.392999999996</v>
      </c>
      <c r="J190" s="163">
        <v>-262356.26800000004</v>
      </c>
      <c r="K190" s="163">
        <v>-20964.847999999998</v>
      </c>
      <c r="L190" s="163">
        <v>-13502.701000000001</v>
      </c>
      <c r="M190" s="163">
        <v>-82203.307000000001</v>
      </c>
    </row>
    <row r="191" spans="1:13" x14ac:dyDescent="0.2">
      <c r="A191" s="161" t="str">
        <f>IF('1'!$A$1=1,C191,B191)</f>
        <v xml:space="preserve">        Credit</v>
      </c>
      <c r="B191" s="162" t="s">
        <v>316</v>
      </c>
      <c r="C191" s="162" t="s">
        <v>202</v>
      </c>
      <c r="D191" s="163">
        <v>730.197</v>
      </c>
      <c r="E191" s="163">
        <v>688.846</v>
      </c>
      <c r="F191" s="163">
        <v>796.56500000000005</v>
      </c>
      <c r="G191" s="163">
        <v>2469.5970000000002</v>
      </c>
      <c r="H191" s="163">
        <v>2324.2429999999999</v>
      </c>
      <c r="I191" s="163">
        <v>1499.7570000000001</v>
      </c>
      <c r="J191" s="163">
        <v>2659.7330000000002</v>
      </c>
      <c r="K191" s="163">
        <v>616.28300000000002</v>
      </c>
      <c r="L191" s="163">
        <v>840.42800000000011</v>
      </c>
      <c r="M191" s="163">
        <v>1553.212</v>
      </c>
    </row>
    <row r="192" spans="1:13" x14ac:dyDescent="0.2">
      <c r="A192" s="161" t="str">
        <f>IF('1'!$A$1=1,C192,B192)</f>
        <v xml:space="preserve">        Debit</v>
      </c>
      <c r="B192" s="162" t="s">
        <v>317</v>
      </c>
      <c r="C192" s="162" t="s">
        <v>204</v>
      </c>
      <c r="D192" s="163">
        <v>1092.729</v>
      </c>
      <c r="E192" s="163">
        <v>17658.93</v>
      </c>
      <c r="F192" s="163">
        <v>43397.584999999999</v>
      </c>
      <c r="G192" s="163">
        <v>72870.604999999996</v>
      </c>
      <c r="H192" s="163">
        <v>75056.41</v>
      </c>
      <c r="I192" s="163">
        <v>97441.15</v>
      </c>
      <c r="J192" s="163">
        <v>265016.00099999999</v>
      </c>
      <c r="K192" s="163">
        <v>21581.131000000001</v>
      </c>
      <c r="L192" s="163">
        <v>14343.129000000001</v>
      </c>
      <c r="M192" s="163">
        <v>83756.518999999986</v>
      </c>
    </row>
    <row r="193" spans="1:13" x14ac:dyDescent="0.2">
      <c r="A193" s="198" t="str">
        <f>IF('1'!$A$1=1,C193,B193)</f>
        <v>Reinvested earnings</v>
      </c>
      <c r="B193" s="199" t="s">
        <v>318</v>
      </c>
      <c r="C193" s="199" t="s">
        <v>319</v>
      </c>
      <c r="D193" s="163">
        <v>73504.755999999994</v>
      </c>
      <c r="E193" s="163">
        <v>-12864.243999999999</v>
      </c>
      <c r="F193" s="163">
        <v>-39927.551999999996</v>
      </c>
      <c r="G193" s="163">
        <v>-71442.502999999997</v>
      </c>
      <c r="H193" s="163">
        <v>-83810.646999999997</v>
      </c>
      <c r="I193" s="163">
        <v>9659.3200000000015</v>
      </c>
      <c r="J193" s="163">
        <v>-135691.625</v>
      </c>
      <c r="K193" s="163">
        <v>-8210.1699999999983</v>
      </c>
      <c r="L193" s="163">
        <v>-124062.40700000001</v>
      </c>
      <c r="M193" s="163">
        <v>-92798.661999999982</v>
      </c>
    </row>
    <row r="194" spans="1:13" x14ac:dyDescent="0.2">
      <c r="A194" s="161" t="str">
        <f>IF('1'!$A$1=1,C194,B194)</f>
        <v xml:space="preserve">        Credit</v>
      </c>
      <c r="B194" s="162" t="s">
        <v>316</v>
      </c>
      <c r="C194" s="200" t="s">
        <v>202</v>
      </c>
      <c r="D194" s="163">
        <v>0</v>
      </c>
      <c r="E194" s="163">
        <v>0</v>
      </c>
      <c r="F194" s="163">
        <v>0</v>
      </c>
      <c r="G194" s="163">
        <v>0</v>
      </c>
      <c r="H194" s="163">
        <v>0</v>
      </c>
      <c r="I194" s="163">
        <v>0</v>
      </c>
      <c r="J194" s="163">
        <v>0</v>
      </c>
      <c r="K194" s="163">
        <v>0</v>
      </c>
      <c r="L194" s="163">
        <v>0</v>
      </c>
      <c r="M194" s="163">
        <v>0</v>
      </c>
    </row>
    <row r="195" spans="1:13" x14ac:dyDescent="0.2">
      <c r="A195" s="161" t="str">
        <f>IF('1'!$A$1=1,C195,B195)</f>
        <v xml:space="preserve">        Debit</v>
      </c>
      <c r="B195" s="162" t="s">
        <v>317</v>
      </c>
      <c r="C195" s="200" t="s">
        <v>204</v>
      </c>
      <c r="D195" s="163">
        <v>-73504.755999999994</v>
      </c>
      <c r="E195" s="163">
        <v>12864.243999999999</v>
      </c>
      <c r="F195" s="163">
        <v>39927.551999999996</v>
      </c>
      <c r="G195" s="163">
        <v>71442.502999999997</v>
      </c>
      <c r="H195" s="163">
        <v>83810.646999999997</v>
      </c>
      <c r="I195" s="163">
        <v>-9659.3200000000015</v>
      </c>
      <c r="J195" s="163">
        <v>135691.625</v>
      </c>
      <c r="K195" s="163">
        <v>8210.1699999999983</v>
      </c>
      <c r="L195" s="163">
        <v>124062.40700000001</v>
      </c>
      <c r="M195" s="163">
        <v>92798.661999999982</v>
      </c>
    </row>
    <row r="196" spans="1:13" x14ac:dyDescent="0.2">
      <c r="A196" s="201" t="str">
        <f>IF('1'!$A$1=1,C196,B196)</f>
        <v>Banks</v>
      </c>
      <c r="B196" s="202" t="s">
        <v>80</v>
      </c>
      <c r="C196" s="202" t="s">
        <v>79</v>
      </c>
      <c r="D196" s="163">
        <v>-12446.671000000002</v>
      </c>
      <c r="E196" s="163">
        <v>-11880.036</v>
      </c>
      <c r="F196" s="163">
        <v>-10591.153999999999</v>
      </c>
      <c r="G196" s="163">
        <v>-13663.164000000001</v>
      </c>
      <c r="H196" s="163">
        <v>-11106.233</v>
      </c>
      <c r="I196" s="163">
        <v>-9840.6260000000002</v>
      </c>
      <c r="J196" s="163">
        <v>-16724.991999999998</v>
      </c>
      <c r="K196" s="163">
        <v>-38220.938999999998</v>
      </c>
      <c r="L196" s="163">
        <v>-23288.740000000005</v>
      </c>
      <c r="M196" s="163">
        <v>-23716.154999999999</v>
      </c>
    </row>
    <row r="197" spans="1:13" x14ac:dyDescent="0.2">
      <c r="A197" s="161" t="str">
        <f>IF('1'!$A$1=1,C197,B197)</f>
        <v xml:space="preserve">       Credit</v>
      </c>
      <c r="B197" s="162" t="s">
        <v>312</v>
      </c>
      <c r="C197" s="200" t="s">
        <v>202</v>
      </c>
      <c r="D197" s="163">
        <v>0</v>
      </c>
      <c r="E197" s="163">
        <v>0</v>
      </c>
      <c r="F197" s="163">
        <v>0</v>
      </c>
      <c r="G197" s="163">
        <v>0</v>
      </c>
      <c r="H197" s="163">
        <v>0</v>
      </c>
      <c r="I197" s="163">
        <v>0</v>
      </c>
      <c r="J197" s="163">
        <v>0</v>
      </c>
      <c r="K197" s="163">
        <v>0</v>
      </c>
      <c r="L197" s="163">
        <v>0</v>
      </c>
      <c r="M197" s="163">
        <v>0</v>
      </c>
    </row>
    <row r="198" spans="1:13" x14ac:dyDescent="0.2">
      <c r="A198" s="161" t="str">
        <f>IF('1'!$A$1=1,C198,B198)</f>
        <v xml:space="preserve">       Debit</v>
      </c>
      <c r="B198" s="162" t="s">
        <v>313</v>
      </c>
      <c r="C198" s="200" t="s">
        <v>204</v>
      </c>
      <c r="D198" s="163">
        <v>12446.671000000002</v>
      </c>
      <c r="E198" s="163">
        <v>11880.036</v>
      </c>
      <c r="F198" s="163">
        <v>10591.153999999999</v>
      </c>
      <c r="G198" s="163">
        <v>13663.164000000001</v>
      </c>
      <c r="H198" s="163">
        <v>11106.233</v>
      </c>
      <c r="I198" s="163">
        <v>9840.6260000000002</v>
      </c>
      <c r="J198" s="163">
        <v>16724.991999999998</v>
      </c>
      <c r="K198" s="163">
        <v>38220.938999999998</v>
      </c>
      <c r="L198" s="163">
        <v>23288.740000000005</v>
      </c>
      <c r="M198" s="163">
        <v>23716.154999999999</v>
      </c>
    </row>
    <row r="199" spans="1:13" x14ac:dyDescent="0.2">
      <c r="A199" s="201" t="str">
        <f>IF('1'!$A$1=1,C199,B199)</f>
        <v>Other sectors</v>
      </c>
      <c r="B199" s="202" t="s">
        <v>82</v>
      </c>
      <c r="C199" s="202" t="s">
        <v>81</v>
      </c>
      <c r="D199" s="163">
        <v>85951.426999999996</v>
      </c>
      <c r="E199" s="163">
        <v>-984.20799999999872</v>
      </c>
      <c r="F199" s="163">
        <v>-29336.398000000001</v>
      </c>
      <c r="G199" s="163">
        <v>-57779.339</v>
      </c>
      <c r="H199" s="163">
        <v>-72704.414000000004</v>
      </c>
      <c r="I199" s="163">
        <v>19499.945999999996</v>
      </c>
      <c r="J199" s="163">
        <v>-118966.633</v>
      </c>
      <c r="K199" s="163">
        <v>30010.769</v>
      </c>
      <c r="L199" s="163">
        <v>-100773.667</v>
      </c>
      <c r="M199" s="163">
        <v>-69082.506999999983</v>
      </c>
    </row>
    <row r="200" spans="1:13" x14ac:dyDescent="0.2">
      <c r="A200" s="161" t="str">
        <f>IF('1'!$A$1=1,C200,B200)</f>
        <v xml:space="preserve">       Credit</v>
      </c>
      <c r="B200" s="162" t="s">
        <v>312</v>
      </c>
      <c r="C200" s="200" t="s">
        <v>202</v>
      </c>
      <c r="D200" s="163">
        <v>0</v>
      </c>
      <c r="E200" s="163">
        <v>0</v>
      </c>
      <c r="F200" s="163">
        <v>0</v>
      </c>
      <c r="G200" s="163">
        <v>0</v>
      </c>
      <c r="H200" s="163">
        <v>0</v>
      </c>
      <c r="I200" s="163">
        <v>0</v>
      </c>
      <c r="J200" s="163">
        <v>0</v>
      </c>
      <c r="K200" s="163">
        <v>0</v>
      </c>
      <c r="L200" s="163">
        <v>0</v>
      </c>
      <c r="M200" s="163">
        <v>0</v>
      </c>
    </row>
    <row r="201" spans="1:13" x14ac:dyDescent="0.2">
      <c r="A201" s="161" t="str">
        <f>IF('1'!$A$1=1,C201,B201)</f>
        <v xml:space="preserve">       Debit</v>
      </c>
      <c r="B201" s="162" t="s">
        <v>313</v>
      </c>
      <c r="C201" s="200" t="s">
        <v>204</v>
      </c>
      <c r="D201" s="163">
        <v>-85951.426999999996</v>
      </c>
      <c r="E201" s="163">
        <v>984.20799999999872</v>
      </c>
      <c r="F201" s="163">
        <v>29336.398000000001</v>
      </c>
      <c r="G201" s="163">
        <v>57779.339</v>
      </c>
      <c r="H201" s="163">
        <v>72704.414000000004</v>
      </c>
      <c r="I201" s="163">
        <v>-19499.945999999996</v>
      </c>
      <c r="J201" s="163">
        <v>118966.633</v>
      </c>
      <c r="K201" s="163">
        <v>-30010.769</v>
      </c>
      <c r="L201" s="163">
        <v>100773.667</v>
      </c>
      <c r="M201" s="163">
        <v>69082.506999999983</v>
      </c>
    </row>
    <row r="202" spans="1:13" x14ac:dyDescent="0.2">
      <c r="A202" s="203" t="str">
        <f>IF('1'!$A$1=1,C202,B202)</f>
        <v>Interest</v>
      </c>
      <c r="B202" s="204" t="s">
        <v>320</v>
      </c>
      <c r="C202" s="205" t="s">
        <v>321</v>
      </c>
      <c r="D202" s="163">
        <v>-16114.512999999999</v>
      </c>
      <c r="E202" s="163">
        <v>-22684.017</v>
      </c>
      <c r="F202" s="163">
        <v>-18530.582000000002</v>
      </c>
      <c r="G202" s="163">
        <v>-21946.364000000001</v>
      </c>
      <c r="H202" s="163">
        <v>-21568.382000000001</v>
      </c>
      <c r="I202" s="163">
        <v>-23783.733</v>
      </c>
      <c r="J202" s="163">
        <v>-33346.501000000004</v>
      </c>
      <c r="K202" s="163">
        <v>-28569.800999999999</v>
      </c>
      <c r="L202" s="163">
        <v>-29957.739000000001</v>
      </c>
      <c r="M202" s="163">
        <v>-42040.898999999998</v>
      </c>
    </row>
    <row r="203" spans="1:13" x14ac:dyDescent="0.2">
      <c r="A203" s="161" t="str">
        <f>IF('1'!$A$1=1,C203,B203)</f>
        <v xml:space="preserve">       Credit</v>
      </c>
      <c r="B203" s="162" t="s">
        <v>312</v>
      </c>
      <c r="C203" s="200" t="s">
        <v>202</v>
      </c>
      <c r="D203" s="163">
        <v>0</v>
      </c>
      <c r="E203" s="163">
        <v>50.822000000000003</v>
      </c>
      <c r="F203" s="163">
        <v>52.078000000000003</v>
      </c>
      <c r="G203" s="163">
        <v>0</v>
      </c>
      <c r="H203" s="163">
        <v>103.434</v>
      </c>
      <c r="I203" s="163">
        <v>109.93900000000001</v>
      </c>
      <c r="J203" s="163">
        <v>188.166</v>
      </c>
      <c r="K203" s="163">
        <v>0</v>
      </c>
      <c r="L203" s="163">
        <v>0</v>
      </c>
      <c r="M203" s="163">
        <v>0</v>
      </c>
    </row>
    <row r="204" spans="1:13" x14ac:dyDescent="0.2">
      <c r="A204" s="161" t="str">
        <f>IF('1'!$A$1=1,C204,B204)</f>
        <v xml:space="preserve">       Debit</v>
      </c>
      <c r="B204" s="162" t="s">
        <v>313</v>
      </c>
      <c r="C204" s="200" t="s">
        <v>204</v>
      </c>
      <c r="D204" s="163">
        <v>16114.512999999999</v>
      </c>
      <c r="E204" s="163">
        <v>22734.839</v>
      </c>
      <c r="F204" s="163">
        <v>18582.66</v>
      </c>
      <c r="G204" s="163">
        <v>21946.364000000001</v>
      </c>
      <c r="H204" s="163">
        <v>21671.815999999999</v>
      </c>
      <c r="I204" s="163">
        <v>23893.671999999999</v>
      </c>
      <c r="J204" s="163">
        <v>33534.667000000001</v>
      </c>
      <c r="K204" s="163">
        <v>28569.800999999999</v>
      </c>
      <c r="L204" s="163">
        <v>29957.739000000001</v>
      </c>
      <c r="M204" s="163">
        <v>42040.898999999998</v>
      </c>
    </row>
    <row r="205" spans="1:13" ht="25.5" x14ac:dyDescent="0.2">
      <c r="A205" s="206" t="str">
        <f>IF('1'!$A$1=1,C205,B205)</f>
        <v>Direct investor in direct investment enterprises</v>
      </c>
      <c r="B205" s="207" t="s">
        <v>322</v>
      </c>
      <c r="C205" s="208" t="s">
        <v>323</v>
      </c>
      <c r="D205" s="163">
        <v>-9113.8340000000007</v>
      </c>
      <c r="E205" s="163">
        <v>-11215.914000000001</v>
      </c>
      <c r="F205" s="163">
        <v>-10941.589</v>
      </c>
      <c r="G205" s="163">
        <v>-12522.787</v>
      </c>
      <c r="H205" s="163">
        <v>-12624.009</v>
      </c>
      <c r="I205" s="163">
        <v>-14802.336000000001</v>
      </c>
      <c r="J205" s="163">
        <v>-23637.190000000002</v>
      </c>
      <c r="K205" s="163">
        <v>-16186.800999999999</v>
      </c>
      <c r="L205" s="163">
        <v>-19131.019</v>
      </c>
      <c r="M205" s="163">
        <v>-24553.873</v>
      </c>
    </row>
    <row r="206" spans="1:13" x14ac:dyDescent="0.2">
      <c r="A206" s="161" t="str">
        <f>IF('1'!$A$1=1,C206,B206)</f>
        <v xml:space="preserve">       Credit</v>
      </c>
      <c r="B206" s="209" t="s">
        <v>312</v>
      </c>
      <c r="C206" s="210" t="s">
        <v>202</v>
      </c>
      <c r="D206" s="163">
        <v>0</v>
      </c>
      <c r="E206" s="163">
        <v>50.822000000000003</v>
      </c>
      <c r="F206" s="163">
        <v>52.078000000000003</v>
      </c>
      <c r="G206" s="163">
        <v>0</v>
      </c>
      <c r="H206" s="163">
        <v>103.434</v>
      </c>
      <c r="I206" s="163">
        <v>109.93900000000001</v>
      </c>
      <c r="J206" s="163">
        <v>188.166</v>
      </c>
      <c r="K206" s="163">
        <v>0</v>
      </c>
      <c r="L206" s="163">
        <v>0</v>
      </c>
      <c r="M206" s="163">
        <v>0</v>
      </c>
    </row>
    <row r="207" spans="1:13" x14ac:dyDescent="0.2">
      <c r="A207" s="161" t="str">
        <f>IF('1'!$A$1=1,C207,B207)</f>
        <v xml:space="preserve">       Debit</v>
      </c>
      <c r="B207" s="209" t="s">
        <v>313</v>
      </c>
      <c r="C207" s="210" t="s">
        <v>204</v>
      </c>
      <c r="D207" s="163">
        <v>9113.8340000000007</v>
      </c>
      <c r="E207" s="163">
        <v>11266.736000000001</v>
      </c>
      <c r="F207" s="163">
        <v>10993.667000000001</v>
      </c>
      <c r="G207" s="163">
        <v>12522.787</v>
      </c>
      <c r="H207" s="163">
        <v>12727.442999999999</v>
      </c>
      <c r="I207" s="163">
        <v>14912.275000000001</v>
      </c>
      <c r="J207" s="163">
        <v>23825.356</v>
      </c>
      <c r="K207" s="163">
        <v>16186.800999999999</v>
      </c>
      <c r="L207" s="163">
        <v>19131.019</v>
      </c>
      <c r="M207" s="163">
        <v>24553.873</v>
      </c>
    </row>
    <row r="208" spans="1:13" ht="25.5" x14ac:dyDescent="0.2">
      <c r="A208" s="206" t="str">
        <f>IF('1'!$A$1=1,C208,B208)</f>
        <v>Direct investment enterprises in direct investor (reverse investment)</v>
      </c>
      <c r="B208" s="207" t="s">
        <v>324</v>
      </c>
      <c r="C208" s="208" t="s">
        <v>325</v>
      </c>
      <c r="D208" s="163">
        <v>-180.31100000000001</v>
      </c>
      <c r="E208" s="163">
        <v>-308.86300000000006</v>
      </c>
      <c r="F208" s="163">
        <v>0</v>
      </c>
      <c r="G208" s="163">
        <v>0</v>
      </c>
      <c r="H208" s="163">
        <v>-279.23500000000001</v>
      </c>
      <c r="I208" s="163">
        <v>-51.009</v>
      </c>
      <c r="J208" s="163">
        <v>-26.785</v>
      </c>
      <c r="K208" s="163">
        <v>0</v>
      </c>
      <c r="L208" s="163">
        <v>-146.80100000000002</v>
      </c>
      <c r="M208" s="163">
        <v>-2674.7820000000002</v>
      </c>
    </row>
    <row r="209" spans="1:13" x14ac:dyDescent="0.2">
      <c r="A209" s="161" t="str">
        <f>IF('1'!$A$1=1,C209,B209)</f>
        <v xml:space="preserve">       Credit</v>
      </c>
      <c r="B209" s="209" t="s">
        <v>312</v>
      </c>
      <c r="C209" s="210" t="s">
        <v>202</v>
      </c>
      <c r="D209" s="163">
        <v>0</v>
      </c>
      <c r="E209" s="163">
        <v>0</v>
      </c>
      <c r="F209" s="163">
        <v>0</v>
      </c>
      <c r="G209" s="163">
        <v>0</v>
      </c>
      <c r="H209" s="163">
        <v>0</v>
      </c>
      <c r="I209" s="163">
        <v>0</v>
      </c>
      <c r="J209" s="163">
        <v>0</v>
      </c>
      <c r="K209" s="163">
        <v>0</v>
      </c>
      <c r="L209" s="163">
        <v>0</v>
      </c>
      <c r="M209" s="163">
        <v>0</v>
      </c>
    </row>
    <row r="210" spans="1:13" x14ac:dyDescent="0.2">
      <c r="A210" s="161" t="str">
        <f>IF('1'!$A$1=1,C210,B210)</f>
        <v xml:space="preserve">       Debit</v>
      </c>
      <c r="B210" s="209" t="s">
        <v>313</v>
      </c>
      <c r="C210" s="210" t="s">
        <v>204</v>
      </c>
      <c r="D210" s="163">
        <v>180.31100000000001</v>
      </c>
      <c r="E210" s="163">
        <v>308.86300000000006</v>
      </c>
      <c r="F210" s="163">
        <v>0</v>
      </c>
      <c r="G210" s="163">
        <v>0</v>
      </c>
      <c r="H210" s="163">
        <v>279.23500000000001</v>
      </c>
      <c r="I210" s="163">
        <v>51.009</v>
      </c>
      <c r="J210" s="163">
        <v>26.785</v>
      </c>
      <c r="K210" s="163">
        <v>0</v>
      </c>
      <c r="L210" s="163">
        <v>146.80100000000002</v>
      </c>
      <c r="M210" s="163">
        <v>2674.7820000000002</v>
      </c>
    </row>
    <row r="211" spans="1:13" x14ac:dyDescent="0.2">
      <c r="A211" s="206" t="str">
        <f>IF('1'!$A$1=1,C211,B211)</f>
        <v>Between fellow enterprises</v>
      </c>
      <c r="B211" s="207" t="s">
        <v>326</v>
      </c>
      <c r="C211" s="208" t="s">
        <v>327</v>
      </c>
      <c r="D211" s="163">
        <v>-6820.3679999999995</v>
      </c>
      <c r="E211" s="163">
        <v>-11159.24</v>
      </c>
      <c r="F211" s="163">
        <v>-7588.9930000000004</v>
      </c>
      <c r="G211" s="163">
        <v>-9423.5769999999993</v>
      </c>
      <c r="H211" s="163">
        <v>-8665.137999999999</v>
      </c>
      <c r="I211" s="163">
        <v>-8930.387999999999</v>
      </c>
      <c r="J211" s="163">
        <v>-9682.5259999999998</v>
      </c>
      <c r="K211" s="163">
        <v>-12383</v>
      </c>
      <c r="L211" s="163">
        <v>-10679.919000000002</v>
      </c>
      <c r="M211" s="163">
        <v>-14812.244000000001</v>
      </c>
    </row>
    <row r="212" spans="1:13" x14ac:dyDescent="0.2">
      <c r="A212" s="161" t="str">
        <f>IF('1'!$A$1=1,C212,B212)</f>
        <v xml:space="preserve">       Credit</v>
      </c>
      <c r="B212" s="209" t="s">
        <v>312</v>
      </c>
      <c r="C212" s="210" t="s">
        <v>202</v>
      </c>
      <c r="D212" s="163">
        <v>0</v>
      </c>
      <c r="E212" s="163">
        <v>0</v>
      </c>
      <c r="F212" s="163">
        <v>0</v>
      </c>
      <c r="G212" s="163">
        <v>0</v>
      </c>
      <c r="H212" s="163">
        <v>0</v>
      </c>
      <c r="I212" s="163">
        <v>0</v>
      </c>
      <c r="J212" s="163">
        <v>0</v>
      </c>
      <c r="K212" s="163">
        <v>0</v>
      </c>
      <c r="L212" s="163">
        <v>0</v>
      </c>
      <c r="M212" s="163">
        <v>0</v>
      </c>
    </row>
    <row r="213" spans="1:13" x14ac:dyDescent="0.2">
      <c r="A213" s="161" t="str">
        <f>IF('1'!$A$1=1,C213,B213)</f>
        <v xml:space="preserve">       Debit</v>
      </c>
      <c r="B213" s="209" t="s">
        <v>313</v>
      </c>
      <c r="C213" s="210" t="s">
        <v>204</v>
      </c>
      <c r="D213" s="163">
        <v>6820.3679999999995</v>
      </c>
      <c r="E213" s="163">
        <v>11159.24</v>
      </c>
      <c r="F213" s="163">
        <v>7588.9930000000004</v>
      </c>
      <c r="G213" s="163">
        <v>9423.5769999999993</v>
      </c>
      <c r="H213" s="163">
        <v>8665.137999999999</v>
      </c>
      <c r="I213" s="163">
        <v>8930.387999999999</v>
      </c>
      <c r="J213" s="163">
        <v>9682.5259999999998</v>
      </c>
      <c r="K213" s="163">
        <v>12383</v>
      </c>
      <c r="L213" s="163">
        <v>10679.919000000002</v>
      </c>
      <c r="M213" s="163">
        <v>14812.244000000001</v>
      </c>
    </row>
    <row r="214" spans="1:13" x14ac:dyDescent="0.2">
      <c r="A214" s="192" t="str">
        <f>IF('1'!$A$1=1,C214,B214)</f>
        <v>Portfolio investment</v>
      </c>
      <c r="B214" s="193" t="s">
        <v>134</v>
      </c>
      <c r="C214" s="211" t="s">
        <v>135</v>
      </c>
      <c r="D214" s="166">
        <v>-39445.587999999996</v>
      </c>
      <c r="E214" s="166">
        <v>-40491.372000000003</v>
      </c>
      <c r="F214" s="166">
        <v>-44765.194000000003</v>
      </c>
      <c r="G214" s="166">
        <v>-63254.933000000005</v>
      </c>
      <c r="H214" s="166">
        <v>-57861.148000000001</v>
      </c>
      <c r="I214" s="166">
        <v>-64979.100999999995</v>
      </c>
      <c r="J214" s="166">
        <v>-69106.580999999991</v>
      </c>
      <c r="K214" s="166">
        <v>-46511.701000000008</v>
      </c>
      <c r="L214" s="166">
        <v>-13595.999</v>
      </c>
      <c r="M214" s="166">
        <v>-18239.066999999999</v>
      </c>
    </row>
    <row r="215" spans="1:13" x14ac:dyDescent="0.2">
      <c r="A215" s="161" t="str">
        <f>IF('1'!$A$1=1,C215,B215)</f>
        <v xml:space="preserve">      Credit</v>
      </c>
      <c r="B215" s="162" t="s">
        <v>233</v>
      </c>
      <c r="C215" s="200" t="s">
        <v>202</v>
      </c>
      <c r="D215" s="163">
        <v>80.325999999999993</v>
      </c>
      <c r="E215" s="163">
        <v>77.581999999999994</v>
      </c>
      <c r="F215" s="163">
        <v>79.816000000000003</v>
      </c>
      <c r="G215" s="163">
        <v>356.291</v>
      </c>
      <c r="H215" s="163">
        <v>313.37799999999999</v>
      </c>
      <c r="I215" s="163">
        <v>302.447</v>
      </c>
      <c r="J215" s="163">
        <v>845.78</v>
      </c>
      <c r="K215" s="163">
        <v>487.49699999999996</v>
      </c>
      <c r="L215" s="163">
        <v>730.14600000000007</v>
      </c>
      <c r="M215" s="163">
        <v>1817.7489999999998</v>
      </c>
    </row>
    <row r="216" spans="1:13" x14ac:dyDescent="0.2">
      <c r="A216" s="161" t="str">
        <f>IF('1'!$A$1=1,C216,B216)</f>
        <v xml:space="preserve">      Debit</v>
      </c>
      <c r="B216" s="162" t="s">
        <v>234</v>
      </c>
      <c r="C216" s="200" t="s">
        <v>204</v>
      </c>
      <c r="D216" s="163">
        <v>39525.913999999997</v>
      </c>
      <c r="E216" s="163">
        <v>40568.954000000005</v>
      </c>
      <c r="F216" s="163">
        <v>44845.009999999995</v>
      </c>
      <c r="G216" s="163">
        <v>63611.223999999995</v>
      </c>
      <c r="H216" s="163">
        <v>58174.525999999998</v>
      </c>
      <c r="I216" s="163">
        <v>65281.547999999995</v>
      </c>
      <c r="J216" s="163">
        <v>69952.36099999999</v>
      </c>
      <c r="K216" s="163">
        <v>46999.198000000004</v>
      </c>
      <c r="L216" s="163">
        <v>14326.144999999999</v>
      </c>
      <c r="M216" s="163">
        <v>20056.815999999999</v>
      </c>
    </row>
    <row r="217" spans="1:13" ht="25.5" x14ac:dyDescent="0.2">
      <c r="A217" s="194" t="str">
        <f>IF('1'!$A$1=1,C217,B217)</f>
        <v>Investment income on equity and investment fund shares</v>
      </c>
      <c r="B217" s="195" t="s">
        <v>328</v>
      </c>
      <c r="C217" s="212" t="s">
        <v>329</v>
      </c>
      <c r="D217" s="163">
        <v>21.841000000000001</v>
      </c>
      <c r="E217" s="163">
        <v>-1.3239999999999981</v>
      </c>
      <c r="F217" s="163">
        <v>-4879.5259999999998</v>
      </c>
      <c r="G217" s="163">
        <v>-18576.720999999998</v>
      </c>
      <c r="H217" s="163">
        <v>-6415.5459999999994</v>
      </c>
      <c r="I217" s="163">
        <v>-160.43699999999998</v>
      </c>
      <c r="J217" s="163">
        <v>-245.04200000000003</v>
      </c>
      <c r="K217" s="163">
        <v>-27.981000000000002</v>
      </c>
      <c r="L217" s="163">
        <v>0</v>
      </c>
      <c r="M217" s="163">
        <v>0</v>
      </c>
    </row>
    <row r="218" spans="1:13" x14ac:dyDescent="0.2">
      <c r="A218" s="161" t="str">
        <f>IF('1'!$A$1=1,C218,B218)</f>
        <v xml:space="preserve">       Credit</v>
      </c>
      <c r="B218" s="162" t="s">
        <v>312</v>
      </c>
      <c r="C218" s="162" t="s">
        <v>202</v>
      </c>
      <c r="D218" s="163">
        <v>21.841000000000001</v>
      </c>
      <c r="E218" s="163">
        <v>24.951000000000001</v>
      </c>
      <c r="F218" s="163">
        <v>26.704999999999998</v>
      </c>
      <c r="G218" s="163">
        <v>191.99099999999999</v>
      </c>
      <c r="H218" s="163">
        <v>157.88399999999999</v>
      </c>
      <c r="I218" s="163">
        <v>109.51300000000001</v>
      </c>
      <c r="J218" s="163">
        <v>273.04700000000003</v>
      </c>
      <c r="K218" s="163">
        <v>28.414000000000001</v>
      </c>
      <c r="L218" s="163">
        <v>0</v>
      </c>
      <c r="M218" s="163">
        <v>0</v>
      </c>
    </row>
    <row r="219" spans="1:13" x14ac:dyDescent="0.2">
      <c r="A219" s="161" t="str">
        <f>IF('1'!$A$1=1,C219,B219)</f>
        <v xml:space="preserve">       Debit</v>
      </c>
      <c r="B219" s="162" t="s">
        <v>313</v>
      </c>
      <c r="C219" s="162" t="s">
        <v>204</v>
      </c>
      <c r="D219" s="163">
        <v>0</v>
      </c>
      <c r="E219" s="163">
        <v>26.274999999999999</v>
      </c>
      <c r="F219" s="163">
        <v>4906.2309999999998</v>
      </c>
      <c r="G219" s="163">
        <v>18768.712</v>
      </c>
      <c r="H219" s="163">
        <v>6573.43</v>
      </c>
      <c r="I219" s="163">
        <v>269.95</v>
      </c>
      <c r="J219" s="163">
        <v>518.08899999999994</v>
      </c>
      <c r="K219" s="163">
        <v>56.395000000000003</v>
      </c>
      <c r="L219" s="163">
        <v>0</v>
      </c>
      <c r="M219" s="163">
        <v>0</v>
      </c>
    </row>
    <row r="220" spans="1:13" x14ac:dyDescent="0.2">
      <c r="A220" s="203" t="str">
        <f>IF('1'!$A$1=1,C220,B220)</f>
        <v>Interest</v>
      </c>
      <c r="B220" s="204" t="s">
        <v>320</v>
      </c>
      <c r="C220" s="204" t="s">
        <v>321</v>
      </c>
      <c r="D220" s="163">
        <v>-39467.428999999996</v>
      </c>
      <c r="E220" s="163">
        <v>-40490.048000000003</v>
      </c>
      <c r="F220" s="163">
        <v>-39885.667999999998</v>
      </c>
      <c r="G220" s="163">
        <v>-44678.212000000007</v>
      </c>
      <c r="H220" s="163">
        <v>-51445.602000000006</v>
      </c>
      <c r="I220" s="163">
        <v>-64818.663999999997</v>
      </c>
      <c r="J220" s="163">
        <v>-68861.539000000004</v>
      </c>
      <c r="K220" s="163">
        <v>-46483.720000000008</v>
      </c>
      <c r="L220" s="163">
        <v>-13595.999</v>
      </c>
      <c r="M220" s="163">
        <v>-18239.066999999999</v>
      </c>
    </row>
    <row r="221" spans="1:13" x14ac:dyDescent="0.2">
      <c r="A221" s="161" t="str">
        <f>IF('1'!$A$1=1,C221,B221)</f>
        <v xml:space="preserve">       Credit</v>
      </c>
      <c r="B221" s="162" t="s">
        <v>312</v>
      </c>
      <c r="C221" s="162" t="s">
        <v>202</v>
      </c>
      <c r="D221" s="163">
        <v>58.484999999999999</v>
      </c>
      <c r="E221" s="163">
        <v>52.631</v>
      </c>
      <c r="F221" s="163">
        <v>53.111000000000004</v>
      </c>
      <c r="G221" s="163">
        <v>164.3</v>
      </c>
      <c r="H221" s="163">
        <v>155.494</v>
      </c>
      <c r="I221" s="163">
        <v>192.934</v>
      </c>
      <c r="J221" s="163">
        <v>572.73299999999995</v>
      </c>
      <c r="K221" s="163">
        <v>459.08299999999997</v>
      </c>
      <c r="L221" s="163">
        <v>730.14600000000007</v>
      </c>
      <c r="M221" s="163">
        <v>1817.7489999999998</v>
      </c>
    </row>
    <row r="222" spans="1:13" x14ac:dyDescent="0.2">
      <c r="A222" s="161" t="str">
        <f>IF('1'!$A$1=1,C222,B222)</f>
        <v xml:space="preserve">       Debit</v>
      </c>
      <c r="B222" s="162" t="s">
        <v>313</v>
      </c>
      <c r="C222" s="162" t="s">
        <v>204</v>
      </c>
      <c r="D222" s="163">
        <v>39525.913999999997</v>
      </c>
      <c r="E222" s="163">
        <v>40542.679000000004</v>
      </c>
      <c r="F222" s="163">
        <v>39938.778999999995</v>
      </c>
      <c r="G222" s="163">
        <v>44842.512000000002</v>
      </c>
      <c r="H222" s="163">
        <v>51601.096000000005</v>
      </c>
      <c r="I222" s="163">
        <v>65011.597999999998</v>
      </c>
      <c r="J222" s="163">
        <v>69434.271999999997</v>
      </c>
      <c r="K222" s="163">
        <v>46942.803</v>
      </c>
      <c r="L222" s="163">
        <v>14326.144999999999</v>
      </c>
      <c r="M222" s="163">
        <v>20056.815999999999</v>
      </c>
    </row>
    <row r="223" spans="1:13" x14ac:dyDescent="0.2">
      <c r="A223" s="192" t="str">
        <f>IF('1'!$A$1=1,C223,B223)</f>
        <v>Other investment</v>
      </c>
      <c r="B223" s="193" t="s">
        <v>140</v>
      </c>
      <c r="C223" s="193" t="s">
        <v>141</v>
      </c>
      <c r="D223" s="166">
        <v>-57605.332999999999</v>
      </c>
      <c r="E223" s="166">
        <v>-54085.875</v>
      </c>
      <c r="F223" s="166">
        <v>-53284.14</v>
      </c>
      <c r="G223" s="166">
        <v>-50506.034</v>
      </c>
      <c r="H223" s="166">
        <v>-42399.807999999997</v>
      </c>
      <c r="I223" s="166">
        <v>-49561.956000000006</v>
      </c>
      <c r="J223" s="166">
        <v>-27931.427</v>
      </c>
      <c r="K223" s="166">
        <v>-30759.481</v>
      </c>
      <c r="L223" s="166">
        <v>-47434.89</v>
      </c>
      <c r="M223" s="166">
        <v>-73349.45199999999</v>
      </c>
    </row>
    <row r="224" spans="1:13" x14ac:dyDescent="0.2">
      <c r="A224" s="161" t="str">
        <f>IF('1'!$A$1=1,C224,B224)</f>
        <v xml:space="preserve">      Credit</v>
      </c>
      <c r="B224" s="162" t="s">
        <v>233</v>
      </c>
      <c r="C224" s="162" t="s">
        <v>202</v>
      </c>
      <c r="D224" s="163">
        <v>2393.558</v>
      </c>
      <c r="E224" s="163">
        <v>3234.6860000000001</v>
      </c>
      <c r="F224" s="163">
        <v>4445.0679999999993</v>
      </c>
      <c r="G224" s="163">
        <v>7567.2910000000002</v>
      </c>
      <c r="H224" s="163">
        <v>10711.041000000001</v>
      </c>
      <c r="I224" s="163">
        <v>9870.1440000000002</v>
      </c>
      <c r="J224" s="163">
        <v>7348.2150000000001</v>
      </c>
      <c r="K224" s="163">
        <v>9235.5429999999997</v>
      </c>
      <c r="L224" s="163">
        <v>33942.445999999996</v>
      </c>
      <c r="M224" s="163">
        <v>42152.394999999997</v>
      </c>
    </row>
    <row r="225" spans="1:13" x14ac:dyDescent="0.2">
      <c r="A225" s="161" t="str">
        <f>IF('1'!$A$1=1,C225,B225)</f>
        <v xml:space="preserve">      Debit</v>
      </c>
      <c r="B225" s="162" t="s">
        <v>234</v>
      </c>
      <c r="C225" s="162" t="s">
        <v>204</v>
      </c>
      <c r="D225" s="163">
        <v>59998.890999999989</v>
      </c>
      <c r="E225" s="163">
        <v>57320.561000000002</v>
      </c>
      <c r="F225" s="163">
        <v>57729.207999999999</v>
      </c>
      <c r="G225" s="163">
        <v>58073.324999999997</v>
      </c>
      <c r="H225" s="163">
        <v>53110.849000000002</v>
      </c>
      <c r="I225" s="163">
        <v>59432.100000000006</v>
      </c>
      <c r="J225" s="163">
        <v>35279.642</v>
      </c>
      <c r="K225" s="163">
        <v>39995.024000000005</v>
      </c>
      <c r="L225" s="163">
        <v>81377.33600000001</v>
      </c>
      <c r="M225" s="163">
        <v>115501.84700000001</v>
      </c>
    </row>
    <row r="226" spans="1:13" x14ac:dyDescent="0.2">
      <c r="A226" s="203" t="str">
        <f>IF('1'!$A$1=1,C226,B226)</f>
        <v>Interest</v>
      </c>
      <c r="B226" s="204" t="s">
        <v>320</v>
      </c>
      <c r="C226" s="204" t="s">
        <v>321</v>
      </c>
      <c r="D226" s="163">
        <v>-57605.332999999999</v>
      </c>
      <c r="E226" s="163">
        <v>-54085.875</v>
      </c>
      <c r="F226" s="163">
        <v>-53284.14</v>
      </c>
      <c r="G226" s="163">
        <v>-50506.034</v>
      </c>
      <c r="H226" s="163">
        <v>-42399.807999999997</v>
      </c>
      <c r="I226" s="163">
        <v>-49561.956000000006</v>
      </c>
      <c r="J226" s="163">
        <v>-27931.427</v>
      </c>
      <c r="K226" s="163">
        <v>-30759.481</v>
      </c>
      <c r="L226" s="163">
        <v>-47434.89</v>
      </c>
      <c r="M226" s="163">
        <v>-73349.45199999999</v>
      </c>
    </row>
    <row r="227" spans="1:13" x14ac:dyDescent="0.2">
      <c r="A227" s="161" t="str">
        <f>IF('1'!$A$1=1,C227,B227)</f>
        <v xml:space="preserve">       Credit</v>
      </c>
      <c r="B227" s="162" t="s">
        <v>312</v>
      </c>
      <c r="C227" s="162" t="s">
        <v>202</v>
      </c>
      <c r="D227" s="163">
        <v>2393.558</v>
      </c>
      <c r="E227" s="163">
        <v>3234.6860000000001</v>
      </c>
      <c r="F227" s="163">
        <v>4445.0679999999993</v>
      </c>
      <c r="G227" s="163">
        <v>7567.2910000000002</v>
      </c>
      <c r="H227" s="163">
        <v>10711.041000000001</v>
      </c>
      <c r="I227" s="163">
        <v>9870.1440000000002</v>
      </c>
      <c r="J227" s="163">
        <v>7348.2150000000001</v>
      </c>
      <c r="K227" s="163">
        <v>9235.5429999999997</v>
      </c>
      <c r="L227" s="163">
        <v>33942.445999999996</v>
      </c>
      <c r="M227" s="163">
        <v>42152.394999999997</v>
      </c>
    </row>
    <row r="228" spans="1:13" x14ac:dyDescent="0.2">
      <c r="A228" s="161" t="str">
        <f>IF('1'!$A$1=1,C228,B228)</f>
        <v xml:space="preserve">       Debit</v>
      </c>
      <c r="B228" s="162" t="s">
        <v>313</v>
      </c>
      <c r="C228" s="162" t="s">
        <v>204</v>
      </c>
      <c r="D228" s="163">
        <v>59998.890999999989</v>
      </c>
      <c r="E228" s="163">
        <v>57320.561000000002</v>
      </c>
      <c r="F228" s="163">
        <v>57729.207999999999</v>
      </c>
      <c r="G228" s="163">
        <v>58073.324999999997</v>
      </c>
      <c r="H228" s="163">
        <v>53110.849000000002</v>
      </c>
      <c r="I228" s="163">
        <v>59432.100000000006</v>
      </c>
      <c r="J228" s="163">
        <v>35279.642</v>
      </c>
      <c r="K228" s="163">
        <v>39995.024000000005</v>
      </c>
      <c r="L228" s="163">
        <v>81377.33600000001</v>
      </c>
      <c r="M228" s="163">
        <v>115501.84700000001</v>
      </c>
    </row>
    <row r="229" spans="1:13" x14ac:dyDescent="0.2">
      <c r="A229" s="198" t="str">
        <f>IF('1'!$A$1=1,C229,B229)</f>
        <v>Interest befor FISIM</v>
      </c>
      <c r="B229" s="199" t="s">
        <v>330</v>
      </c>
      <c r="C229" s="199" t="s">
        <v>331</v>
      </c>
      <c r="D229" s="163">
        <v>0</v>
      </c>
      <c r="E229" s="163">
        <v>0</v>
      </c>
      <c r="F229" s="163">
        <v>-55932.584999999999</v>
      </c>
      <c r="G229" s="163">
        <v>-50776.906999999999</v>
      </c>
      <c r="H229" s="163">
        <v>-43758.697</v>
      </c>
      <c r="I229" s="163">
        <v>-53328.665999999997</v>
      </c>
      <c r="J229" s="163">
        <v>-32947.587</v>
      </c>
      <c r="K229" s="163">
        <v>-35962.214999999997</v>
      </c>
      <c r="L229" s="163">
        <v>-48384.799000000006</v>
      </c>
      <c r="M229" s="163">
        <v>-74723.37</v>
      </c>
    </row>
    <row r="230" spans="1:13" x14ac:dyDescent="0.2">
      <c r="A230" s="161" t="str">
        <f>IF('1'!$A$1=1,C230,B230)</f>
        <v xml:space="preserve">       Credit</v>
      </c>
      <c r="B230" s="162" t="s">
        <v>312</v>
      </c>
      <c r="C230" s="162" t="s">
        <v>202</v>
      </c>
      <c r="D230" s="163">
        <v>0</v>
      </c>
      <c r="E230" s="163">
        <v>0</v>
      </c>
      <c r="F230" s="163">
        <v>6474.4750000000004</v>
      </c>
      <c r="G230" s="163">
        <v>8736.0760000000009</v>
      </c>
      <c r="H230" s="163">
        <v>11526.142</v>
      </c>
      <c r="I230" s="163">
        <v>10560.816000000001</v>
      </c>
      <c r="J230" s="163">
        <v>7675.6480000000001</v>
      </c>
      <c r="K230" s="163">
        <v>9535.8790000000008</v>
      </c>
      <c r="L230" s="163">
        <v>34381.807000000001</v>
      </c>
      <c r="M230" s="163">
        <v>42634.218999999997</v>
      </c>
    </row>
    <row r="231" spans="1:13" x14ac:dyDescent="0.2">
      <c r="A231" s="161" t="str">
        <f>IF('1'!$A$1=1,C231,B231)</f>
        <v xml:space="preserve">       Debit</v>
      </c>
      <c r="B231" s="162" t="s">
        <v>313</v>
      </c>
      <c r="C231" s="162" t="s">
        <v>204</v>
      </c>
      <c r="D231" s="163">
        <v>0</v>
      </c>
      <c r="E231" s="163">
        <v>0</v>
      </c>
      <c r="F231" s="163">
        <v>62407.060000000005</v>
      </c>
      <c r="G231" s="163">
        <v>59512.983</v>
      </c>
      <c r="H231" s="163">
        <v>55284.839</v>
      </c>
      <c r="I231" s="163">
        <v>63889.482000000004</v>
      </c>
      <c r="J231" s="163">
        <v>40623.235000000001</v>
      </c>
      <c r="K231" s="163">
        <v>45498.093999999997</v>
      </c>
      <c r="L231" s="163">
        <v>82766.606</v>
      </c>
      <c r="M231" s="163">
        <v>117357.58899999999</v>
      </c>
    </row>
    <row r="232" spans="1:13" s="9" customFormat="1" x14ac:dyDescent="0.2">
      <c r="A232" s="280" t="str">
        <f>IF('1'!$A$1=1,C232,B232)</f>
        <v>Other primary income</v>
      </c>
      <c r="B232" s="191" t="s">
        <v>421</v>
      </c>
      <c r="C232" s="191" t="s">
        <v>420</v>
      </c>
      <c r="D232" s="166" t="s">
        <v>422</v>
      </c>
      <c r="E232" s="166" t="s">
        <v>422</v>
      </c>
      <c r="F232" s="166" t="s">
        <v>422</v>
      </c>
      <c r="G232" s="166" t="s">
        <v>422</v>
      </c>
      <c r="H232" s="166" t="s">
        <v>422</v>
      </c>
      <c r="I232" s="166" t="s">
        <v>422</v>
      </c>
      <c r="J232" s="166" t="s">
        <v>422</v>
      </c>
      <c r="K232" s="166" t="s">
        <v>422</v>
      </c>
      <c r="L232" s="166">
        <v>8014.9452920000003</v>
      </c>
      <c r="M232" s="166">
        <v>11222.36</v>
      </c>
    </row>
    <row r="233" spans="1:13" x14ac:dyDescent="0.2">
      <c r="A233" s="281" t="str">
        <f>IF('1'!$A$1=1,C233,B233)</f>
        <v xml:space="preserve">           Credit</v>
      </c>
      <c r="B233" s="162" t="s">
        <v>423</v>
      </c>
      <c r="C233" s="162" t="s">
        <v>202</v>
      </c>
      <c r="D233" s="163" t="s">
        <v>422</v>
      </c>
      <c r="E233" s="163" t="s">
        <v>422</v>
      </c>
      <c r="F233" s="163" t="s">
        <v>422</v>
      </c>
      <c r="G233" s="163" t="s">
        <v>422</v>
      </c>
      <c r="H233" s="163" t="s">
        <v>422</v>
      </c>
      <c r="I233" s="163" t="s">
        <v>422</v>
      </c>
      <c r="J233" s="163" t="s">
        <v>422</v>
      </c>
      <c r="K233" s="163" t="s">
        <v>422</v>
      </c>
      <c r="L233" s="163">
        <v>8014.9452920000003</v>
      </c>
      <c r="M233" s="163">
        <v>11222.36</v>
      </c>
    </row>
    <row r="234" spans="1:13" x14ac:dyDescent="0.2">
      <c r="A234" s="281" t="str">
        <f>IF('1'!$A$1=1,C234,B234)</f>
        <v xml:space="preserve">           Debit</v>
      </c>
      <c r="B234" s="162" t="s">
        <v>424</v>
      </c>
      <c r="C234" s="162" t="s">
        <v>204</v>
      </c>
      <c r="D234" s="163" t="s">
        <v>422</v>
      </c>
      <c r="E234" s="163" t="s">
        <v>422</v>
      </c>
      <c r="F234" s="163" t="s">
        <v>422</v>
      </c>
      <c r="G234" s="163" t="s">
        <v>422</v>
      </c>
      <c r="H234" s="163" t="s">
        <v>422</v>
      </c>
      <c r="I234" s="163" t="s">
        <v>422</v>
      </c>
      <c r="J234" s="163" t="s">
        <v>422</v>
      </c>
      <c r="K234" s="163" t="s">
        <v>422</v>
      </c>
      <c r="L234" s="163">
        <v>0</v>
      </c>
      <c r="M234" s="163">
        <v>0</v>
      </c>
    </row>
    <row r="235" spans="1:13" x14ac:dyDescent="0.2">
      <c r="A235" s="282" t="str">
        <f>IF('1'!$A$1=1,C235,B235)</f>
        <v>Taxes on products and production</v>
      </c>
      <c r="B235" s="46" t="s">
        <v>428</v>
      </c>
      <c r="C235" s="46" t="s">
        <v>425</v>
      </c>
      <c r="D235" s="163" t="s">
        <v>422</v>
      </c>
      <c r="E235" s="163" t="s">
        <v>422</v>
      </c>
      <c r="F235" s="163" t="s">
        <v>422</v>
      </c>
      <c r="G235" s="163" t="s">
        <v>422</v>
      </c>
      <c r="H235" s="163" t="s">
        <v>422</v>
      </c>
      <c r="I235" s="163" t="s">
        <v>422</v>
      </c>
      <c r="J235" s="163" t="s">
        <v>422</v>
      </c>
      <c r="K235" s="163" t="s">
        <v>422</v>
      </c>
      <c r="L235" s="163">
        <v>8014.9452920000003</v>
      </c>
      <c r="M235" s="163">
        <v>11222.36</v>
      </c>
    </row>
    <row r="236" spans="1:13" x14ac:dyDescent="0.2">
      <c r="A236" s="281" t="str">
        <f>IF('1'!$A$1=1,C236,B236)</f>
        <v xml:space="preserve">              Credit</v>
      </c>
      <c r="B236" s="162" t="s">
        <v>426</v>
      </c>
      <c r="C236" s="162" t="s">
        <v>202</v>
      </c>
      <c r="D236" s="163" t="s">
        <v>422</v>
      </c>
      <c r="E236" s="163" t="s">
        <v>422</v>
      </c>
      <c r="F236" s="163" t="s">
        <v>422</v>
      </c>
      <c r="G236" s="163" t="s">
        <v>422</v>
      </c>
      <c r="H236" s="163" t="s">
        <v>422</v>
      </c>
      <c r="I236" s="163" t="s">
        <v>422</v>
      </c>
      <c r="J236" s="163" t="s">
        <v>422</v>
      </c>
      <c r="K236" s="163" t="s">
        <v>422</v>
      </c>
      <c r="L236" s="163">
        <v>8014.9452920000003</v>
      </c>
      <c r="M236" s="163">
        <v>11222.36</v>
      </c>
    </row>
    <row r="237" spans="1:13" x14ac:dyDescent="0.2">
      <c r="A237" s="281" t="str">
        <f>IF('1'!$A$1=1,C237,B237)</f>
        <v xml:space="preserve">              Debit</v>
      </c>
      <c r="B237" s="162" t="s">
        <v>427</v>
      </c>
      <c r="C237" s="162" t="s">
        <v>204</v>
      </c>
      <c r="D237" s="163" t="s">
        <v>422</v>
      </c>
      <c r="E237" s="163" t="s">
        <v>422</v>
      </c>
      <c r="F237" s="163" t="s">
        <v>422</v>
      </c>
      <c r="G237" s="163" t="s">
        <v>422</v>
      </c>
      <c r="H237" s="163" t="s">
        <v>422</v>
      </c>
      <c r="I237" s="163" t="s">
        <v>422</v>
      </c>
      <c r="J237" s="163" t="s">
        <v>422</v>
      </c>
      <c r="K237" s="163" t="s">
        <v>422</v>
      </c>
      <c r="L237" s="163">
        <v>0</v>
      </c>
      <c r="M237" s="163">
        <v>0</v>
      </c>
    </row>
    <row r="238" spans="1:13" x14ac:dyDescent="0.2">
      <c r="A238" s="167" t="str">
        <f>IF('1'!$A$1=1,C238,B238)</f>
        <v>Secondary income</v>
      </c>
      <c r="B238" s="168" t="s">
        <v>332</v>
      </c>
      <c r="C238" s="168" t="s">
        <v>333</v>
      </c>
      <c r="D238" s="166">
        <v>79113.998999999982</v>
      </c>
      <c r="E238" s="166">
        <v>93035.657999999996</v>
      </c>
      <c r="F238" s="166">
        <v>96396.39</v>
      </c>
      <c r="G238" s="166">
        <v>99347.073000000004</v>
      </c>
      <c r="H238" s="166">
        <v>160328.511</v>
      </c>
      <c r="I238" s="166">
        <v>110787.376</v>
      </c>
      <c r="J238" s="166">
        <v>125990.33699999998</v>
      </c>
      <c r="K238" s="166">
        <v>841693.41800000006</v>
      </c>
      <c r="L238" s="166">
        <v>850769.58591896784</v>
      </c>
      <c r="M238" s="166">
        <v>889794.99700000009</v>
      </c>
    </row>
    <row r="239" spans="1:13" x14ac:dyDescent="0.2">
      <c r="A239" s="161" t="str">
        <f>IF('1'!$A$1=1,C239,B239)</f>
        <v xml:space="preserve">    Credit</v>
      </c>
      <c r="B239" s="162" t="s">
        <v>217</v>
      </c>
      <c r="C239" s="162" t="s">
        <v>202</v>
      </c>
      <c r="D239" s="163">
        <v>100371.011</v>
      </c>
      <c r="E239" s="163">
        <v>118395.67000000001</v>
      </c>
      <c r="F239" s="163">
        <v>127979.19399999999</v>
      </c>
      <c r="G239" s="163">
        <v>134589.88800000001</v>
      </c>
      <c r="H239" s="163">
        <v>196766.89</v>
      </c>
      <c r="I239" s="163">
        <v>153491.427</v>
      </c>
      <c r="J239" s="163">
        <v>186070.55300000001</v>
      </c>
      <c r="K239" s="163">
        <v>940630.69900000002</v>
      </c>
      <c r="L239" s="163">
        <v>891628.34291896771</v>
      </c>
      <c r="M239" s="163">
        <v>928926.90300000005</v>
      </c>
    </row>
    <row r="240" spans="1:13" x14ac:dyDescent="0.2">
      <c r="A240" s="161" t="str">
        <f>IF('1'!$A$1=1,C240,B240)</f>
        <v xml:space="preserve">    Debit</v>
      </c>
      <c r="B240" s="162" t="s">
        <v>218</v>
      </c>
      <c r="C240" s="162" t="s">
        <v>204</v>
      </c>
      <c r="D240" s="163">
        <v>21257.011999999999</v>
      </c>
      <c r="E240" s="163">
        <v>25360.012000000002</v>
      </c>
      <c r="F240" s="163">
        <v>31582.804</v>
      </c>
      <c r="G240" s="163">
        <v>35242.815000000002</v>
      </c>
      <c r="H240" s="163">
        <v>36438.379000000001</v>
      </c>
      <c r="I240" s="163">
        <v>42704.050999999999</v>
      </c>
      <c r="J240" s="163">
        <v>60080.216</v>
      </c>
      <c r="K240" s="163">
        <v>98937.280999999988</v>
      </c>
      <c r="L240" s="163">
        <v>40858.756999999998</v>
      </c>
      <c r="M240" s="163">
        <v>39131.906000000003</v>
      </c>
    </row>
    <row r="241" spans="1:13" x14ac:dyDescent="0.2">
      <c r="A241" s="213" t="str">
        <f>IF('1'!$A$1=1,C241,B241)</f>
        <v>General government</v>
      </c>
      <c r="B241" s="214" t="s">
        <v>78</v>
      </c>
      <c r="C241" s="214" t="s">
        <v>334</v>
      </c>
      <c r="D241" s="166">
        <v>17961.87</v>
      </c>
      <c r="E241" s="166">
        <v>26606.245000000003</v>
      </c>
      <c r="F241" s="166">
        <v>21087.376000000004</v>
      </c>
      <c r="G241" s="166">
        <v>17356.813999999998</v>
      </c>
      <c r="H241" s="166">
        <v>18727.794999999998</v>
      </c>
      <c r="I241" s="166">
        <v>25277.514999999999</v>
      </c>
      <c r="J241" s="166">
        <v>24505.506999999998</v>
      </c>
      <c r="K241" s="166">
        <v>598146.3629999999</v>
      </c>
      <c r="L241" s="166">
        <v>523117.81991896784</v>
      </c>
      <c r="M241" s="166">
        <v>525533.40600000008</v>
      </c>
    </row>
    <row r="242" spans="1:13" x14ac:dyDescent="0.2">
      <c r="A242" s="161" t="str">
        <f>IF('1'!$A$1=1,C242,B242)</f>
        <v xml:space="preserve">     Credit</v>
      </c>
      <c r="B242" s="162" t="s">
        <v>221</v>
      </c>
      <c r="C242" s="162" t="s">
        <v>202</v>
      </c>
      <c r="D242" s="163">
        <v>19466.424999999999</v>
      </c>
      <c r="E242" s="163">
        <v>28891.724999999999</v>
      </c>
      <c r="F242" s="163">
        <v>23359.192000000003</v>
      </c>
      <c r="G242" s="163">
        <v>18561.254000000001</v>
      </c>
      <c r="H242" s="163">
        <v>19706.138999999999</v>
      </c>
      <c r="I242" s="163">
        <v>26344.239999999998</v>
      </c>
      <c r="J242" s="163">
        <v>25813.161</v>
      </c>
      <c r="K242" s="163">
        <v>598414.85700000008</v>
      </c>
      <c r="L242" s="163">
        <v>523811.59991896787</v>
      </c>
      <c r="M242" s="163">
        <v>526148.09000000008</v>
      </c>
    </row>
    <row r="243" spans="1:13" x14ac:dyDescent="0.2">
      <c r="A243" s="161" t="str">
        <f>IF('1'!$A$1=1,C243,B243)</f>
        <v xml:space="preserve">     Debit</v>
      </c>
      <c r="B243" s="162" t="s">
        <v>222</v>
      </c>
      <c r="C243" s="162" t="s">
        <v>204</v>
      </c>
      <c r="D243" s="163">
        <v>1504.5549999999998</v>
      </c>
      <c r="E243" s="163">
        <v>2285.48</v>
      </c>
      <c r="F243" s="163">
        <v>2271.8159999999998</v>
      </c>
      <c r="G243" s="163">
        <v>1204.44</v>
      </c>
      <c r="H243" s="163">
        <v>978.34399999999994</v>
      </c>
      <c r="I243" s="163">
        <v>1066.7250000000001</v>
      </c>
      <c r="J243" s="163">
        <v>1307.654</v>
      </c>
      <c r="K243" s="163">
        <v>268.49400000000003</v>
      </c>
      <c r="L243" s="163">
        <v>693.78</v>
      </c>
      <c r="M243" s="163">
        <v>614.68399999999997</v>
      </c>
    </row>
    <row r="244" spans="1:13" x14ac:dyDescent="0.2">
      <c r="A244" s="215" t="str">
        <f>IF('1'!$A$1=1,C244,B244)</f>
        <v>Current international cooperation</v>
      </c>
      <c r="B244" s="216" t="s">
        <v>335</v>
      </c>
      <c r="C244" s="216" t="s">
        <v>336</v>
      </c>
      <c r="D244" s="163">
        <v>19008.317999999999</v>
      </c>
      <c r="E244" s="163">
        <v>25297.064999999999</v>
      </c>
      <c r="F244" s="163">
        <v>22368.664999999994</v>
      </c>
      <c r="G244" s="163">
        <v>16917.129000000001</v>
      </c>
      <c r="H244" s="163">
        <v>18710.567999999999</v>
      </c>
      <c r="I244" s="163">
        <v>25341.509000000002</v>
      </c>
      <c r="J244" s="163">
        <v>24093.947</v>
      </c>
      <c r="K244" s="163">
        <v>589936.89800000004</v>
      </c>
      <c r="L244" s="163">
        <v>515519.2039329033</v>
      </c>
      <c r="M244" s="163">
        <v>511632.467</v>
      </c>
    </row>
    <row r="245" spans="1:13" x14ac:dyDescent="0.2">
      <c r="A245" s="161" t="str">
        <f>IF('1'!$A$1=1,C245,B245)</f>
        <v xml:space="preserve">      Credit</v>
      </c>
      <c r="B245" s="162" t="s">
        <v>233</v>
      </c>
      <c r="C245" s="162" t="s">
        <v>202</v>
      </c>
      <c r="D245" s="163">
        <v>19008.317999999999</v>
      </c>
      <c r="E245" s="163">
        <v>25297.064999999999</v>
      </c>
      <c r="F245" s="163">
        <v>22368.664999999994</v>
      </c>
      <c r="G245" s="163">
        <v>16917.129000000001</v>
      </c>
      <c r="H245" s="163">
        <v>18710.567999999999</v>
      </c>
      <c r="I245" s="163">
        <v>25341.509000000002</v>
      </c>
      <c r="J245" s="163">
        <v>24093.947</v>
      </c>
      <c r="K245" s="163">
        <v>589936.89800000004</v>
      </c>
      <c r="L245" s="163">
        <v>515519.2039329033</v>
      </c>
      <c r="M245" s="163">
        <v>511632.467</v>
      </c>
    </row>
    <row r="246" spans="1:13" x14ac:dyDescent="0.2">
      <c r="A246" s="161" t="str">
        <f>IF('1'!$A$1=1,C246,B246)</f>
        <v xml:space="preserve">      Debit</v>
      </c>
      <c r="B246" s="162" t="s">
        <v>234</v>
      </c>
      <c r="C246" s="162" t="s">
        <v>204</v>
      </c>
      <c r="D246" s="163">
        <v>0</v>
      </c>
      <c r="E246" s="163">
        <v>0</v>
      </c>
      <c r="F246" s="163">
        <v>0</v>
      </c>
      <c r="G246" s="163">
        <v>0</v>
      </c>
      <c r="H246" s="163">
        <v>0</v>
      </c>
      <c r="I246" s="163">
        <v>0</v>
      </c>
      <c r="J246" s="163">
        <v>0</v>
      </c>
      <c r="K246" s="163">
        <v>0</v>
      </c>
      <c r="L246" s="163">
        <v>0</v>
      </c>
      <c r="M246" s="163">
        <v>0</v>
      </c>
    </row>
    <row r="247" spans="1:13" ht="25.5" x14ac:dyDescent="0.2">
      <c r="A247" s="215" t="str">
        <f>IF('1'!$A$1=1,C247,B247)</f>
        <v>Miscellaneous current transfers of general government</v>
      </c>
      <c r="B247" s="216" t="s">
        <v>337</v>
      </c>
      <c r="C247" s="216" t="s">
        <v>338</v>
      </c>
      <c r="D247" s="163">
        <v>-1046.4479999999999</v>
      </c>
      <c r="E247" s="163">
        <v>1309.1799999999998</v>
      </c>
      <c r="F247" s="163">
        <v>-1281.2890000000002</v>
      </c>
      <c r="G247" s="163">
        <v>439.68500000000006</v>
      </c>
      <c r="H247" s="163">
        <v>17.227000000000004</v>
      </c>
      <c r="I247" s="163">
        <v>-63.994000000000028</v>
      </c>
      <c r="J247" s="163">
        <v>411.56000000000017</v>
      </c>
      <c r="K247" s="163">
        <v>8209.465000000002</v>
      </c>
      <c r="L247" s="163">
        <v>7598.6159860645203</v>
      </c>
      <c r="M247" s="163">
        <v>13900.939</v>
      </c>
    </row>
    <row r="248" spans="1:13" x14ac:dyDescent="0.2">
      <c r="A248" s="161" t="str">
        <f>IF('1'!$A$1=1,C248,B248)</f>
        <v xml:space="preserve">      Credit</v>
      </c>
      <c r="B248" s="162" t="s">
        <v>233</v>
      </c>
      <c r="C248" s="162" t="s">
        <v>202</v>
      </c>
      <c r="D248" s="163">
        <v>458.10700000000003</v>
      </c>
      <c r="E248" s="163">
        <v>3594.66</v>
      </c>
      <c r="F248" s="163">
        <v>990.52700000000004</v>
      </c>
      <c r="G248" s="163">
        <v>1644.1250000000002</v>
      </c>
      <c r="H248" s="163">
        <v>995.57099999999991</v>
      </c>
      <c r="I248" s="163">
        <v>1002.731</v>
      </c>
      <c r="J248" s="163">
        <v>1719.2140000000002</v>
      </c>
      <c r="K248" s="163">
        <v>8477.9590000000007</v>
      </c>
      <c r="L248" s="163">
        <v>8292.3959860645209</v>
      </c>
      <c r="M248" s="163">
        <v>14515.623000000001</v>
      </c>
    </row>
    <row r="249" spans="1:13" x14ac:dyDescent="0.2">
      <c r="A249" s="161" t="str">
        <f>IF('1'!$A$1=1,C249,B249)</f>
        <v xml:space="preserve">      Debit</v>
      </c>
      <c r="B249" s="162" t="s">
        <v>234</v>
      </c>
      <c r="C249" s="162" t="s">
        <v>204</v>
      </c>
      <c r="D249" s="163">
        <v>1504.5549999999998</v>
      </c>
      <c r="E249" s="163">
        <v>2285.48</v>
      </c>
      <c r="F249" s="163">
        <v>2271.8159999999998</v>
      </c>
      <c r="G249" s="163">
        <v>1204.44</v>
      </c>
      <c r="H249" s="163">
        <v>978.34399999999994</v>
      </c>
      <c r="I249" s="163">
        <v>1066.7250000000001</v>
      </c>
      <c r="J249" s="163">
        <v>1307.654</v>
      </c>
      <c r="K249" s="163">
        <v>268.49400000000003</v>
      </c>
      <c r="L249" s="163">
        <v>693.78</v>
      </c>
      <c r="M249" s="163">
        <v>614.68399999999997</v>
      </c>
    </row>
    <row r="250" spans="1:13" ht="25.5" x14ac:dyDescent="0.2">
      <c r="A250" s="213" t="str">
        <f>IF('1'!$A$1=1,C250,B250)</f>
        <v>Financial corporations, nonfinancial corporations, households, and NPISHs</v>
      </c>
      <c r="B250" s="214" t="s">
        <v>339</v>
      </c>
      <c r="C250" s="214" t="s">
        <v>340</v>
      </c>
      <c r="D250" s="166">
        <v>61152.129000000001</v>
      </c>
      <c r="E250" s="166">
        <v>66429.413</v>
      </c>
      <c r="F250" s="166">
        <v>75309.01400000001</v>
      </c>
      <c r="G250" s="166">
        <v>81990.259000000005</v>
      </c>
      <c r="H250" s="166">
        <v>141600.71600000001</v>
      </c>
      <c r="I250" s="166">
        <v>85509.861000000004</v>
      </c>
      <c r="J250" s="166">
        <v>101484.83</v>
      </c>
      <c r="K250" s="166">
        <v>243547.05499999996</v>
      </c>
      <c r="L250" s="166">
        <v>327651.76599999995</v>
      </c>
      <c r="M250" s="166">
        <v>364261.59100000001</v>
      </c>
    </row>
    <row r="251" spans="1:13" x14ac:dyDescent="0.2">
      <c r="A251" s="161" t="str">
        <f>IF('1'!$A$1=1,C251,B251)</f>
        <v xml:space="preserve">     Credit</v>
      </c>
      <c r="B251" s="162" t="s">
        <v>221</v>
      </c>
      <c r="C251" s="162" t="s">
        <v>202</v>
      </c>
      <c r="D251" s="163">
        <v>80904.58600000001</v>
      </c>
      <c r="E251" s="163">
        <v>89503.945000000007</v>
      </c>
      <c r="F251" s="163">
        <v>104620.00199999999</v>
      </c>
      <c r="G251" s="163">
        <v>116028.63399999999</v>
      </c>
      <c r="H251" s="163">
        <v>177060.75099999999</v>
      </c>
      <c r="I251" s="163">
        <v>127147.18700000001</v>
      </c>
      <c r="J251" s="163">
        <v>160257.39199999999</v>
      </c>
      <c r="K251" s="163">
        <v>342215.842</v>
      </c>
      <c r="L251" s="163">
        <v>367816.74300000002</v>
      </c>
      <c r="M251" s="163">
        <v>402778.81300000002</v>
      </c>
    </row>
    <row r="252" spans="1:13" x14ac:dyDescent="0.2">
      <c r="A252" s="161" t="str">
        <f>IF('1'!$A$1=1,C252,B252)</f>
        <v xml:space="preserve">     Debit</v>
      </c>
      <c r="B252" s="162" t="s">
        <v>222</v>
      </c>
      <c r="C252" s="162" t="s">
        <v>204</v>
      </c>
      <c r="D252" s="163">
        <v>19752.457000000002</v>
      </c>
      <c r="E252" s="163">
        <v>23074.531999999999</v>
      </c>
      <c r="F252" s="163">
        <v>29310.987999999998</v>
      </c>
      <c r="G252" s="163">
        <v>34038.375</v>
      </c>
      <c r="H252" s="163">
        <v>35460.035000000003</v>
      </c>
      <c r="I252" s="163">
        <v>41637.326000000001</v>
      </c>
      <c r="J252" s="163">
        <v>58772.561999999998</v>
      </c>
      <c r="K252" s="163">
        <v>98668.787000000011</v>
      </c>
      <c r="L252" s="163">
        <v>40164.976999999999</v>
      </c>
      <c r="M252" s="163">
        <v>38517.222000000002</v>
      </c>
    </row>
    <row r="253" spans="1:13" ht="38.25" x14ac:dyDescent="0.2">
      <c r="A253" s="215" t="str">
        <f>IF('1'!$A$1=1,C253,B253)</f>
        <v>Personal transfers (Current transfers between resident and nonresident households)</v>
      </c>
      <c r="B253" s="216" t="s">
        <v>341</v>
      </c>
      <c r="C253" s="216" t="s">
        <v>342</v>
      </c>
      <c r="D253" s="163">
        <v>49459.603999999992</v>
      </c>
      <c r="E253" s="163">
        <v>56776.714999999997</v>
      </c>
      <c r="F253" s="163">
        <v>64829.547999999995</v>
      </c>
      <c r="G253" s="163">
        <v>72023.334000000003</v>
      </c>
      <c r="H253" s="163">
        <v>63476.351999999999</v>
      </c>
      <c r="I253" s="163">
        <v>71617.010999999999</v>
      </c>
      <c r="J253" s="163">
        <v>92934.420999999988</v>
      </c>
      <c r="K253" s="163">
        <v>61631.689000000006</v>
      </c>
      <c r="L253" s="163">
        <v>137718.076</v>
      </c>
      <c r="M253" s="163">
        <v>161522.15299999999</v>
      </c>
    </row>
    <row r="254" spans="1:13" x14ac:dyDescent="0.2">
      <c r="A254" s="161" t="str">
        <f>IF('1'!$A$1=1,C254,B254)</f>
        <v xml:space="preserve">      Credit</v>
      </c>
      <c r="B254" s="162" t="s">
        <v>233</v>
      </c>
      <c r="C254" s="162" t="s">
        <v>202</v>
      </c>
      <c r="D254" s="163">
        <v>62375.326000000001</v>
      </c>
      <c r="E254" s="163">
        <v>70118.737000000008</v>
      </c>
      <c r="F254" s="163">
        <v>79624.422999999995</v>
      </c>
      <c r="G254" s="163">
        <v>86949.377999999997</v>
      </c>
      <c r="H254" s="163">
        <v>77703.931000000011</v>
      </c>
      <c r="I254" s="163">
        <v>93996.930000000008</v>
      </c>
      <c r="J254" s="163">
        <v>121794.757</v>
      </c>
      <c r="K254" s="163">
        <v>126947.774</v>
      </c>
      <c r="L254" s="163">
        <v>140499.42799999999</v>
      </c>
      <c r="M254" s="163">
        <v>168562.53699999998</v>
      </c>
    </row>
    <row r="255" spans="1:13" x14ac:dyDescent="0.2">
      <c r="A255" s="161" t="str">
        <f>IF('1'!$A$1=1,C255,B255)</f>
        <v xml:space="preserve">      Debit</v>
      </c>
      <c r="B255" s="162" t="s">
        <v>234</v>
      </c>
      <c r="C255" s="162" t="s">
        <v>204</v>
      </c>
      <c r="D255" s="163">
        <v>12915.722000000002</v>
      </c>
      <c r="E255" s="163">
        <v>13342.022000000001</v>
      </c>
      <c r="F255" s="163">
        <v>14794.875</v>
      </c>
      <c r="G255" s="163">
        <v>14926.044000000002</v>
      </c>
      <c r="H255" s="163">
        <v>14227.579</v>
      </c>
      <c r="I255" s="163">
        <v>22379.918999999998</v>
      </c>
      <c r="J255" s="163">
        <v>28860.335999999999</v>
      </c>
      <c r="K255" s="163">
        <v>65316.084999999999</v>
      </c>
      <c r="L255" s="163">
        <v>2781.3519999999999</v>
      </c>
      <c r="M255" s="163">
        <v>7040.384</v>
      </c>
    </row>
    <row r="256" spans="1:13" x14ac:dyDescent="0.2">
      <c r="A256" s="194" t="str">
        <f>IF('1'!$A$1=1,C256,B256)</f>
        <v>Of which: Workers' remittances</v>
      </c>
      <c r="B256" s="195" t="s">
        <v>343</v>
      </c>
      <c r="C256" s="195" t="s">
        <v>344</v>
      </c>
      <c r="D256" s="163">
        <v>22040.813999999998</v>
      </c>
      <c r="E256" s="163">
        <v>22794.334999999999</v>
      </c>
      <c r="F256" s="163">
        <v>26069.677</v>
      </c>
      <c r="G256" s="163">
        <v>23175.485999999997</v>
      </c>
      <c r="H256" s="163">
        <v>23592.466999999997</v>
      </c>
      <c r="I256" s="163">
        <v>30973.881000000001</v>
      </c>
      <c r="J256" s="163">
        <v>51269.834999999999</v>
      </c>
      <c r="K256" s="163">
        <v>53732.646999999997</v>
      </c>
      <c r="L256" s="163">
        <v>65835.293999999994</v>
      </c>
      <c r="M256" s="163">
        <v>86110.383000000002</v>
      </c>
    </row>
    <row r="257" spans="1:13" x14ac:dyDescent="0.2">
      <c r="A257" s="161" t="str">
        <f>IF('1'!$A$1=1,C257,B257)</f>
        <v xml:space="preserve">       Credit</v>
      </c>
      <c r="B257" s="162" t="s">
        <v>312</v>
      </c>
      <c r="C257" s="162" t="s">
        <v>202</v>
      </c>
      <c r="D257" s="163">
        <v>22263.879999999997</v>
      </c>
      <c r="E257" s="163">
        <v>23177.919999999998</v>
      </c>
      <c r="F257" s="163">
        <v>26494.753000000001</v>
      </c>
      <c r="G257" s="163">
        <v>23716.517</v>
      </c>
      <c r="H257" s="163">
        <v>24059.044999999998</v>
      </c>
      <c r="I257" s="163">
        <v>31354.006000000001</v>
      </c>
      <c r="J257" s="163">
        <v>52005.092000000004</v>
      </c>
      <c r="K257" s="163">
        <v>53958.659</v>
      </c>
      <c r="L257" s="163">
        <v>65835.293999999994</v>
      </c>
      <c r="M257" s="163">
        <v>86110.383000000002</v>
      </c>
    </row>
    <row r="258" spans="1:13" x14ac:dyDescent="0.2">
      <c r="A258" s="161" t="str">
        <f>IF('1'!$A$1=1,C258,B258)</f>
        <v xml:space="preserve">       Debit</v>
      </c>
      <c r="B258" s="162" t="s">
        <v>313</v>
      </c>
      <c r="C258" s="162" t="s">
        <v>204</v>
      </c>
      <c r="D258" s="163">
        <v>223.06600000000003</v>
      </c>
      <c r="E258" s="163">
        <v>383.58500000000004</v>
      </c>
      <c r="F258" s="163">
        <v>425.07599999999996</v>
      </c>
      <c r="G258" s="163">
        <v>541.03099999999995</v>
      </c>
      <c r="H258" s="163">
        <v>466.57799999999997</v>
      </c>
      <c r="I258" s="163">
        <v>380.125</v>
      </c>
      <c r="J258" s="163">
        <v>735.25700000000006</v>
      </c>
      <c r="K258" s="163">
        <v>226.012</v>
      </c>
      <c r="L258" s="163">
        <v>0</v>
      </c>
      <c r="M258" s="163">
        <v>0</v>
      </c>
    </row>
    <row r="259" spans="1:13" x14ac:dyDescent="0.2">
      <c r="A259" s="215" t="str">
        <f>IF('1'!$A$1=1,C259,B259)</f>
        <v>Other current transfers</v>
      </c>
      <c r="B259" s="216" t="s">
        <v>345</v>
      </c>
      <c r="C259" s="216" t="s">
        <v>346</v>
      </c>
      <c r="D259" s="163">
        <v>11692.525</v>
      </c>
      <c r="E259" s="163">
        <v>9652.6980000000003</v>
      </c>
      <c r="F259" s="163">
        <v>10479.466</v>
      </c>
      <c r="G259" s="163">
        <v>9966.9249999999993</v>
      </c>
      <c r="H259" s="163">
        <v>78124.364000000001</v>
      </c>
      <c r="I259" s="163">
        <v>13892.85</v>
      </c>
      <c r="J259" s="163">
        <v>8550.4089999999997</v>
      </c>
      <c r="K259" s="163">
        <v>181915.36600000001</v>
      </c>
      <c r="L259" s="163">
        <v>189933.69</v>
      </c>
      <c r="M259" s="163">
        <v>202739.43799999999</v>
      </c>
    </row>
    <row r="260" spans="1:13" x14ac:dyDescent="0.2">
      <c r="A260" s="161" t="str">
        <f>IF('1'!$A$1=1,C260,B260)</f>
        <v xml:space="preserve">      Credit</v>
      </c>
      <c r="B260" s="162" t="s">
        <v>233</v>
      </c>
      <c r="C260" s="162" t="s">
        <v>202</v>
      </c>
      <c r="D260" s="163">
        <v>18529.260000000002</v>
      </c>
      <c r="E260" s="163">
        <v>19385.207999999999</v>
      </c>
      <c r="F260" s="163">
        <v>24995.578999999998</v>
      </c>
      <c r="G260" s="163">
        <v>29079.256000000001</v>
      </c>
      <c r="H260" s="163">
        <v>99356.82</v>
      </c>
      <c r="I260" s="163">
        <v>33150.256999999998</v>
      </c>
      <c r="J260" s="163">
        <v>38462.635000000002</v>
      </c>
      <c r="K260" s="163">
        <v>215268.068</v>
      </c>
      <c r="L260" s="163">
        <v>227317.315</v>
      </c>
      <c r="M260" s="163">
        <v>234216.27600000001</v>
      </c>
    </row>
    <row r="261" spans="1:13" x14ac:dyDescent="0.2">
      <c r="A261" s="161" t="str">
        <f>IF('1'!$A$1=1,C261,B261)</f>
        <v xml:space="preserve">      Debit</v>
      </c>
      <c r="B261" s="162" t="s">
        <v>234</v>
      </c>
      <c r="C261" s="162" t="s">
        <v>204</v>
      </c>
      <c r="D261" s="163">
        <v>6836.7350000000006</v>
      </c>
      <c r="E261" s="163">
        <v>9732.5099999999984</v>
      </c>
      <c r="F261" s="163">
        <v>14516.112999999999</v>
      </c>
      <c r="G261" s="163">
        <v>19112.330999999998</v>
      </c>
      <c r="H261" s="163">
        <v>21232.455999999998</v>
      </c>
      <c r="I261" s="163">
        <v>19257.406999999999</v>
      </c>
      <c r="J261" s="163">
        <v>29912.226000000002</v>
      </c>
      <c r="K261" s="163">
        <v>33352.701999999997</v>
      </c>
      <c r="L261" s="163">
        <v>37383.625</v>
      </c>
      <c r="M261" s="163">
        <v>31476.838000000003</v>
      </c>
    </row>
    <row r="262" spans="1:13" x14ac:dyDescent="0.2">
      <c r="A262" s="217" t="str">
        <f>IF('1'!$A$1=1,C262,B262)</f>
        <v>Capital account</v>
      </c>
      <c r="B262" s="218" t="s">
        <v>347</v>
      </c>
      <c r="C262" s="218" t="s">
        <v>348</v>
      </c>
      <c r="D262" s="166">
        <v>10218.805</v>
      </c>
      <c r="E262" s="166">
        <v>2359.6329999999998</v>
      </c>
      <c r="F262" s="166">
        <v>-119.76800000000003</v>
      </c>
      <c r="G262" s="166">
        <v>991.38100000000031</v>
      </c>
      <c r="H262" s="166">
        <v>962.21900000000028</v>
      </c>
      <c r="I262" s="166">
        <v>-107.24399999999991</v>
      </c>
      <c r="J262" s="166">
        <v>414.74100000000004</v>
      </c>
      <c r="K262" s="166">
        <v>5987.4480000000003</v>
      </c>
      <c r="L262" s="166">
        <v>5303.6509999999998</v>
      </c>
      <c r="M262" s="166">
        <v>210446.606</v>
      </c>
    </row>
    <row r="263" spans="1:13" x14ac:dyDescent="0.2">
      <c r="A263" s="219" t="str">
        <f>IF('1'!$A$1=1,C263,B263)</f>
        <v xml:space="preserve"> Credit</v>
      </c>
      <c r="B263" s="220" t="s">
        <v>349</v>
      </c>
      <c r="C263" s="220" t="s">
        <v>202</v>
      </c>
      <c r="D263" s="163">
        <v>10560.194</v>
      </c>
      <c r="E263" s="163">
        <v>2843.2340000000004</v>
      </c>
      <c r="F263" s="163">
        <v>582.38699999999994</v>
      </c>
      <c r="G263" s="163">
        <v>1880.6910000000003</v>
      </c>
      <c r="H263" s="163">
        <v>1923.4370000000001</v>
      </c>
      <c r="I263" s="163">
        <v>697.67599999999993</v>
      </c>
      <c r="J263" s="163">
        <v>928.59299999999996</v>
      </c>
      <c r="K263" s="163">
        <v>6274.4940000000006</v>
      </c>
      <c r="L263" s="163">
        <v>6400.1970000000001</v>
      </c>
      <c r="M263" s="163">
        <v>212056.97699999998</v>
      </c>
    </row>
    <row r="264" spans="1:13" x14ac:dyDescent="0.2">
      <c r="A264" s="219" t="str">
        <f>IF('1'!$A$1=1,C264,B264)</f>
        <v xml:space="preserve"> Debit</v>
      </c>
      <c r="B264" s="220" t="s">
        <v>203</v>
      </c>
      <c r="C264" s="220" t="s">
        <v>204</v>
      </c>
      <c r="D264" s="163">
        <v>341.38900000000001</v>
      </c>
      <c r="E264" s="163">
        <v>483.601</v>
      </c>
      <c r="F264" s="163">
        <v>702.15499999999997</v>
      </c>
      <c r="G264" s="163">
        <v>889.31</v>
      </c>
      <c r="H264" s="163">
        <v>961.21799999999996</v>
      </c>
      <c r="I264" s="163">
        <v>804.92</v>
      </c>
      <c r="J264" s="163">
        <v>513.85199999999998</v>
      </c>
      <c r="K264" s="163">
        <v>287.04600000000005</v>
      </c>
      <c r="L264" s="163">
        <v>1096.546</v>
      </c>
      <c r="M264" s="163">
        <v>1610.3710000000001</v>
      </c>
    </row>
    <row r="265" spans="1:13" ht="25.5" x14ac:dyDescent="0.2">
      <c r="A265" s="221" t="str">
        <f>IF('1'!$A$1=1,C265,B265)</f>
        <v>Gross acquisitions (DR.) / disposals (CR.) of nonproduced nonfinancial assets</v>
      </c>
      <c r="B265" s="222" t="s">
        <v>350</v>
      </c>
      <c r="C265" s="222" t="s">
        <v>351</v>
      </c>
      <c r="D265" s="166">
        <v>1132.4469999999999</v>
      </c>
      <c r="E265" s="166">
        <v>2155.384</v>
      </c>
      <c r="F265" s="166">
        <v>-227.94799999999998</v>
      </c>
      <c r="G265" s="166">
        <v>718.70800000000008</v>
      </c>
      <c r="H265" s="166">
        <v>701.86</v>
      </c>
      <c r="I265" s="166">
        <v>-290.25699999999995</v>
      </c>
      <c r="J265" s="166">
        <v>6.9060000000000059</v>
      </c>
      <c r="K265" s="166">
        <v>564.11599999999999</v>
      </c>
      <c r="L265" s="166">
        <v>1755.7199999999998</v>
      </c>
      <c r="M265" s="166">
        <v>428.62600000000009</v>
      </c>
    </row>
    <row r="266" spans="1:13" x14ac:dyDescent="0.2">
      <c r="A266" s="219" t="str">
        <f>IF('1'!$A$1=1,C266,B266)</f>
        <v xml:space="preserve">  Credit</v>
      </c>
      <c r="B266" s="220" t="s">
        <v>207</v>
      </c>
      <c r="C266" s="220" t="s">
        <v>202</v>
      </c>
      <c r="D266" s="163">
        <v>1473.8360000000002</v>
      </c>
      <c r="E266" s="163">
        <v>2612.7800000000002</v>
      </c>
      <c r="F266" s="163">
        <v>474.20699999999994</v>
      </c>
      <c r="G266" s="163">
        <v>1608.0179999999998</v>
      </c>
      <c r="H266" s="163">
        <v>1639.4690000000001</v>
      </c>
      <c r="I266" s="163">
        <v>430.803</v>
      </c>
      <c r="J266" s="163">
        <v>520.75800000000004</v>
      </c>
      <c r="K266" s="163">
        <v>851.16199999999992</v>
      </c>
      <c r="L266" s="163">
        <v>2852.2659999999996</v>
      </c>
      <c r="M266" s="163">
        <v>2038.9970000000001</v>
      </c>
    </row>
    <row r="267" spans="1:13" x14ac:dyDescent="0.2">
      <c r="A267" s="219" t="str">
        <f>IF('1'!$A$1=1,C267,B267)</f>
        <v xml:space="preserve">  Debit</v>
      </c>
      <c r="B267" s="220" t="s">
        <v>208</v>
      </c>
      <c r="C267" s="220" t="s">
        <v>204</v>
      </c>
      <c r="D267" s="163">
        <v>341.38900000000001</v>
      </c>
      <c r="E267" s="163">
        <v>457.39599999999996</v>
      </c>
      <c r="F267" s="163">
        <v>702.15499999999997</v>
      </c>
      <c r="G267" s="163">
        <v>889.31</v>
      </c>
      <c r="H267" s="163">
        <v>937.60900000000004</v>
      </c>
      <c r="I267" s="163">
        <v>721.06</v>
      </c>
      <c r="J267" s="163">
        <v>513.85199999999998</v>
      </c>
      <c r="K267" s="163">
        <v>287.04600000000005</v>
      </c>
      <c r="L267" s="163">
        <v>1096.546</v>
      </c>
      <c r="M267" s="163">
        <v>1610.3710000000001</v>
      </c>
    </row>
    <row r="268" spans="1:13" x14ac:dyDescent="0.2">
      <c r="A268" s="221" t="str">
        <f>IF('1'!$A$1=1,C268,B268)</f>
        <v>Capital transfers</v>
      </c>
      <c r="B268" s="222" t="s">
        <v>352</v>
      </c>
      <c r="C268" s="222" t="s">
        <v>353</v>
      </c>
      <c r="D268" s="166">
        <v>9086.3580000000002</v>
      </c>
      <c r="E268" s="166">
        <v>204.24900000000002</v>
      </c>
      <c r="F268" s="166">
        <v>108.17999999999999</v>
      </c>
      <c r="G268" s="166">
        <v>272.673</v>
      </c>
      <c r="H268" s="166">
        <v>260.35899999999998</v>
      </c>
      <c r="I268" s="166">
        <v>183.01300000000001</v>
      </c>
      <c r="J268" s="166">
        <v>407.83500000000004</v>
      </c>
      <c r="K268" s="166">
        <v>5423.3320000000003</v>
      </c>
      <c r="L268" s="166">
        <v>3547.9310000000005</v>
      </c>
      <c r="M268" s="166">
        <v>210017.97999999998</v>
      </c>
    </row>
    <row r="269" spans="1:13" x14ac:dyDescent="0.2">
      <c r="A269" s="219" t="str">
        <f>IF('1'!$A$1=1,C269,B269)</f>
        <v xml:space="preserve">  Credit</v>
      </c>
      <c r="B269" s="220" t="s">
        <v>207</v>
      </c>
      <c r="C269" s="220" t="s">
        <v>202</v>
      </c>
      <c r="D269" s="163">
        <v>9086.3580000000002</v>
      </c>
      <c r="E269" s="163">
        <v>230.45400000000001</v>
      </c>
      <c r="F269" s="163">
        <v>108.17999999999999</v>
      </c>
      <c r="G269" s="163">
        <v>272.673</v>
      </c>
      <c r="H269" s="163">
        <v>283.96799999999996</v>
      </c>
      <c r="I269" s="163">
        <v>266.87299999999999</v>
      </c>
      <c r="J269" s="163">
        <v>407.83500000000004</v>
      </c>
      <c r="K269" s="163">
        <v>5423.3320000000003</v>
      </c>
      <c r="L269" s="163">
        <v>3547.9310000000005</v>
      </c>
      <c r="M269" s="163">
        <v>210017.97999999998</v>
      </c>
    </row>
    <row r="270" spans="1:13" x14ac:dyDescent="0.2">
      <c r="A270" s="219" t="str">
        <f>IF('1'!$A$1=1,C270,B270)</f>
        <v xml:space="preserve">  Debit</v>
      </c>
      <c r="B270" s="220" t="s">
        <v>208</v>
      </c>
      <c r="C270" s="220" t="s">
        <v>204</v>
      </c>
      <c r="D270" s="163">
        <v>0</v>
      </c>
      <c r="E270" s="163">
        <v>26.204999999999998</v>
      </c>
      <c r="F270" s="163">
        <v>0</v>
      </c>
      <c r="G270" s="163">
        <v>0</v>
      </c>
      <c r="H270" s="163">
        <v>23.609000000000002</v>
      </c>
      <c r="I270" s="163">
        <v>83.86</v>
      </c>
      <c r="J270" s="163">
        <v>0</v>
      </c>
      <c r="K270" s="163">
        <v>0</v>
      </c>
      <c r="L270" s="163">
        <v>0</v>
      </c>
      <c r="M270" s="163">
        <v>0</v>
      </c>
    </row>
    <row r="271" spans="1:13" x14ac:dyDescent="0.2">
      <c r="A271" s="223" t="str">
        <f>IF('1'!$A$1=1,C271,B271)</f>
        <v xml:space="preserve">  General government</v>
      </c>
      <c r="B271" s="224" t="s">
        <v>354</v>
      </c>
      <c r="C271" s="224" t="s">
        <v>334</v>
      </c>
      <c r="D271" s="163">
        <v>22.709</v>
      </c>
      <c r="E271" s="163">
        <v>0</v>
      </c>
      <c r="F271" s="163">
        <v>0</v>
      </c>
      <c r="G271" s="163">
        <v>0</v>
      </c>
      <c r="H271" s="163">
        <v>0</v>
      </c>
      <c r="I271" s="163">
        <v>0</v>
      </c>
      <c r="J271" s="163">
        <v>0</v>
      </c>
      <c r="K271" s="163">
        <v>0</v>
      </c>
      <c r="L271" s="163">
        <v>0</v>
      </c>
      <c r="M271" s="163">
        <v>200386.01500000001</v>
      </c>
    </row>
    <row r="272" spans="1:13" x14ac:dyDescent="0.2">
      <c r="A272" s="219" t="str">
        <f>IF('1'!$A$1=1,C272,B272)</f>
        <v xml:space="preserve">    Credit</v>
      </c>
      <c r="B272" s="225" t="s">
        <v>217</v>
      </c>
      <c r="C272" s="220" t="s">
        <v>202</v>
      </c>
      <c r="D272" s="163">
        <v>22.709</v>
      </c>
      <c r="E272" s="163">
        <v>0</v>
      </c>
      <c r="F272" s="163">
        <v>0</v>
      </c>
      <c r="G272" s="163">
        <v>0</v>
      </c>
      <c r="H272" s="163">
        <v>0</v>
      </c>
      <c r="I272" s="163">
        <v>0</v>
      </c>
      <c r="J272" s="163">
        <v>0</v>
      </c>
      <c r="K272" s="163">
        <v>0</v>
      </c>
      <c r="L272" s="163">
        <v>0</v>
      </c>
      <c r="M272" s="163">
        <v>200386.01500000001</v>
      </c>
    </row>
    <row r="273" spans="1:13" x14ac:dyDescent="0.2">
      <c r="A273" s="219" t="str">
        <f>IF('1'!$A$1=1,C273,B273)</f>
        <v xml:space="preserve">    Debit</v>
      </c>
      <c r="B273" s="225" t="s">
        <v>218</v>
      </c>
      <c r="C273" s="220" t="s">
        <v>204</v>
      </c>
      <c r="D273" s="163">
        <v>0</v>
      </c>
      <c r="E273" s="163">
        <v>0</v>
      </c>
      <c r="F273" s="163">
        <v>0</v>
      </c>
      <c r="G273" s="163">
        <v>0</v>
      </c>
      <c r="H273" s="163">
        <v>0</v>
      </c>
      <c r="I273" s="163">
        <v>0</v>
      </c>
      <c r="J273" s="163">
        <v>0</v>
      </c>
      <c r="K273" s="163">
        <v>0</v>
      </c>
      <c r="L273" s="163">
        <v>0</v>
      </c>
      <c r="M273" s="163">
        <v>0</v>
      </c>
    </row>
    <row r="274" spans="1:13" x14ac:dyDescent="0.2">
      <c r="A274" s="226" t="str">
        <f>IF('1'!$A$1=1,C274,B274)</f>
        <v>Debt forgiveness</v>
      </c>
      <c r="B274" s="227" t="s">
        <v>358</v>
      </c>
      <c r="C274" s="227" t="s">
        <v>359</v>
      </c>
      <c r="D274" s="163">
        <v>0</v>
      </c>
      <c r="E274" s="163">
        <v>0</v>
      </c>
      <c r="F274" s="163">
        <v>0</v>
      </c>
      <c r="G274" s="163">
        <v>0</v>
      </c>
      <c r="H274" s="163">
        <v>0</v>
      </c>
      <c r="I274" s="163">
        <v>0</v>
      </c>
      <c r="J274" s="163">
        <v>0</v>
      </c>
      <c r="K274" s="163">
        <v>0</v>
      </c>
      <c r="L274" s="163">
        <v>0</v>
      </c>
      <c r="M274" s="163">
        <v>200386.01500000001</v>
      </c>
    </row>
    <row r="275" spans="1:13" x14ac:dyDescent="0.2">
      <c r="A275" s="219" t="str">
        <f>IF('1'!$A$1=1,C275,B275)</f>
        <v xml:space="preserve">    Credit</v>
      </c>
      <c r="B275" s="225" t="s">
        <v>217</v>
      </c>
      <c r="C275" s="225" t="s">
        <v>202</v>
      </c>
      <c r="D275" s="163">
        <v>0</v>
      </c>
      <c r="E275" s="163">
        <v>0</v>
      </c>
      <c r="F275" s="163">
        <v>0</v>
      </c>
      <c r="G275" s="163">
        <v>0</v>
      </c>
      <c r="H275" s="163">
        <v>0</v>
      </c>
      <c r="I275" s="163">
        <v>0</v>
      </c>
      <c r="J275" s="163">
        <v>0</v>
      </c>
      <c r="K275" s="163">
        <v>0</v>
      </c>
      <c r="L275" s="163">
        <v>0</v>
      </c>
      <c r="M275" s="163">
        <v>200386.01500000001</v>
      </c>
    </row>
    <row r="276" spans="1:13" x14ac:dyDescent="0.2">
      <c r="A276" s="219" t="str">
        <f>IF('1'!$A$1=1,C276,B276)</f>
        <v xml:space="preserve">    Debit</v>
      </c>
      <c r="B276" s="225" t="s">
        <v>218</v>
      </c>
      <c r="C276" s="225" t="s">
        <v>204</v>
      </c>
      <c r="D276" s="163">
        <v>0</v>
      </c>
      <c r="E276" s="163">
        <v>0</v>
      </c>
      <c r="F276" s="163">
        <v>0</v>
      </c>
      <c r="G276" s="163">
        <v>0</v>
      </c>
      <c r="H276" s="163">
        <v>0</v>
      </c>
      <c r="I276" s="163">
        <v>0</v>
      </c>
      <c r="J276" s="163">
        <v>0</v>
      </c>
      <c r="K276" s="163">
        <v>0</v>
      </c>
      <c r="L276" s="163">
        <v>0</v>
      </c>
      <c r="M276" s="163">
        <v>0</v>
      </c>
    </row>
    <row r="277" spans="1:13" x14ac:dyDescent="0.2">
      <c r="A277" s="226" t="str">
        <f>IF('1'!$A$1=1,C277,B277)</f>
        <v>Other capital transfers</v>
      </c>
      <c r="B277" s="227" t="s">
        <v>355</v>
      </c>
      <c r="C277" s="227" t="s">
        <v>356</v>
      </c>
      <c r="D277" s="163">
        <v>22.709</v>
      </c>
      <c r="E277" s="163">
        <v>0</v>
      </c>
      <c r="F277" s="163">
        <v>0</v>
      </c>
      <c r="G277" s="163">
        <v>0</v>
      </c>
      <c r="H277" s="163">
        <v>0</v>
      </c>
      <c r="I277" s="163">
        <v>0</v>
      </c>
      <c r="J277" s="163">
        <v>0</v>
      </c>
      <c r="K277" s="163">
        <v>0</v>
      </c>
      <c r="L277" s="163">
        <v>0</v>
      </c>
      <c r="M277" s="163">
        <v>0</v>
      </c>
    </row>
    <row r="278" spans="1:13" x14ac:dyDescent="0.2">
      <c r="A278" s="219" t="str">
        <f>IF('1'!$A$1=1,C278,B278)</f>
        <v xml:space="preserve">    Credit</v>
      </c>
      <c r="B278" s="225" t="s">
        <v>217</v>
      </c>
      <c r="C278" s="220" t="s">
        <v>202</v>
      </c>
      <c r="D278" s="163">
        <v>22.709</v>
      </c>
      <c r="E278" s="163">
        <v>0</v>
      </c>
      <c r="F278" s="163">
        <v>0</v>
      </c>
      <c r="G278" s="163">
        <v>0</v>
      </c>
      <c r="H278" s="163">
        <v>0</v>
      </c>
      <c r="I278" s="163">
        <v>0</v>
      </c>
      <c r="J278" s="163">
        <v>0</v>
      </c>
      <c r="K278" s="163">
        <v>0</v>
      </c>
      <c r="L278" s="163">
        <v>0</v>
      </c>
      <c r="M278" s="163">
        <v>0</v>
      </c>
    </row>
    <row r="279" spans="1:13" x14ac:dyDescent="0.2">
      <c r="A279" s="219" t="str">
        <f>IF('1'!$A$1=1,C279,B279)</f>
        <v xml:space="preserve">    Debit</v>
      </c>
      <c r="B279" s="225" t="s">
        <v>218</v>
      </c>
      <c r="C279" s="220" t="s">
        <v>204</v>
      </c>
      <c r="D279" s="163">
        <v>0</v>
      </c>
      <c r="E279" s="163">
        <v>0</v>
      </c>
      <c r="F279" s="163">
        <v>0</v>
      </c>
      <c r="G279" s="163">
        <v>0</v>
      </c>
      <c r="H279" s="163">
        <v>0</v>
      </c>
      <c r="I279" s="163">
        <v>0</v>
      </c>
      <c r="J279" s="163">
        <v>0</v>
      </c>
      <c r="K279" s="163">
        <v>0</v>
      </c>
      <c r="L279" s="163">
        <v>0</v>
      </c>
      <c r="M279" s="163">
        <v>0</v>
      </c>
    </row>
    <row r="280" spans="1:13" s="9" customFormat="1" ht="38.25" x14ac:dyDescent="0.2">
      <c r="A280" s="223" t="str">
        <f>IF('1'!$A$1=1,C280,B280)</f>
        <v>Financial corporations, nonfinancial corporations, households, and NPISHs</v>
      </c>
      <c r="B280" s="224" t="s">
        <v>339</v>
      </c>
      <c r="C280" s="224" t="s">
        <v>357</v>
      </c>
      <c r="D280" s="163">
        <v>9063.6490000000013</v>
      </c>
      <c r="E280" s="163">
        <v>204.24900000000002</v>
      </c>
      <c r="F280" s="163">
        <v>108.17999999999999</v>
      </c>
      <c r="G280" s="163">
        <v>272.673</v>
      </c>
      <c r="H280" s="163">
        <v>260.35899999999998</v>
      </c>
      <c r="I280" s="163">
        <v>183.01300000000001</v>
      </c>
      <c r="J280" s="163">
        <v>407.83500000000004</v>
      </c>
      <c r="K280" s="163">
        <v>5423.3320000000003</v>
      </c>
      <c r="L280" s="163">
        <v>3547.9310000000005</v>
      </c>
      <c r="M280" s="163">
        <v>9631.9650000000001</v>
      </c>
    </row>
    <row r="281" spans="1:13" s="9" customFormat="1" x14ac:dyDescent="0.2">
      <c r="A281" s="228" t="str">
        <f>IF('1'!$A$1=1,C281,B281)</f>
        <v xml:space="preserve">   Credit</v>
      </c>
      <c r="B281" s="225" t="s">
        <v>211</v>
      </c>
      <c r="C281" s="225" t="s">
        <v>202</v>
      </c>
      <c r="D281" s="163">
        <v>9063.6490000000013</v>
      </c>
      <c r="E281" s="163">
        <v>230.45400000000001</v>
      </c>
      <c r="F281" s="163">
        <v>108.17999999999999</v>
      </c>
      <c r="G281" s="163">
        <v>272.673</v>
      </c>
      <c r="H281" s="163">
        <v>283.96799999999996</v>
      </c>
      <c r="I281" s="163">
        <v>266.87299999999999</v>
      </c>
      <c r="J281" s="163">
        <v>407.83500000000004</v>
      </c>
      <c r="K281" s="163">
        <v>5423.3320000000003</v>
      </c>
      <c r="L281" s="163">
        <v>3547.9310000000005</v>
      </c>
      <c r="M281" s="163">
        <v>9631.9650000000001</v>
      </c>
    </row>
    <row r="282" spans="1:13" s="9" customFormat="1" x14ac:dyDescent="0.2">
      <c r="A282" s="228" t="str">
        <f>IF('1'!$A$1=1,C282,B282)</f>
        <v xml:space="preserve">   Debit</v>
      </c>
      <c r="B282" s="225" t="s">
        <v>212</v>
      </c>
      <c r="C282" s="225" t="s">
        <v>204</v>
      </c>
      <c r="D282" s="163">
        <v>0</v>
      </c>
      <c r="E282" s="163">
        <v>26.204999999999998</v>
      </c>
      <c r="F282" s="163">
        <v>0</v>
      </c>
      <c r="G282" s="163">
        <v>0</v>
      </c>
      <c r="H282" s="163">
        <v>23.609000000000002</v>
      </c>
      <c r="I282" s="163">
        <v>83.86</v>
      </c>
      <c r="J282" s="163">
        <v>0</v>
      </c>
      <c r="K282" s="163">
        <v>0</v>
      </c>
      <c r="L282" s="163">
        <v>0</v>
      </c>
      <c r="M282" s="163">
        <v>0</v>
      </c>
    </row>
    <row r="283" spans="1:13" s="9" customFormat="1" x14ac:dyDescent="0.2">
      <c r="A283" s="226" t="str">
        <f>IF('1'!$A$1=1,C283,B283)</f>
        <v>Debt forgiveness</v>
      </c>
      <c r="B283" s="227" t="s">
        <v>358</v>
      </c>
      <c r="C283" s="227" t="s">
        <v>359</v>
      </c>
      <c r="D283" s="163">
        <v>8821.023000000001</v>
      </c>
      <c r="E283" s="163">
        <v>0</v>
      </c>
      <c r="F283" s="163">
        <v>0</v>
      </c>
      <c r="G283" s="163">
        <v>0</v>
      </c>
      <c r="H283" s="163">
        <v>0</v>
      </c>
      <c r="I283" s="163">
        <v>0</v>
      </c>
      <c r="J283" s="163">
        <v>0</v>
      </c>
      <c r="K283" s="163">
        <v>5138.8879999999999</v>
      </c>
      <c r="L283" s="163">
        <v>3254.7429999999999</v>
      </c>
      <c r="M283" s="163">
        <v>9271.0589999999993</v>
      </c>
    </row>
    <row r="284" spans="1:13" s="9" customFormat="1" x14ac:dyDescent="0.2">
      <c r="A284" s="228" t="str">
        <f>IF('1'!$A$1=1,C284,B284)</f>
        <v xml:space="preserve">    Credit</v>
      </c>
      <c r="B284" s="225" t="s">
        <v>217</v>
      </c>
      <c r="C284" s="225" t="s">
        <v>202</v>
      </c>
      <c r="D284" s="163">
        <v>8821.023000000001</v>
      </c>
      <c r="E284" s="163">
        <v>0</v>
      </c>
      <c r="F284" s="163">
        <v>0</v>
      </c>
      <c r="G284" s="163">
        <v>0</v>
      </c>
      <c r="H284" s="163">
        <v>0</v>
      </c>
      <c r="I284" s="163">
        <v>0</v>
      </c>
      <c r="J284" s="163">
        <v>0</v>
      </c>
      <c r="K284" s="163">
        <v>5138.8879999999999</v>
      </c>
      <c r="L284" s="163">
        <v>3254.7429999999999</v>
      </c>
      <c r="M284" s="163">
        <v>9271.0589999999993</v>
      </c>
    </row>
    <row r="285" spans="1:13" x14ac:dyDescent="0.2">
      <c r="A285" s="228" t="str">
        <f>IF('1'!$A$1=1,C285,B285)</f>
        <v xml:space="preserve">    Debit</v>
      </c>
      <c r="B285" s="225" t="s">
        <v>218</v>
      </c>
      <c r="C285" s="225" t="s">
        <v>204</v>
      </c>
      <c r="D285" s="163">
        <v>0</v>
      </c>
      <c r="E285" s="163">
        <v>0</v>
      </c>
      <c r="F285" s="163">
        <v>0</v>
      </c>
      <c r="G285" s="163">
        <v>0</v>
      </c>
      <c r="H285" s="163">
        <v>0</v>
      </c>
      <c r="I285" s="163">
        <v>0</v>
      </c>
      <c r="J285" s="163">
        <v>0</v>
      </c>
      <c r="K285" s="163">
        <v>0</v>
      </c>
      <c r="L285" s="163">
        <v>0</v>
      </c>
      <c r="M285" s="163">
        <v>0</v>
      </c>
    </row>
    <row r="286" spans="1:13" x14ac:dyDescent="0.2">
      <c r="A286" s="226" t="str">
        <f>IF('1'!$A$1=1,C286,B286)</f>
        <v>Other capital transfers</v>
      </c>
      <c r="B286" s="227" t="s">
        <v>355</v>
      </c>
      <c r="C286" s="227" t="s">
        <v>356</v>
      </c>
      <c r="D286" s="163">
        <v>242.62599999999998</v>
      </c>
      <c r="E286" s="163">
        <v>204.24900000000002</v>
      </c>
      <c r="F286" s="163">
        <v>108.17999999999999</v>
      </c>
      <c r="G286" s="163">
        <v>272.673</v>
      </c>
      <c r="H286" s="163">
        <v>260.35899999999998</v>
      </c>
      <c r="I286" s="163">
        <v>183.01300000000001</v>
      </c>
      <c r="J286" s="163">
        <v>407.83500000000004</v>
      </c>
      <c r="K286" s="163">
        <v>284.44400000000002</v>
      </c>
      <c r="L286" s="163">
        <v>293.18800000000005</v>
      </c>
      <c r="M286" s="163">
        <v>360.90600000000001</v>
      </c>
    </row>
    <row r="287" spans="1:13" x14ac:dyDescent="0.2">
      <c r="A287" s="228" t="str">
        <f>IF('1'!$A$1=1,C287,B287)</f>
        <v xml:space="preserve">    Credit</v>
      </c>
      <c r="B287" s="225" t="s">
        <v>217</v>
      </c>
      <c r="C287" s="225" t="s">
        <v>202</v>
      </c>
      <c r="D287" s="163">
        <v>242.62599999999998</v>
      </c>
      <c r="E287" s="163">
        <v>230.45400000000001</v>
      </c>
      <c r="F287" s="163">
        <v>108.17999999999999</v>
      </c>
      <c r="G287" s="163">
        <v>272.673</v>
      </c>
      <c r="H287" s="163">
        <v>283.96799999999996</v>
      </c>
      <c r="I287" s="163">
        <v>266.87299999999999</v>
      </c>
      <c r="J287" s="163">
        <v>407.83500000000004</v>
      </c>
      <c r="K287" s="163">
        <v>284.44400000000002</v>
      </c>
      <c r="L287" s="163">
        <v>293.18800000000005</v>
      </c>
      <c r="M287" s="163">
        <v>360.90600000000001</v>
      </c>
    </row>
    <row r="288" spans="1:13" x14ac:dyDescent="0.2">
      <c r="A288" s="228" t="str">
        <f>IF('1'!$A$1=1,C288,B288)</f>
        <v xml:space="preserve">    Debit</v>
      </c>
      <c r="B288" s="225" t="s">
        <v>218</v>
      </c>
      <c r="C288" s="225" t="s">
        <v>204</v>
      </c>
      <c r="D288" s="163">
        <v>0</v>
      </c>
      <c r="E288" s="163">
        <v>26.204999999999998</v>
      </c>
      <c r="F288" s="163">
        <v>0</v>
      </c>
      <c r="G288" s="163">
        <v>0</v>
      </c>
      <c r="H288" s="163">
        <v>23.609000000000002</v>
      </c>
      <c r="I288" s="163">
        <v>83.86</v>
      </c>
      <c r="J288" s="163">
        <v>0</v>
      </c>
      <c r="K288" s="163">
        <v>0</v>
      </c>
      <c r="L288" s="163">
        <v>0</v>
      </c>
      <c r="M288" s="163">
        <v>0</v>
      </c>
    </row>
    <row r="289" spans="1:13" ht="25.5" x14ac:dyDescent="0.2">
      <c r="A289" s="229" t="str">
        <f>IF('1'!$A$1=1,C289,B289)</f>
        <v>Net lending (+) / net borrowing (-) (balance from current and capital account)</v>
      </c>
      <c r="B289" s="230" t="s">
        <v>52</v>
      </c>
      <c r="C289" s="230" t="s">
        <v>360</v>
      </c>
      <c r="D289" s="166">
        <v>120098.25000000009</v>
      </c>
      <c r="E289" s="166">
        <v>-45767.70900000001</v>
      </c>
      <c r="F289" s="166">
        <v>-92924.125000000029</v>
      </c>
      <c r="G289" s="166">
        <v>-175385.5210000001</v>
      </c>
      <c r="H289" s="166">
        <v>-108269.40900000004</v>
      </c>
      <c r="I289" s="166">
        <v>138605.57100000005</v>
      </c>
      <c r="J289" s="166">
        <v>-103869.66599999998</v>
      </c>
      <c r="K289" s="166">
        <v>262352.14899999986</v>
      </c>
      <c r="L289" s="166">
        <v>-344009.70578903228</v>
      </c>
      <c r="M289" s="166">
        <v>-336413.53099999984</v>
      </c>
    </row>
    <row r="290" spans="1:13" ht="25.5" x14ac:dyDescent="0.2">
      <c r="A290" s="229" t="str">
        <f>IF('1'!$A$1=1,C290,B290)</f>
        <v>Financial account</v>
      </c>
      <c r="B290" s="230" t="s">
        <v>361</v>
      </c>
      <c r="C290" s="230" t="s">
        <v>362</v>
      </c>
      <c r="D290" s="166">
        <v>121708.76899999997</v>
      </c>
      <c r="E290" s="166">
        <v>-59360.049000000021</v>
      </c>
      <c r="F290" s="166">
        <v>-81262.303999999989</v>
      </c>
      <c r="G290" s="166">
        <v>-130163.204</v>
      </c>
      <c r="H290" s="166">
        <v>-78168.358999999997</v>
      </c>
      <c r="I290" s="166">
        <v>158519.29100000003</v>
      </c>
      <c r="J290" s="166">
        <v>-54182.983999999982</v>
      </c>
      <c r="K290" s="166">
        <v>261846.92899999992</v>
      </c>
      <c r="L290" s="166">
        <v>-287945.55882838718</v>
      </c>
      <c r="M290" s="166">
        <v>-332688.66499999998</v>
      </c>
    </row>
    <row r="291" spans="1:13" s="9" customFormat="1" x14ac:dyDescent="0.2">
      <c r="A291" s="231" t="str">
        <f>IF('1'!$A$1=1,C291,B291)</f>
        <v>Direct investment</v>
      </c>
      <c r="B291" s="232" t="s">
        <v>155</v>
      </c>
      <c r="C291" s="232" t="s">
        <v>156</v>
      </c>
      <c r="D291" s="166">
        <v>3400.3690000000061</v>
      </c>
      <c r="E291" s="166">
        <v>-101399.61899999999</v>
      </c>
      <c r="F291" s="166">
        <v>-91784.933999999994</v>
      </c>
      <c r="G291" s="166">
        <v>-132959.25200000001</v>
      </c>
      <c r="H291" s="166">
        <v>-133592.44199999998</v>
      </c>
      <c r="I291" s="166">
        <v>-1429.0959999999995</v>
      </c>
      <c r="J291" s="166">
        <v>-204452.78399999999</v>
      </c>
      <c r="K291" s="166">
        <v>-8934.2880000000023</v>
      </c>
      <c r="L291" s="166">
        <v>-162375.50099999999</v>
      </c>
      <c r="M291" s="166">
        <v>-136498.70500000002</v>
      </c>
    </row>
    <row r="292" spans="1:13" s="9" customFormat="1" x14ac:dyDescent="0.2">
      <c r="A292" s="233" t="str">
        <f>IF('1'!$A$1=1,C292,B292)</f>
        <v>Assets</v>
      </c>
      <c r="B292" s="234" t="s">
        <v>130</v>
      </c>
      <c r="C292" s="234" t="s">
        <v>131</v>
      </c>
      <c r="D292" s="166">
        <v>953.68700000000035</v>
      </c>
      <c r="E292" s="166">
        <v>4438.4980000000005</v>
      </c>
      <c r="F292" s="166">
        <v>6147.8560000000007</v>
      </c>
      <c r="G292" s="166">
        <v>2982.5219999999995</v>
      </c>
      <c r="H292" s="166">
        <v>14767.797</v>
      </c>
      <c r="I292" s="166">
        <v>9737.7800000000007</v>
      </c>
      <c r="J292" s="166">
        <v>12266.601999999999</v>
      </c>
      <c r="K292" s="166">
        <v>357.86800000000039</v>
      </c>
      <c r="L292" s="166">
        <v>4717.2869999999994</v>
      </c>
      <c r="M292" s="166">
        <v>12140.002</v>
      </c>
    </row>
    <row r="293" spans="1:13" s="9" customFormat="1" x14ac:dyDescent="0.2">
      <c r="A293" s="169" t="str">
        <f>IF('1'!$A$1=1,C293,B293)</f>
        <v>Equity and investment fund shares</v>
      </c>
      <c r="B293" s="170" t="s">
        <v>363</v>
      </c>
      <c r="C293" s="170" t="s">
        <v>364</v>
      </c>
      <c r="D293" s="166">
        <v>-806.64200000000005</v>
      </c>
      <c r="E293" s="166">
        <v>409.61799999999999</v>
      </c>
      <c r="F293" s="166">
        <v>206.61200000000002</v>
      </c>
      <c r="G293" s="166">
        <v>-143.304</v>
      </c>
      <c r="H293" s="166">
        <v>15399.022999999999</v>
      </c>
      <c r="I293" s="166">
        <v>2180.5810000000001</v>
      </c>
      <c r="J293" s="166">
        <v>1893.6540000000002</v>
      </c>
      <c r="K293" s="166">
        <v>830.93499999999995</v>
      </c>
      <c r="L293" s="166">
        <v>2340.3910000000001</v>
      </c>
      <c r="M293" s="166">
        <v>799.87799999999993</v>
      </c>
    </row>
    <row r="294" spans="1:13" x14ac:dyDescent="0.2">
      <c r="A294" s="173" t="str">
        <f>IF('1'!$A$1=1,C294,B294)</f>
        <v>Equity other than reinvestment of earnings</v>
      </c>
      <c r="B294" s="174" t="s">
        <v>365</v>
      </c>
      <c r="C294" s="174" t="s">
        <v>366</v>
      </c>
      <c r="D294" s="163">
        <v>-806.64200000000005</v>
      </c>
      <c r="E294" s="163">
        <v>409.61799999999999</v>
      </c>
      <c r="F294" s="163">
        <v>206.61200000000002</v>
      </c>
      <c r="G294" s="163">
        <v>-143.304</v>
      </c>
      <c r="H294" s="163">
        <v>15399.022999999999</v>
      </c>
      <c r="I294" s="163">
        <v>2180.5810000000001</v>
      </c>
      <c r="J294" s="163">
        <v>1893.6540000000002</v>
      </c>
      <c r="K294" s="163">
        <v>830.93499999999995</v>
      </c>
      <c r="L294" s="163">
        <v>2340.3910000000001</v>
      </c>
      <c r="M294" s="163">
        <v>799.87799999999993</v>
      </c>
    </row>
    <row r="295" spans="1:13" ht="25.5" x14ac:dyDescent="0.2">
      <c r="A295" s="235" t="str">
        <f>IF('1'!$A$1=1,C295,B295)</f>
        <v>Direct investor in direct investment enterprises</v>
      </c>
      <c r="B295" s="236" t="s">
        <v>322</v>
      </c>
      <c r="C295" s="236" t="s">
        <v>367</v>
      </c>
      <c r="D295" s="163">
        <v>-806.64200000000005</v>
      </c>
      <c r="E295" s="163">
        <v>409.61799999999999</v>
      </c>
      <c r="F295" s="163">
        <v>206.61200000000002</v>
      </c>
      <c r="G295" s="163">
        <v>-143.304</v>
      </c>
      <c r="H295" s="163">
        <v>15399.022999999999</v>
      </c>
      <c r="I295" s="163">
        <v>2180.5810000000001</v>
      </c>
      <c r="J295" s="163">
        <v>1893.6540000000002</v>
      </c>
      <c r="K295" s="163">
        <v>830.93499999999995</v>
      </c>
      <c r="L295" s="163">
        <v>2340.3910000000001</v>
      </c>
      <c r="M295" s="163">
        <v>799.87799999999993</v>
      </c>
    </row>
    <row r="296" spans="1:13" s="9" customFormat="1" x14ac:dyDescent="0.2">
      <c r="A296" s="169" t="str">
        <f>IF('1'!$A$1=1,C296,B296)</f>
        <v>Debt instruments</v>
      </c>
      <c r="B296" s="170" t="s">
        <v>368</v>
      </c>
      <c r="C296" s="170" t="s">
        <v>369</v>
      </c>
      <c r="D296" s="166">
        <v>1760.3289999999993</v>
      </c>
      <c r="E296" s="166">
        <v>4028.88</v>
      </c>
      <c r="F296" s="166">
        <v>5941.2439999999997</v>
      </c>
      <c r="G296" s="166">
        <v>3125.826</v>
      </c>
      <c r="H296" s="166">
        <v>-631.22599999999966</v>
      </c>
      <c r="I296" s="166">
        <v>7557.1990000000005</v>
      </c>
      <c r="J296" s="166">
        <v>10372.947999999999</v>
      </c>
      <c r="K296" s="166">
        <v>-473.06699999999955</v>
      </c>
      <c r="L296" s="166">
        <v>2376.8960000000006</v>
      </c>
      <c r="M296" s="166">
        <v>11340.124</v>
      </c>
    </row>
    <row r="297" spans="1:13" s="9" customFormat="1" ht="25.5" x14ac:dyDescent="0.2">
      <c r="A297" s="173" t="str">
        <f>IF('1'!$A$1=1,C297,B297)</f>
        <v>Direct investor in direct investment enterprises</v>
      </c>
      <c r="B297" s="174" t="s">
        <v>322</v>
      </c>
      <c r="C297" s="174" t="s">
        <v>367</v>
      </c>
      <c r="D297" s="163">
        <v>0</v>
      </c>
      <c r="E297" s="163">
        <v>0</v>
      </c>
      <c r="F297" s="163">
        <v>0</v>
      </c>
      <c r="G297" s="163">
        <v>0</v>
      </c>
      <c r="H297" s="163">
        <v>-94.438000000000002</v>
      </c>
      <c r="I297" s="163">
        <v>83.527000000000001</v>
      </c>
      <c r="J297" s="163">
        <v>324.01700000000005</v>
      </c>
      <c r="K297" s="163">
        <v>198.89599999999999</v>
      </c>
      <c r="L297" s="163">
        <v>0</v>
      </c>
      <c r="M297" s="163">
        <v>0</v>
      </c>
    </row>
    <row r="298" spans="1:13" ht="25.5" x14ac:dyDescent="0.2">
      <c r="A298" s="173" t="str">
        <f>IF('1'!$A$1=1,C298,B298)</f>
        <v>Direct investment enterprises in direct investor (reverse investment)</v>
      </c>
      <c r="B298" s="174" t="s">
        <v>324</v>
      </c>
      <c r="C298" s="174" t="s">
        <v>370</v>
      </c>
      <c r="D298" s="163">
        <v>1760.3289999999993</v>
      </c>
      <c r="E298" s="163">
        <v>4028.88</v>
      </c>
      <c r="F298" s="163">
        <v>5941.2439999999997</v>
      </c>
      <c r="G298" s="163">
        <v>3125.826</v>
      </c>
      <c r="H298" s="163">
        <v>-536.78799999999956</v>
      </c>
      <c r="I298" s="163">
        <v>7473.6719999999996</v>
      </c>
      <c r="J298" s="163">
        <v>10048.930999999999</v>
      </c>
      <c r="K298" s="163">
        <v>-671.96300000000019</v>
      </c>
      <c r="L298" s="163">
        <v>2376.8960000000006</v>
      </c>
      <c r="M298" s="163">
        <v>11340.124</v>
      </c>
    </row>
    <row r="299" spans="1:13" x14ac:dyDescent="0.2">
      <c r="A299" s="233" t="str">
        <f>IF('1'!$A$1=1,C299,B299)</f>
        <v>Liabilities</v>
      </c>
      <c r="B299" s="234" t="s">
        <v>132</v>
      </c>
      <c r="C299" s="234" t="s">
        <v>133</v>
      </c>
      <c r="D299" s="166">
        <v>-2446.682000000008</v>
      </c>
      <c r="E299" s="166">
        <v>105838.117</v>
      </c>
      <c r="F299" s="166">
        <v>97932.79</v>
      </c>
      <c r="G299" s="166">
        <v>135941.77400000003</v>
      </c>
      <c r="H299" s="166">
        <v>148360.239</v>
      </c>
      <c r="I299" s="166">
        <v>11166.875999999989</v>
      </c>
      <c r="J299" s="166">
        <v>216719.386</v>
      </c>
      <c r="K299" s="166">
        <v>9292.1560000000009</v>
      </c>
      <c r="L299" s="166">
        <v>167092.78799999997</v>
      </c>
      <c r="M299" s="166">
        <v>148638.70699999999</v>
      </c>
    </row>
    <row r="300" spans="1:13" x14ac:dyDescent="0.2">
      <c r="A300" s="169" t="str">
        <f>IF('1'!$A$1=1,C300,B300)</f>
        <v>Equity and investment fund shares</v>
      </c>
      <c r="B300" s="170" t="s">
        <v>363</v>
      </c>
      <c r="C300" s="170" t="s">
        <v>364</v>
      </c>
      <c r="D300" s="166">
        <v>14837.206999999995</v>
      </c>
      <c r="E300" s="166">
        <v>104601.40199999999</v>
      </c>
      <c r="F300" s="166">
        <v>80290.880999999994</v>
      </c>
      <c r="G300" s="166">
        <v>111368.4</v>
      </c>
      <c r="H300" s="166">
        <v>126120.91800000001</v>
      </c>
      <c r="I300" s="166">
        <v>10638.822000000004</v>
      </c>
      <c r="J300" s="166">
        <v>168046.72099999999</v>
      </c>
      <c r="K300" s="166">
        <v>23092.125</v>
      </c>
      <c r="L300" s="166">
        <v>147891.93799999999</v>
      </c>
      <c r="M300" s="166">
        <v>130564.97399999999</v>
      </c>
    </row>
    <row r="301" spans="1:13" s="9" customFormat="1" x14ac:dyDescent="0.2">
      <c r="A301" s="173" t="str">
        <f>IF('1'!$A$1=1,C301,B301)</f>
        <v>Equity other than reinvestment of earnings</v>
      </c>
      <c r="B301" s="174" t="s">
        <v>365</v>
      </c>
      <c r="C301" s="174" t="s">
        <v>366</v>
      </c>
      <c r="D301" s="163">
        <v>88341.966</v>
      </c>
      <c r="E301" s="163">
        <v>91737.157999999996</v>
      </c>
      <c r="F301" s="163">
        <v>40363.329999999994</v>
      </c>
      <c r="G301" s="163">
        <v>39925.896999999997</v>
      </c>
      <c r="H301" s="163">
        <v>42310.267999999996</v>
      </c>
      <c r="I301" s="163">
        <v>20298.14</v>
      </c>
      <c r="J301" s="163">
        <v>32355.092000000001</v>
      </c>
      <c r="K301" s="163">
        <v>14881.955</v>
      </c>
      <c r="L301" s="163">
        <v>23829.53</v>
      </c>
      <c r="M301" s="163">
        <v>37766.311999999998</v>
      </c>
    </row>
    <row r="302" spans="1:13" ht="25.5" x14ac:dyDescent="0.2">
      <c r="A302" s="235" t="str">
        <f>IF('1'!$A$1=1,C302,B302)</f>
        <v>Direct investor in direct investment enterprises</v>
      </c>
      <c r="B302" s="236" t="s">
        <v>322</v>
      </c>
      <c r="C302" s="236" t="s">
        <v>367</v>
      </c>
      <c r="D302" s="163">
        <v>88341.966</v>
      </c>
      <c r="E302" s="163">
        <v>91737.157999999996</v>
      </c>
      <c r="F302" s="163">
        <v>40363.329999999994</v>
      </c>
      <c r="G302" s="163">
        <v>39925.896999999997</v>
      </c>
      <c r="H302" s="163">
        <v>42310.267999999996</v>
      </c>
      <c r="I302" s="163">
        <v>20298.14</v>
      </c>
      <c r="J302" s="163">
        <v>32355.092000000001</v>
      </c>
      <c r="K302" s="163">
        <v>14881.955</v>
      </c>
      <c r="L302" s="163">
        <v>23829.53</v>
      </c>
      <c r="M302" s="163">
        <v>37766.311999999998</v>
      </c>
    </row>
    <row r="303" spans="1:13" x14ac:dyDescent="0.2">
      <c r="A303" s="235" t="str">
        <f>IF('1'!$A$1=1,C303,B303)</f>
        <v>Reinvestment of earnings</v>
      </c>
      <c r="B303" s="174" t="s">
        <v>371</v>
      </c>
      <c r="C303" s="174" t="s">
        <v>372</v>
      </c>
      <c r="D303" s="163">
        <v>-73504.758999999991</v>
      </c>
      <c r="E303" s="163">
        <v>12864.243999999995</v>
      </c>
      <c r="F303" s="163">
        <v>39927.550999999999</v>
      </c>
      <c r="G303" s="163">
        <v>71442.502999999997</v>
      </c>
      <c r="H303" s="163">
        <v>83810.649999999994</v>
      </c>
      <c r="I303" s="163">
        <v>-9659.3180000000011</v>
      </c>
      <c r="J303" s="163">
        <v>135691.62900000002</v>
      </c>
      <c r="K303" s="163">
        <v>8210.17</v>
      </c>
      <c r="L303" s="163">
        <v>124062.408</v>
      </c>
      <c r="M303" s="163">
        <v>92798.661999999982</v>
      </c>
    </row>
    <row r="304" spans="1:13" x14ac:dyDescent="0.2">
      <c r="A304" s="237" t="str">
        <f>IF('1'!$A$1=1,C304,B304)</f>
        <v>Debt instruments</v>
      </c>
      <c r="B304" s="238" t="s">
        <v>368</v>
      </c>
      <c r="C304" s="238" t="s">
        <v>369</v>
      </c>
      <c r="D304" s="166">
        <v>-17283.888999999999</v>
      </c>
      <c r="E304" s="166">
        <v>1236.7149999999992</v>
      </c>
      <c r="F304" s="166">
        <v>17641.909</v>
      </c>
      <c r="G304" s="166">
        <v>24573.373999999996</v>
      </c>
      <c r="H304" s="166">
        <v>22239.321000000004</v>
      </c>
      <c r="I304" s="166">
        <v>528.05399999999827</v>
      </c>
      <c r="J304" s="166">
        <v>48672.665000000001</v>
      </c>
      <c r="K304" s="166">
        <v>-13799.969000000001</v>
      </c>
      <c r="L304" s="166">
        <v>19200.849999999999</v>
      </c>
      <c r="M304" s="166">
        <v>18073.733</v>
      </c>
    </row>
    <row r="305" spans="1:13" ht="25.5" x14ac:dyDescent="0.2">
      <c r="A305" s="239" t="str">
        <f>IF('1'!$A$1=1,C305,B305)</f>
        <v>Direct investor in direct investment enterprises</v>
      </c>
      <c r="B305" s="240" t="s">
        <v>322</v>
      </c>
      <c r="C305" s="240" t="s">
        <v>367</v>
      </c>
      <c r="D305" s="163">
        <v>-21562.179</v>
      </c>
      <c r="E305" s="163">
        <v>-2748.7439999999997</v>
      </c>
      <c r="F305" s="163">
        <v>23274.308000000001</v>
      </c>
      <c r="G305" s="163">
        <v>10855.091</v>
      </c>
      <c r="H305" s="163">
        <v>20767.427000000003</v>
      </c>
      <c r="I305" s="163">
        <v>-997.99300000000039</v>
      </c>
      <c r="J305" s="163">
        <v>39704.266000000003</v>
      </c>
      <c r="K305" s="163">
        <v>-8514.15</v>
      </c>
      <c r="L305" s="163">
        <v>11969.859</v>
      </c>
      <c r="M305" s="163">
        <v>-1705.8220000000001</v>
      </c>
    </row>
    <row r="306" spans="1:13" ht="25.5" x14ac:dyDescent="0.2">
      <c r="A306" s="241" t="str">
        <f>IF('1'!$A$1=1,C306,B306)</f>
        <v>Direct investment enterprises in direct investor (reverse investment)</v>
      </c>
      <c r="B306" s="240" t="s">
        <v>324</v>
      </c>
      <c r="C306" s="240" t="s">
        <v>370</v>
      </c>
      <c r="D306" s="163">
        <v>0</v>
      </c>
      <c r="E306" s="163">
        <v>0</v>
      </c>
      <c r="F306" s="163">
        <v>0</v>
      </c>
      <c r="G306" s="163">
        <v>0</v>
      </c>
      <c r="H306" s="163">
        <v>0</v>
      </c>
      <c r="I306" s="163">
        <v>0</v>
      </c>
      <c r="J306" s="163">
        <v>676.19900000000007</v>
      </c>
      <c r="K306" s="163">
        <v>231.51600000000002</v>
      </c>
      <c r="L306" s="163">
        <v>146.80100000000002</v>
      </c>
      <c r="M306" s="163">
        <v>2308.7719999999995</v>
      </c>
    </row>
    <row r="307" spans="1:13" x14ac:dyDescent="0.2">
      <c r="A307" s="242" t="str">
        <f>IF('1'!$A$1=1,C307,B307)</f>
        <v>Between fellow enterprises</v>
      </c>
      <c r="B307" s="243" t="s">
        <v>326</v>
      </c>
      <c r="C307" s="244" t="s">
        <v>327</v>
      </c>
      <c r="D307" s="163">
        <v>4278.29</v>
      </c>
      <c r="E307" s="163">
        <v>3985.4589999999998</v>
      </c>
      <c r="F307" s="163">
        <v>-5632.3989999999994</v>
      </c>
      <c r="G307" s="163">
        <v>13718.283000000001</v>
      </c>
      <c r="H307" s="163">
        <v>1471.8940000000005</v>
      </c>
      <c r="I307" s="163">
        <v>1526.0470000000003</v>
      </c>
      <c r="J307" s="163">
        <v>8292.2000000000025</v>
      </c>
      <c r="K307" s="163">
        <v>-5517.3349999999991</v>
      </c>
      <c r="L307" s="163">
        <v>7084.19</v>
      </c>
      <c r="M307" s="163">
        <v>17470.783000000003</v>
      </c>
    </row>
    <row r="308" spans="1:13" s="9" customFormat="1" x14ac:dyDescent="0.2">
      <c r="A308" s="58" t="str">
        <f>IF('1'!$A$1=1,C308,B308)</f>
        <v>if ultimate controlling parent is resident</v>
      </c>
      <c r="B308" s="245" t="s">
        <v>373</v>
      </c>
      <c r="C308" s="246" t="s">
        <v>374</v>
      </c>
      <c r="D308" s="163">
        <v>998.524</v>
      </c>
      <c r="E308" s="163">
        <v>-2174.393</v>
      </c>
      <c r="F308" s="163">
        <v>-7211.915</v>
      </c>
      <c r="G308" s="163">
        <v>3270.6149999999998</v>
      </c>
      <c r="H308" s="163">
        <v>-4891.5209999999997</v>
      </c>
      <c r="I308" s="163">
        <v>1508.1709999999989</v>
      </c>
      <c r="J308" s="163">
        <v>6838.5140000000001</v>
      </c>
      <c r="K308" s="163">
        <v>-11089.761999999999</v>
      </c>
      <c r="L308" s="163">
        <v>685.87499999999977</v>
      </c>
      <c r="M308" s="163">
        <v>4913.5450000000001</v>
      </c>
    </row>
    <row r="309" spans="1:13" s="9" customFormat="1" x14ac:dyDescent="0.2">
      <c r="A309" s="58" t="str">
        <f>IF('1'!$A$1=1,C309,B309)</f>
        <v>if ultimate controlling parent is nonresident</v>
      </c>
      <c r="B309" s="245" t="s">
        <v>375</v>
      </c>
      <c r="C309" s="246" t="s">
        <v>376</v>
      </c>
      <c r="D309" s="163">
        <v>3279.7659999999996</v>
      </c>
      <c r="E309" s="163">
        <v>6159.8519999999999</v>
      </c>
      <c r="F309" s="163">
        <v>1202.6489999999999</v>
      </c>
      <c r="G309" s="163">
        <v>8118.9110000000001</v>
      </c>
      <c r="H309" s="163">
        <v>6382.134</v>
      </c>
      <c r="I309" s="163">
        <v>-1447.2380000000003</v>
      </c>
      <c r="J309" s="163">
        <v>-1557.2270000000008</v>
      </c>
      <c r="K309" s="163">
        <v>4889.3639999999996</v>
      </c>
      <c r="L309" s="163">
        <v>5337.7990000000009</v>
      </c>
      <c r="M309" s="163">
        <v>12311.507000000001</v>
      </c>
    </row>
    <row r="310" spans="1:13" s="9" customFormat="1" x14ac:dyDescent="0.2">
      <c r="A310" s="58" t="str">
        <f>IF('1'!$A$1=1,C310,B310)</f>
        <v>if ultimate controlling parent is unknown</v>
      </c>
      <c r="B310" s="245" t="s">
        <v>377</v>
      </c>
      <c r="C310" s="246" t="s">
        <v>378</v>
      </c>
      <c r="D310" s="163">
        <v>0</v>
      </c>
      <c r="E310" s="163">
        <v>0</v>
      </c>
      <c r="F310" s="163">
        <v>376.86700000000008</v>
      </c>
      <c r="G310" s="163">
        <v>2328.7570000000001</v>
      </c>
      <c r="H310" s="163">
        <v>-18.718999999999966</v>
      </c>
      <c r="I310" s="163">
        <v>1465.114</v>
      </c>
      <c r="J310" s="163">
        <v>3010.9130000000005</v>
      </c>
      <c r="K310" s="163">
        <v>683.0630000000001</v>
      </c>
      <c r="L310" s="163">
        <v>1060.5160000000001</v>
      </c>
      <c r="M310" s="163">
        <v>245.73099999999999</v>
      </c>
    </row>
    <row r="311" spans="1:13" x14ac:dyDescent="0.2">
      <c r="A311" s="231" t="str">
        <f>IF('1'!$A$1=1,C311,B311)</f>
        <v>Portfolio investment</v>
      </c>
      <c r="B311" s="232" t="s">
        <v>134</v>
      </c>
      <c r="C311" s="232" t="s">
        <v>135</v>
      </c>
      <c r="D311" s="166">
        <v>-7013.7800000000007</v>
      </c>
      <c r="E311" s="166">
        <v>-8204.1049999999996</v>
      </c>
      <c r="F311" s="166">
        <v>-47108.413999999997</v>
      </c>
      <c r="G311" s="166">
        <v>-57680.267999999996</v>
      </c>
      <c r="H311" s="166">
        <v>-131278.75599999999</v>
      </c>
      <c r="I311" s="166">
        <v>29434.821999999993</v>
      </c>
      <c r="J311" s="166">
        <v>-29800.991000000002</v>
      </c>
      <c r="K311" s="166">
        <v>64009.024000000005</v>
      </c>
      <c r="L311" s="166">
        <v>99910.409</v>
      </c>
      <c r="M311" s="166">
        <v>272693.79200000002</v>
      </c>
    </row>
    <row r="312" spans="1:13" x14ac:dyDescent="0.2">
      <c r="A312" s="247" t="str">
        <f>IF('1'!$A$1=1,C312,B312)</f>
        <v>Assets</v>
      </c>
      <c r="B312" s="234" t="s">
        <v>130</v>
      </c>
      <c r="C312" s="234" t="s">
        <v>131</v>
      </c>
      <c r="D312" s="166">
        <v>65.722000000000008</v>
      </c>
      <c r="E312" s="166">
        <v>-1978.972</v>
      </c>
      <c r="F312" s="166">
        <v>80.668999999999997</v>
      </c>
      <c r="G312" s="166">
        <v>907.23400000000004</v>
      </c>
      <c r="H312" s="166">
        <v>10726.783999999998</v>
      </c>
      <c r="I312" s="166">
        <v>4405.1490000000003</v>
      </c>
      <c r="J312" s="166">
        <v>-2068.2860000000001</v>
      </c>
      <c r="K312" s="166">
        <v>22206.913</v>
      </c>
      <c r="L312" s="166">
        <v>82355.095000000001</v>
      </c>
      <c r="M312" s="166">
        <v>29466.888000000003</v>
      </c>
    </row>
    <row r="313" spans="1:13" s="9" customFormat="1" x14ac:dyDescent="0.2">
      <c r="A313" s="237" t="str">
        <f>IF('1'!$A$1=1,C313,B313)</f>
        <v>Equity and investment fund shares</v>
      </c>
      <c r="B313" s="238" t="s">
        <v>363</v>
      </c>
      <c r="C313" s="238" t="s">
        <v>379</v>
      </c>
      <c r="D313" s="166">
        <v>65.722000000000008</v>
      </c>
      <c r="E313" s="166">
        <v>-1978.972</v>
      </c>
      <c r="F313" s="166">
        <v>53.152000000000001</v>
      </c>
      <c r="G313" s="166">
        <v>162.77199999999999</v>
      </c>
      <c r="H313" s="166">
        <v>550.83600000000001</v>
      </c>
      <c r="I313" s="166">
        <v>2109.3000000000002</v>
      </c>
      <c r="J313" s="166">
        <v>5707.6459999999997</v>
      </c>
      <c r="K313" s="166">
        <v>338.60900000000015</v>
      </c>
      <c r="L313" s="166">
        <v>-549.00700000000006</v>
      </c>
      <c r="M313" s="166">
        <v>-1103.1759999999999</v>
      </c>
    </row>
    <row r="314" spans="1:13" ht="25.5" x14ac:dyDescent="0.2">
      <c r="A314" s="241" t="str">
        <f>IF('1'!$A$1=1,C314,B314)</f>
        <v>Deposit-taking corporations, except central bank</v>
      </c>
      <c r="B314" s="240" t="s">
        <v>380</v>
      </c>
      <c r="C314" s="240" t="s">
        <v>381</v>
      </c>
      <c r="D314" s="163">
        <v>65.722000000000008</v>
      </c>
      <c r="E314" s="163">
        <v>-1978.972</v>
      </c>
      <c r="F314" s="163">
        <v>0</v>
      </c>
      <c r="G314" s="163">
        <v>52.742000000000004</v>
      </c>
      <c r="H314" s="163">
        <v>0</v>
      </c>
      <c r="I314" s="163">
        <v>0</v>
      </c>
      <c r="J314" s="163">
        <v>0</v>
      </c>
      <c r="K314" s="163">
        <v>0</v>
      </c>
      <c r="L314" s="163">
        <v>0</v>
      </c>
      <c r="M314" s="163">
        <v>-742.452</v>
      </c>
    </row>
    <row r="315" spans="1:13" x14ac:dyDescent="0.2">
      <c r="A315" s="241" t="str">
        <f>IF('1'!$A$1=1,C315,B315)</f>
        <v>Other sectors</v>
      </c>
      <c r="B315" s="240" t="s">
        <v>82</v>
      </c>
      <c r="C315" s="240" t="s">
        <v>81</v>
      </c>
      <c r="D315" s="163">
        <v>0</v>
      </c>
      <c r="E315" s="163">
        <v>0</v>
      </c>
      <c r="F315" s="163">
        <v>53.152000000000001</v>
      </c>
      <c r="G315" s="163">
        <v>110.03</v>
      </c>
      <c r="H315" s="163">
        <v>550.83600000000001</v>
      </c>
      <c r="I315" s="163">
        <v>2109.3000000000002</v>
      </c>
      <c r="J315" s="163">
        <v>5707.6459999999997</v>
      </c>
      <c r="K315" s="163">
        <v>338.60900000000015</v>
      </c>
      <c r="L315" s="163">
        <v>-549.00700000000006</v>
      </c>
      <c r="M315" s="163">
        <v>-360.72400000000005</v>
      </c>
    </row>
    <row r="316" spans="1:13" x14ac:dyDescent="0.2">
      <c r="A316" s="237" t="str">
        <f>IF('1'!$A$1=1,C316,B316)</f>
        <v>Debt securities</v>
      </c>
      <c r="B316" s="238" t="s">
        <v>76</v>
      </c>
      <c r="C316" s="238" t="s">
        <v>146</v>
      </c>
      <c r="D316" s="166">
        <v>0</v>
      </c>
      <c r="E316" s="166">
        <v>0</v>
      </c>
      <c r="F316" s="166">
        <v>27.516999999999999</v>
      </c>
      <c r="G316" s="166">
        <v>744.46199999999999</v>
      </c>
      <c r="H316" s="166">
        <v>10175.948</v>
      </c>
      <c r="I316" s="166">
        <v>2295.8489999999993</v>
      </c>
      <c r="J316" s="166">
        <v>-7775.9319999999989</v>
      </c>
      <c r="K316" s="166">
        <v>21868.303999999996</v>
      </c>
      <c r="L316" s="166">
        <v>82904.101999999999</v>
      </c>
      <c r="M316" s="166">
        <v>30570.064000000002</v>
      </c>
    </row>
    <row r="317" spans="1:13" ht="25.5" x14ac:dyDescent="0.2">
      <c r="A317" s="241" t="str">
        <f>IF('1'!$A$1=1,C317,B317)</f>
        <v>Deposit-taking corporations, except central bank</v>
      </c>
      <c r="B317" s="240" t="s">
        <v>380</v>
      </c>
      <c r="C317" s="240" t="s">
        <v>381</v>
      </c>
      <c r="D317" s="163">
        <v>0</v>
      </c>
      <c r="E317" s="163">
        <v>0</v>
      </c>
      <c r="F317" s="163">
        <v>27.516999999999999</v>
      </c>
      <c r="G317" s="163">
        <v>744.46199999999999</v>
      </c>
      <c r="H317" s="163">
        <v>10150.512000000001</v>
      </c>
      <c r="I317" s="163">
        <v>2186.5389999999989</v>
      </c>
      <c r="J317" s="163">
        <v>-8302.4599999999991</v>
      </c>
      <c r="K317" s="163">
        <v>19690.498</v>
      </c>
      <c r="L317" s="163">
        <v>72921.175000000003</v>
      </c>
      <c r="M317" s="163">
        <v>29787.763000000003</v>
      </c>
    </row>
    <row r="318" spans="1:13" x14ac:dyDescent="0.2">
      <c r="A318" s="248" t="str">
        <f>IF('1'!$A$1=1,C318,B318)</f>
        <v>Short-term</v>
      </c>
      <c r="B318" s="249" t="s">
        <v>160</v>
      </c>
      <c r="C318" s="249" t="s">
        <v>161</v>
      </c>
      <c r="D318" s="163">
        <v>0</v>
      </c>
      <c r="E318" s="163">
        <v>0</v>
      </c>
      <c r="F318" s="163">
        <v>27.516999999999999</v>
      </c>
      <c r="G318" s="163">
        <v>-6.5430000000000064</v>
      </c>
      <c r="H318" s="163">
        <v>7922.7589999999991</v>
      </c>
      <c r="I318" s="163">
        <v>-4707.0990000000002</v>
      </c>
      <c r="J318" s="163">
        <v>-1713.3379999999995</v>
      </c>
      <c r="K318" s="163">
        <v>12122.369000000001</v>
      </c>
      <c r="L318" s="163">
        <v>35153.724999999999</v>
      </c>
      <c r="M318" s="163">
        <v>5090.4560000000029</v>
      </c>
    </row>
    <row r="319" spans="1:13" s="9" customFormat="1" x14ac:dyDescent="0.2">
      <c r="A319" s="248" t="str">
        <f>IF('1'!$A$1=1,C319,B319)</f>
        <v>Long-term</v>
      </c>
      <c r="B319" s="249" t="s">
        <v>162</v>
      </c>
      <c r="C319" s="249" t="s">
        <v>163</v>
      </c>
      <c r="D319" s="163">
        <v>0</v>
      </c>
      <c r="E319" s="163">
        <v>0</v>
      </c>
      <c r="F319" s="163">
        <v>0</v>
      </c>
      <c r="G319" s="163">
        <v>751.00500000000011</v>
      </c>
      <c r="H319" s="163">
        <v>2227.7530000000002</v>
      </c>
      <c r="I319" s="163">
        <v>6893.637999999999</v>
      </c>
      <c r="J319" s="163">
        <v>-6589.1219999999994</v>
      </c>
      <c r="K319" s="163">
        <v>7568.128999999999</v>
      </c>
      <c r="L319" s="163">
        <v>37767.449999999997</v>
      </c>
      <c r="M319" s="163">
        <v>24697.307000000001</v>
      </c>
    </row>
    <row r="320" spans="1:13" s="9" customFormat="1" x14ac:dyDescent="0.2">
      <c r="A320" s="241" t="str">
        <f>IF('1'!$A$1=1,C320,B320)</f>
        <v>Other sectors</v>
      </c>
      <c r="B320" s="240" t="s">
        <v>82</v>
      </c>
      <c r="C320" s="240" t="s">
        <v>81</v>
      </c>
      <c r="D320" s="163">
        <v>0</v>
      </c>
      <c r="E320" s="163">
        <v>0</v>
      </c>
      <c r="F320" s="163">
        <v>0</v>
      </c>
      <c r="G320" s="163">
        <v>0</v>
      </c>
      <c r="H320" s="163">
        <v>25.436</v>
      </c>
      <c r="I320" s="163">
        <v>109.31</v>
      </c>
      <c r="J320" s="163">
        <v>526.52800000000002</v>
      </c>
      <c r="K320" s="163">
        <v>2177.8059999999996</v>
      </c>
      <c r="L320" s="163">
        <v>9982.9269999999997</v>
      </c>
      <c r="M320" s="163">
        <v>782.30099999999993</v>
      </c>
    </row>
    <row r="321" spans="1:13" x14ac:dyDescent="0.2">
      <c r="A321" s="248" t="str">
        <f>IF('1'!$A$1=1,C321,B321)</f>
        <v>Long-term</v>
      </c>
      <c r="B321" s="249" t="s">
        <v>162</v>
      </c>
      <c r="C321" s="249" t="s">
        <v>163</v>
      </c>
      <c r="D321" s="163">
        <v>0</v>
      </c>
      <c r="E321" s="163">
        <v>0</v>
      </c>
      <c r="F321" s="163">
        <v>0</v>
      </c>
      <c r="G321" s="163">
        <v>0</v>
      </c>
      <c r="H321" s="163">
        <v>25.436</v>
      </c>
      <c r="I321" s="163">
        <v>109.31</v>
      </c>
      <c r="J321" s="163">
        <v>526.52800000000002</v>
      </c>
      <c r="K321" s="163">
        <v>2177.8059999999996</v>
      </c>
      <c r="L321" s="163">
        <v>9982.9269999999997</v>
      </c>
      <c r="M321" s="163">
        <v>782.30099999999993</v>
      </c>
    </row>
    <row r="322" spans="1:13" x14ac:dyDescent="0.2">
      <c r="A322" s="247" t="str">
        <f>IF('1'!$A$1=1,C322,B322)</f>
        <v>Liabilities</v>
      </c>
      <c r="B322" s="234" t="s">
        <v>132</v>
      </c>
      <c r="C322" s="234" t="s">
        <v>133</v>
      </c>
      <c r="D322" s="166">
        <v>7079.5020000000022</v>
      </c>
      <c r="E322" s="166">
        <v>6225.132999999998</v>
      </c>
      <c r="F322" s="166">
        <v>47189.082999999999</v>
      </c>
      <c r="G322" s="166">
        <v>58587.501999999993</v>
      </c>
      <c r="H322" s="166">
        <v>142005.54</v>
      </c>
      <c r="I322" s="166">
        <v>-25029.672999999999</v>
      </c>
      <c r="J322" s="166">
        <v>27732.705000000002</v>
      </c>
      <c r="K322" s="166">
        <v>-41802.111000000004</v>
      </c>
      <c r="L322" s="166">
        <v>-17555.313999999998</v>
      </c>
      <c r="M322" s="166">
        <v>-243226.90400000001</v>
      </c>
    </row>
    <row r="323" spans="1:13" x14ac:dyDescent="0.2">
      <c r="A323" s="237" t="str">
        <f>IF('1'!$A$1=1,C323,B323)</f>
        <v>Equity and investment fund shares</v>
      </c>
      <c r="B323" s="238" t="s">
        <v>363</v>
      </c>
      <c r="C323" s="238" t="s">
        <v>379</v>
      </c>
      <c r="D323" s="166">
        <v>4301.0389999999998</v>
      </c>
      <c r="E323" s="166">
        <v>1748.3810000000003</v>
      </c>
      <c r="F323" s="166">
        <v>2938.7260000000001</v>
      </c>
      <c r="G323" s="166">
        <v>-279.48500000000007</v>
      </c>
      <c r="H323" s="166">
        <v>1283.9659999999999</v>
      </c>
      <c r="I323" s="166">
        <v>4711.9259999999995</v>
      </c>
      <c r="J323" s="166">
        <v>-1936.3690000000001</v>
      </c>
      <c r="K323" s="166">
        <v>-309.95600000000002</v>
      </c>
      <c r="L323" s="166">
        <v>73.663000000000011</v>
      </c>
      <c r="M323" s="166">
        <v>161.637</v>
      </c>
    </row>
    <row r="324" spans="1:13" x14ac:dyDescent="0.2">
      <c r="A324" s="241" t="str">
        <f>IF('1'!$A$1=1,C324,B324)</f>
        <v>Other sectors</v>
      </c>
      <c r="B324" s="240" t="s">
        <v>82</v>
      </c>
      <c r="C324" s="240" t="s">
        <v>81</v>
      </c>
      <c r="D324" s="163">
        <v>4301.0389999999998</v>
      </c>
      <c r="E324" s="163">
        <v>1748.3810000000003</v>
      </c>
      <c r="F324" s="163">
        <v>2938.7260000000001</v>
      </c>
      <c r="G324" s="163">
        <v>-279.48500000000007</v>
      </c>
      <c r="H324" s="163">
        <v>1283.9659999999999</v>
      </c>
      <c r="I324" s="163">
        <v>4711.9259999999995</v>
      </c>
      <c r="J324" s="163">
        <v>-1936.3690000000001</v>
      </c>
      <c r="K324" s="163">
        <v>-309.95600000000002</v>
      </c>
      <c r="L324" s="163">
        <v>73.663000000000011</v>
      </c>
      <c r="M324" s="163">
        <v>161.637</v>
      </c>
    </row>
    <row r="325" spans="1:13" x14ac:dyDescent="0.2">
      <c r="A325" s="237" t="str">
        <f>IF('1'!$A$1=1,C325,B325)</f>
        <v>Debt securities</v>
      </c>
      <c r="B325" s="238" t="s">
        <v>76</v>
      </c>
      <c r="C325" s="238" t="s">
        <v>146</v>
      </c>
      <c r="D325" s="166">
        <v>2778.4629999999997</v>
      </c>
      <c r="E325" s="166">
        <v>4476.752000000004</v>
      </c>
      <c r="F325" s="166">
        <v>44250.356999999996</v>
      </c>
      <c r="G325" s="166">
        <v>58866.986999999994</v>
      </c>
      <c r="H325" s="166">
        <v>140721.57399999999</v>
      </c>
      <c r="I325" s="166">
        <v>-29741.599000000006</v>
      </c>
      <c r="J325" s="166">
        <v>29669.074000000001</v>
      </c>
      <c r="K325" s="166">
        <v>-41492.154999999999</v>
      </c>
      <c r="L325" s="166">
        <v>-17628.976999999999</v>
      </c>
      <c r="M325" s="166">
        <v>-243388.54100000003</v>
      </c>
    </row>
    <row r="326" spans="1:13" ht="25.5" x14ac:dyDescent="0.2">
      <c r="A326" s="241" t="str">
        <f>IF('1'!$A$1=1,C326,B326)</f>
        <v>Deposit-taking corporations, except central bank</v>
      </c>
      <c r="B326" s="240" t="s">
        <v>380</v>
      </c>
      <c r="C326" s="240" t="s">
        <v>381</v>
      </c>
      <c r="D326" s="163">
        <v>-14137.594999999999</v>
      </c>
      <c r="E326" s="163">
        <v>-2248.4279999999999</v>
      </c>
      <c r="F326" s="163">
        <v>-2660.9609999999998</v>
      </c>
      <c r="G326" s="163">
        <v>2368.1200000000003</v>
      </c>
      <c r="H326" s="163">
        <v>-21401.737999999998</v>
      </c>
      <c r="I326" s="163">
        <v>-24875.761999999999</v>
      </c>
      <c r="J326" s="163">
        <v>-15978.62</v>
      </c>
      <c r="K326" s="163">
        <v>-7923.1090000000004</v>
      </c>
      <c r="L326" s="163">
        <v>-5375.585</v>
      </c>
      <c r="M326" s="163">
        <v>-3918.8919999999998</v>
      </c>
    </row>
    <row r="327" spans="1:13" x14ac:dyDescent="0.2">
      <c r="A327" s="248" t="str">
        <f>IF('1'!$A$1=1,C327,B327)</f>
        <v>Short-term</v>
      </c>
      <c r="B327" s="249" t="s">
        <v>160</v>
      </c>
      <c r="C327" s="249" t="s">
        <v>161</v>
      </c>
      <c r="D327" s="163">
        <v>0</v>
      </c>
      <c r="E327" s="163">
        <v>136.94600000000003</v>
      </c>
      <c r="F327" s="163">
        <v>-216.22200000000001</v>
      </c>
      <c r="G327" s="163">
        <v>0</v>
      </c>
      <c r="H327" s="163">
        <v>0</v>
      </c>
      <c r="I327" s="163">
        <v>0</v>
      </c>
      <c r="J327" s="163">
        <v>133.63900000000001</v>
      </c>
      <c r="K327" s="163">
        <v>0</v>
      </c>
      <c r="L327" s="163">
        <v>0</v>
      </c>
      <c r="M327" s="163">
        <v>0</v>
      </c>
    </row>
    <row r="328" spans="1:13" x14ac:dyDescent="0.2">
      <c r="A328" s="248" t="str">
        <f>IF('1'!$A$1=1,C328,B328)</f>
        <v>Long-term</v>
      </c>
      <c r="B328" s="249" t="s">
        <v>162</v>
      </c>
      <c r="C328" s="249" t="s">
        <v>163</v>
      </c>
      <c r="D328" s="163">
        <v>-14137.594999999999</v>
      </c>
      <c r="E328" s="163">
        <v>-2385.3740000000003</v>
      </c>
      <c r="F328" s="163">
        <v>-2444.7389999999996</v>
      </c>
      <c r="G328" s="163">
        <v>2368.1200000000003</v>
      </c>
      <c r="H328" s="163">
        <v>-21401.737999999998</v>
      </c>
      <c r="I328" s="163">
        <v>-24875.761999999999</v>
      </c>
      <c r="J328" s="163">
        <v>-16112.259</v>
      </c>
      <c r="K328" s="163">
        <v>-7923.1090000000004</v>
      </c>
      <c r="L328" s="163">
        <v>-5375.585</v>
      </c>
      <c r="M328" s="163">
        <v>-3918.8919999999998</v>
      </c>
    </row>
    <row r="329" spans="1:13" x14ac:dyDescent="0.2">
      <c r="A329" s="241" t="str">
        <f>IF('1'!$A$1=1,C329,B329)</f>
        <v>General government</v>
      </c>
      <c r="B329" s="240" t="s">
        <v>78</v>
      </c>
      <c r="C329" s="240" t="s">
        <v>129</v>
      </c>
      <c r="D329" s="163">
        <v>20067.07</v>
      </c>
      <c r="E329" s="163">
        <v>7255.4579999999996</v>
      </c>
      <c r="F329" s="163">
        <v>39081.179000000004</v>
      </c>
      <c r="G329" s="163">
        <v>56284.405999999995</v>
      </c>
      <c r="H329" s="163">
        <v>109371.60999999999</v>
      </c>
      <c r="I329" s="163">
        <v>-13762.339999999997</v>
      </c>
      <c r="J329" s="163">
        <v>-55.192000000003645</v>
      </c>
      <c r="K329" s="163">
        <v>-38936.126000000004</v>
      </c>
      <c r="L329" s="163">
        <v>-5825.4609999999993</v>
      </c>
      <c r="M329" s="163">
        <v>-230521.52100000001</v>
      </c>
    </row>
    <row r="330" spans="1:13" x14ac:dyDescent="0.2">
      <c r="A330" s="248" t="str">
        <f>IF('1'!$A$1=1,C330,B330)</f>
        <v>Short-term</v>
      </c>
      <c r="B330" s="249" t="s">
        <v>160</v>
      </c>
      <c r="C330" s="249" t="s">
        <v>161</v>
      </c>
      <c r="D330" s="163">
        <v>-71.320999999999998</v>
      </c>
      <c r="E330" s="163">
        <v>0</v>
      </c>
      <c r="F330" s="163">
        <v>0</v>
      </c>
      <c r="G330" s="163">
        <v>-383.06800000000658</v>
      </c>
      <c r="H330" s="163">
        <v>4069.5149999999976</v>
      </c>
      <c r="I330" s="163">
        <v>-3978.1969999999997</v>
      </c>
      <c r="J330" s="163">
        <v>-2015.835</v>
      </c>
      <c r="K330" s="163">
        <v>1233.7859999999998</v>
      </c>
      <c r="L330" s="163">
        <v>-1681.5800000000002</v>
      </c>
      <c r="M330" s="163">
        <v>-1166.941</v>
      </c>
    </row>
    <row r="331" spans="1:13" x14ac:dyDescent="0.2">
      <c r="A331" s="248" t="str">
        <f>IF('1'!$A$1=1,C331,B331)</f>
        <v>Long-term</v>
      </c>
      <c r="B331" s="249" t="s">
        <v>162</v>
      </c>
      <c r="C331" s="249" t="s">
        <v>163</v>
      </c>
      <c r="D331" s="163">
        <v>20138.391</v>
      </c>
      <c r="E331" s="163">
        <v>7255.4579999999996</v>
      </c>
      <c r="F331" s="163">
        <v>39081.179000000004</v>
      </c>
      <c r="G331" s="163">
        <v>56667.473999999995</v>
      </c>
      <c r="H331" s="163">
        <v>105302.09499999999</v>
      </c>
      <c r="I331" s="163">
        <v>-9784.1429999999964</v>
      </c>
      <c r="J331" s="163">
        <v>1960.6430000000064</v>
      </c>
      <c r="K331" s="163">
        <v>-40169.911999999997</v>
      </c>
      <c r="L331" s="163">
        <v>-4143.8809999999994</v>
      </c>
      <c r="M331" s="163">
        <v>-229354.58</v>
      </c>
    </row>
    <row r="332" spans="1:13" s="9" customFormat="1" x14ac:dyDescent="0.2">
      <c r="A332" s="241" t="str">
        <f>IF('1'!$A$1=1,C332,B332)</f>
        <v>Other sectors</v>
      </c>
      <c r="B332" s="240" t="s">
        <v>82</v>
      </c>
      <c r="C332" s="240" t="s">
        <v>81</v>
      </c>
      <c r="D332" s="163">
        <v>-3151.0119999999988</v>
      </c>
      <c r="E332" s="163">
        <v>-530.27799999999991</v>
      </c>
      <c r="F332" s="163">
        <v>7830.1390000000001</v>
      </c>
      <c r="G332" s="163">
        <v>214.46099999999979</v>
      </c>
      <c r="H332" s="163">
        <v>52751.702000000005</v>
      </c>
      <c r="I332" s="163">
        <v>8896.5029999999988</v>
      </c>
      <c r="J332" s="163">
        <v>45702.885999999999</v>
      </c>
      <c r="K332" s="163">
        <v>5367.08</v>
      </c>
      <c r="L332" s="163">
        <v>-6427.9309999999996</v>
      </c>
      <c r="M332" s="163">
        <v>-8948.1280000000006</v>
      </c>
    </row>
    <row r="333" spans="1:13" s="9" customFormat="1" x14ac:dyDescent="0.2">
      <c r="A333" s="248" t="str">
        <f>IF('1'!$A$1=1,C333,B333)</f>
        <v>Short-term</v>
      </c>
      <c r="B333" s="249" t="s">
        <v>160</v>
      </c>
      <c r="C333" s="249" t="s">
        <v>161</v>
      </c>
      <c r="D333" s="163">
        <v>0</v>
      </c>
      <c r="E333" s="163">
        <v>102.518</v>
      </c>
      <c r="F333" s="163">
        <v>0</v>
      </c>
      <c r="G333" s="163">
        <v>0</v>
      </c>
      <c r="H333" s="163">
        <v>0</v>
      </c>
      <c r="I333" s="163">
        <v>0</v>
      </c>
      <c r="J333" s="163">
        <v>0</v>
      </c>
      <c r="K333" s="163">
        <v>0</v>
      </c>
      <c r="L333" s="163">
        <v>0</v>
      </c>
      <c r="M333" s="163">
        <v>0</v>
      </c>
    </row>
    <row r="334" spans="1:13" x14ac:dyDescent="0.2">
      <c r="A334" s="248" t="str">
        <f>IF('1'!$A$1=1,C334,B334)</f>
        <v>Long-term</v>
      </c>
      <c r="B334" s="249" t="s">
        <v>162</v>
      </c>
      <c r="C334" s="249" t="s">
        <v>163</v>
      </c>
      <c r="D334" s="163">
        <v>-3151.0119999999988</v>
      </c>
      <c r="E334" s="163">
        <v>-632.79599999999994</v>
      </c>
      <c r="F334" s="163">
        <v>7830.1390000000001</v>
      </c>
      <c r="G334" s="163">
        <v>214.46099999999979</v>
      </c>
      <c r="H334" s="163">
        <v>52751.702000000005</v>
      </c>
      <c r="I334" s="163">
        <v>8896.5029999999988</v>
      </c>
      <c r="J334" s="163">
        <v>45702.885999999999</v>
      </c>
      <c r="K334" s="163">
        <v>5367.08</v>
      </c>
      <c r="L334" s="163">
        <v>-6427.9309999999996</v>
      </c>
      <c r="M334" s="163">
        <v>-8948.1280000000006</v>
      </c>
    </row>
    <row r="335" spans="1:13" s="9" customFormat="1" x14ac:dyDescent="0.2">
      <c r="A335" s="231" t="str">
        <f>IF('1'!$A$1=1,C335,B335)</f>
        <v xml:space="preserve"> Financial derivatives</v>
      </c>
      <c r="B335" s="30" t="s">
        <v>382</v>
      </c>
      <c r="C335" s="147" t="s">
        <v>137</v>
      </c>
      <c r="D335" s="166">
        <v>0</v>
      </c>
      <c r="E335" s="166">
        <v>0</v>
      </c>
      <c r="F335" s="166">
        <v>0</v>
      </c>
      <c r="G335" s="166">
        <v>0</v>
      </c>
      <c r="H335" s="166">
        <v>0</v>
      </c>
      <c r="I335" s="166">
        <v>9204.34</v>
      </c>
      <c r="J335" s="166">
        <v>4626.2879999999996</v>
      </c>
      <c r="K335" s="166">
        <v>1321.173</v>
      </c>
      <c r="L335" s="166">
        <v>0</v>
      </c>
      <c r="M335" s="166">
        <v>2336.44</v>
      </c>
    </row>
    <row r="336" spans="1:13" s="9" customFormat="1" x14ac:dyDescent="0.2">
      <c r="A336" s="247" t="str">
        <f>IF('1'!$A$1=1,C336,B336)</f>
        <v>Liabilities</v>
      </c>
      <c r="B336" s="234" t="s">
        <v>132</v>
      </c>
      <c r="C336" s="234" t="s">
        <v>133</v>
      </c>
      <c r="D336" s="166">
        <v>0</v>
      </c>
      <c r="E336" s="166">
        <v>0</v>
      </c>
      <c r="F336" s="166">
        <v>0</v>
      </c>
      <c r="G336" s="166">
        <v>0</v>
      </c>
      <c r="H336" s="166">
        <v>0</v>
      </c>
      <c r="I336" s="166">
        <v>-9204.34</v>
      </c>
      <c r="J336" s="166">
        <v>-4626.2879999999996</v>
      </c>
      <c r="K336" s="166">
        <v>-1321.173</v>
      </c>
      <c r="L336" s="166">
        <v>0</v>
      </c>
      <c r="M336" s="166">
        <v>-2336.44</v>
      </c>
    </row>
    <row r="337" spans="1:13" s="9" customFormat="1" x14ac:dyDescent="0.2">
      <c r="A337" s="226" t="str">
        <f>IF('1'!$A$1=1,C337,B337)</f>
        <v>General government</v>
      </c>
      <c r="B337" s="37" t="s">
        <v>78</v>
      </c>
      <c r="C337" s="149" t="s">
        <v>77</v>
      </c>
      <c r="D337" s="163">
        <v>0</v>
      </c>
      <c r="E337" s="163">
        <v>0</v>
      </c>
      <c r="F337" s="163">
        <v>0</v>
      </c>
      <c r="G337" s="163">
        <v>0</v>
      </c>
      <c r="H337" s="163">
        <v>0</v>
      </c>
      <c r="I337" s="163">
        <v>-9204.34</v>
      </c>
      <c r="J337" s="163">
        <v>-4626.2879999999996</v>
      </c>
      <c r="K337" s="163">
        <v>-1321.173</v>
      </c>
      <c r="L337" s="163">
        <v>0</v>
      </c>
      <c r="M337" s="163">
        <v>-2336.44</v>
      </c>
    </row>
    <row r="338" spans="1:13" s="9" customFormat="1" x14ac:dyDescent="0.2">
      <c r="A338" s="231" t="str">
        <f>IF('1'!$A$1=1,C338,B338)</f>
        <v>Other investment</v>
      </c>
      <c r="B338" s="232" t="s">
        <v>140</v>
      </c>
      <c r="C338" s="232" t="s">
        <v>141</v>
      </c>
      <c r="D338" s="166">
        <v>-16374.957000000039</v>
      </c>
      <c r="E338" s="166">
        <v>-9722.7570000000196</v>
      </c>
      <c r="F338" s="166">
        <v>-13088.647999999997</v>
      </c>
      <c r="G338" s="166">
        <v>31.452000000004773</v>
      </c>
      <c r="H338" s="166">
        <v>81523.790999999997</v>
      </c>
      <c r="I338" s="166">
        <v>44070.149999999987</v>
      </c>
      <c r="J338" s="166">
        <v>108582.773</v>
      </c>
      <c r="K338" s="166">
        <v>226665.00399999996</v>
      </c>
      <c r="L338" s="166">
        <v>-643116.34282838716</v>
      </c>
      <c r="M338" s="166">
        <v>-596169.93200000003</v>
      </c>
    </row>
    <row r="339" spans="1:13" s="9" customFormat="1" x14ac:dyDescent="0.2">
      <c r="A339" s="233" t="str">
        <f>IF('1'!$A$1=1,C339,B339)</f>
        <v>Assets</v>
      </c>
      <c r="B339" s="234" t="s">
        <v>130</v>
      </c>
      <c r="C339" s="234" t="s">
        <v>131</v>
      </c>
      <c r="D339" s="166">
        <v>11219.106</v>
      </c>
      <c r="E339" s="166">
        <v>-70590.002999999982</v>
      </c>
      <c r="F339" s="166">
        <v>17262.97800000001</v>
      </c>
      <c r="G339" s="166">
        <v>53772.167000000009</v>
      </c>
      <c r="H339" s="166">
        <v>152638.00700000001</v>
      </c>
      <c r="I339" s="166">
        <v>166673.65599999999</v>
      </c>
      <c r="J339" s="166">
        <v>212126.94499999998</v>
      </c>
      <c r="K339" s="166">
        <v>656391.37399999995</v>
      </c>
      <c r="L339" s="166">
        <v>418813.94200000004</v>
      </c>
      <c r="M339" s="166">
        <v>668392.72600000002</v>
      </c>
    </row>
    <row r="340" spans="1:13" s="9" customFormat="1" x14ac:dyDescent="0.2">
      <c r="A340" s="233" t="str">
        <f>IF('1'!$A$1=1,C340,B340)</f>
        <v>Liabilities</v>
      </c>
      <c r="B340" s="234" t="s">
        <v>132</v>
      </c>
      <c r="C340" s="234" t="s">
        <v>133</v>
      </c>
      <c r="D340" s="166">
        <v>27594.063000000016</v>
      </c>
      <c r="E340" s="166">
        <v>-60867.245999999992</v>
      </c>
      <c r="F340" s="166">
        <v>30351.626000000004</v>
      </c>
      <c r="G340" s="166">
        <v>53740.714999999997</v>
      </c>
      <c r="H340" s="166">
        <v>71114.216</v>
      </c>
      <c r="I340" s="166">
        <v>122603.50599999999</v>
      </c>
      <c r="J340" s="166">
        <v>103544.17199999999</v>
      </c>
      <c r="K340" s="166">
        <v>429726.37</v>
      </c>
      <c r="L340" s="166">
        <v>1061930.2848283872</v>
      </c>
      <c r="M340" s="166">
        <v>1264562.6579999998</v>
      </c>
    </row>
    <row r="341" spans="1:13" s="9" customFormat="1" x14ac:dyDescent="0.2">
      <c r="A341" s="233" t="str">
        <f>IF('1'!$A$1=1,C341,B341)</f>
        <v>Other equity</v>
      </c>
      <c r="B341" s="234" t="s">
        <v>180</v>
      </c>
      <c r="C341" s="234" t="s">
        <v>181</v>
      </c>
      <c r="D341" s="166">
        <v>280.90100000000001</v>
      </c>
      <c r="E341" s="166">
        <v>314.45400000000001</v>
      </c>
      <c r="F341" s="166">
        <v>660.39599999999996</v>
      </c>
      <c r="G341" s="166">
        <v>627.64200000000005</v>
      </c>
      <c r="H341" s="166">
        <v>0</v>
      </c>
      <c r="I341" s="166">
        <v>0</v>
      </c>
      <c r="J341" s="166">
        <v>0</v>
      </c>
      <c r="K341" s="166">
        <v>0</v>
      </c>
      <c r="L341" s="166">
        <v>0</v>
      </c>
      <c r="M341" s="166">
        <v>0</v>
      </c>
    </row>
    <row r="342" spans="1:13" s="9" customFormat="1" x14ac:dyDescent="0.2">
      <c r="A342" s="169" t="str">
        <f>IF('1'!$A$1=1,C342,B342)</f>
        <v>Assets</v>
      </c>
      <c r="B342" s="170" t="s">
        <v>130</v>
      </c>
      <c r="C342" s="170" t="s">
        <v>131</v>
      </c>
      <c r="D342" s="166">
        <v>280.90100000000001</v>
      </c>
      <c r="E342" s="166">
        <v>314.45400000000001</v>
      </c>
      <c r="F342" s="166">
        <v>660.39599999999996</v>
      </c>
      <c r="G342" s="166">
        <v>627.64200000000005</v>
      </c>
      <c r="H342" s="166">
        <v>0</v>
      </c>
      <c r="I342" s="166">
        <v>0</v>
      </c>
      <c r="J342" s="166">
        <v>0</v>
      </c>
      <c r="K342" s="166">
        <v>0</v>
      </c>
      <c r="L342" s="166">
        <v>0</v>
      </c>
      <c r="M342" s="166">
        <v>0</v>
      </c>
    </row>
    <row r="343" spans="1:13" s="9" customFormat="1" x14ac:dyDescent="0.2">
      <c r="A343" s="169" t="str">
        <f>IF('1'!$A$1=1,C343,B343)</f>
        <v>Liabilities</v>
      </c>
      <c r="B343" s="170" t="s">
        <v>132</v>
      </c>
      <c r="C343" s="170" t="s">
        <v>133</v>
      </c>
      <c r="D343" s="166">
        <v>0</v>
      </c>
      <c r="E343" s="166">
        <v>0</v>
      </c>
      <c r="F343" s="166">
        <v>0</v>
      </c>
      <c r="G343" s="166">
        <v>0</v>
      </c>
      <c r="H343" s="166">
        <v>0</v>
      </c>
      <c r="I343" s="166">
        <v>0</v>
      </c>
      <c r="J343" s="166">
        <v>0</v>
      </c>
      <c r="K343" s="166">
        <v>0</v>
      </c>
      <c r="L343" s="166">
        <v>0</v>
      </c>
      <c r="M343" s="166">
        <v>0</v>
      </c>
    </row>
    <row r="344" spans="1:13" s="9" customFormat="1" x14ac:dyDescent="0.2">
      <c r="A344" s="233" t="str">
        <f>IF('1'!$A$1=1,C344,B344)</f>
        <v>Currency and deposits</v>
      </c>
      <c r="B344" s="234" t="s">
        <v>150</v>
      </c>
      <c r="C344" s="234" t="s">
        <v>383</v>
      </c>
      <c r="D344" s="166">
        <v>78158.099999999991</v>
      </c>
      <c r="E344" s="166">
        <v>-37067.353000000003</v>
      </c>
      <c r="F344" s="166">
        <v>26531.861000000004</v>
      </c>
      <c r="G344" s="166">
        <v>71937.760999999999</v>
      </c>
      <c r="H344" s="166">
        <v>175208.59599999999</v>
      </c>
      <c r="I344" s="166">
        <v>168054.52500000002</v>
      </c>
      <c r="J344" s="166">
        <v>170494.15599999999</v>
      </c>
      <c r="K344" s="166">
        <v>366713.86200000008</v>
      </c>
      <c r="L344" s="166">
        <v>439574.77500000002</v>
      </c>
      <c r="M344" s="166">
        <v>726305.93799999997</v>
      </c>
    </row>
    <row r="345" spans="1:13" x14ac:dyDescent="0.2">
      <c r="A345" s="169" t="str">
        <f>IF('1'!$A$1=1,C345,B345)</f>
        <v>Assets</v>
      </c>
      <c r="B345" s="170" t="s">
        <v>130</v>
      </c>
      <c r="C345" s="170" t="s">
        <v>131</v>
      </c>
      <c r="D345" s="166">
        <v>-5504.3000000000029</v>
      </c>
      <c r="E345" s="166">
        <v>-80016.735000000001</v>
      </c>
      <c r="F345" s="166">
        <v>-10964.084999999997</v>
      </c>
      <c r="G345" s="166">
        <v>57472.55</v>
      </c>
      <c r="H345" s="166">
        <v>168629.78600000002</v>
      </c>
      <c r="I345" s="166">
        <v>165593.98800000001</v>
      </c>
      <c r="J345" s="166">
        <v>181053.96999999997</v>
      </c>
      <c r="K345" s="166">
        <v>358515.34299999999</v>
      </c>
      <c r="L345" s="166">
        <v>440761.06900000002</v>
      </c>
      <c r="M345" s="166">
        <v>728920.84100000001</v>
      </c>
    </row>
    <row r="346" spans="1:13" x14ac:dyDescent="0.2">
      <c r="A346" s="188" t="str">
        <f>IF('1'!$A$1=1,C346,B346)</f>
        <v xml:space="preserve">Central bank </v>
      </c>
      <c r="B346" s="189" t="s">
        <v>92</v>
      </c>
      <c r="C346" s="189" t="s">
        <v>190</v>
      </c>
      <c r="D346" s="166">
        <v>-1033.8029999999999</v>
      </c>
      <c r="E346" s="166">
        <v>-350.21399999999994</v>
      </c>
      <c r="F346" s="166">
        <v>-305.82799999999986</v>
      </c>
      <c r="G346" s="166">
        <v>-604.60000000000014</v>
      </c>
      <c r="H346" s="166">
        <v>-97.530999999999523</v>
      </c>
      <c r="I346" s="166">
        <v>-431.30099999999993</v>
      </c>
      <c r="J346" s="166">
        <v>904.04899999999998</v>
      </c>
      <c r="K346" s="166">
        <v>6259.5570000000007</v>
      </c>
      <c r="L346" s="166">
        <v>-2494.0919999999996</v>
      </c>
      <c r="M346" s="166">
        <v>12105.046000000002</v>
      </c>
    </row>
    <row r="347" spans="1:13" ht="25.5" x14ac:dyDescent="0.2">
      <c r="A347" s="188" t="str">
        <f>IF('1'!$A$1=1,C347,B347)</f>
        <v>Deposit-taking corporations, except central bank</v>
      </c>
      <c r="B347" s="189" t="s">
        <v>380</v>
      </c>
      <c r="C347" s="189" t="s">
        <v>381</v>
      </c>
      <c r="D347" s="166">
        <v>5680.3970000000008</v>
      </c>
      <c r="E347" s="166">
        <v>-16716.390999999996</v>
      </c>
      <c r="F347" s="166">
        <v>-19950.059999999998</v>
      </c>
      <c r="G347" s="166">
        <v>-9155.469000000001</v>
      </c>
      <c r="H347" s="166">
        <v>96363.493000000002</v>
      </c>
      <c r="I347" s="166">
        <v>17860.343999999997</v>
      </c>
      <c r="J347" s="166">
        <v>21797.673999999999</v>
      </c>
      <c r="K347" s="166">
        <v>49080.44200000001</v>
      </c>
      <c r="L347" s="166">
        <v>21211.611000000015</v>
      </c>
      <c r="M347" s="166">
        <v>47792.666000000005</v>
      </c>
    </row>
    <row r="348" spans="1:13" x14ac:dyDescent="0.2">
      <c r="A348" s="235" t="str">
        <f>IF('1'!$A$1=1,C348,B348)</f>
        <v>Of which: Interbank positions</v>
      </c>
      <c r="B348" s="236" t="s">
        <v>384</v>
      </c>
      <c r="C348" s="236" t="s">
        <v>385</v>
      </c>
      <c r="D348" s="163">
        <v>5990.9660000000031</v>
      </c>
      <c r="E348" s="163">
        <v>-16767.18</v>
      </c>
      <c r="F348" s="163">
        <v>-25890.944999999992</v>
      </c>
      <c r="G348" s="163">
        <v>-6932.3780000000006</v>
      </c>
      <c r="H348" s="163">
        <v>87919.130999999994</v>
      </c>
      <c r="I348" s="163">
        <v>6190.4699999999939</v>
      </c>
      <c r="J348" s="163">
        <v>20059.755999999994</v>
      </c>
      <c r="K348" s="163">
        <v>54760.959999999999</v>
      </c>
      <c r="L348" s="163">
        <v>16344.424999999999</v>
      </c>
      <c r="M348" s="163">
        <v>32543.368999999999</v>
      </c>
    </row>
    <row r="349" spans="1:13" x14ac:dyDescent="0.2">
      <c r="A349" s="235" t="str">
        <f>IF('1'!$A$1=1,C349,B349)</f>
        <v>Short-term</v>
      </c>
      <c r="B349" s="236" t="s">
        <v>160</v>
      </c>
      <c r="C349" s="236" t="s">
        <v>161</v>
      </c>
      <c r="D349" s="163">
        <v>5410.25</v>
      </c>
      <c r="E349" s="163">
        <v>-15742.083999999999</v>
      </c>
      <c r="F349" s="163">
        <v>-19897.843000000001</v>
      </c>
      <c r="G349" s="163">
        <v>-9085.7849999999999</v>
      </c>
      <c r="H349" s="163">
        <v>97420.782999999996</v>
      </c>
      <c r="I349" s="163">
        <v>15715.930999999997</v>
      </c>
      <c r="J349" s="163">
        <v>19924.706999999995</v>
      </c>
      <c r="K349" s="163">
        <v>49452.035999999993</v>
      </c>
      <c r="L349" s="163">
        <v>19269.477999999996</v>
      </c>
      <c r="M349" s="163">
        <v>42247.288</v>
      </c>
    </row>
    <row r="350" spans="1:13" x14ac:dyDescent="0.2">
      <c r="A350" s="235" t="str">
        <f>IF('1'!$A$1=1,C350,B350)</f>
        <v>Long-term</v>
      </c>
      <c r="B350" s="236" t="s">
        <v>162</v>
      </c>
      <c r="C350" s="236" t="s">
        <v>163</v>
      </c>
      <c r="D350" s="163">
        <v>270.14699999999999</v>
      </c>
      <c r="E350" s="163">
        <v>-974.3069999999999</v>
      </c>
      <c r="F350" s="163">
        <v>-52.216999999999999</v>
      </c>
      <c r="G350" s="163">
        <v>-69.684000000000026</v>
      </c>
      <c r="H350" s="163">
        <v>-1057.29</v>
      </c>
      <c r="I350" s="163">
        <v>2144.4130000000005</v>
      </c>
      <c r="J350" s="163">
        <v>1872.9670000000001</v>
      </c>
      <c r="K350" s="163">
        <v>-371.59400000000005</v>
      </c>
      <c r="L350" s="163">
        <v>1942.1329999999996</v>
      </c>
      <c r="M350" s="163">
        <v>5545.3779999999997</v>
      </c>
    </row>
    <row r="351" spans="1:13" x14ac:dyDescent="0.2">
      <c r="A351" s="188" t="str">
        <f>IF('1'!$A$1=1,C351,B351)</f>
        <v>Other sectors</v>
      </c>
      <c r="B351" s="189" t="s">
        <v>82</v>
      </c>
      <c r="C351" s="189" t="s">
        <v>81</v>
      </c>
      <c r="D351" s="166">
        <v>-10150.894</v>
      </c>
      <c r="E351" s="166">
        <v>-62950.13</v>
      </c>
      <c r="F351" s="166">
        <v>9291.8029999999999</v>
      </c>
      <c r="G351" s="166">
        <v>67232.618999999992</v>
      </c>
      <c r="H351" s="166">
        <v>72363.823999999993</v>
      </c>
      <c r="I351" s="166">
        <v>148164.94500000001</v>
      </c>
      <c r="J351" s="166">
        <v>158352.247</v>
      </c>
      <c r="K351" s="166">
        <v>303175.34399999998</v>
      </c>
      <c r="L351" s="166">
        <v>422043.55000000005</v>
      </c>
      <c r="M351" s="166">
        <v>669023.12899999996</v>
      </c>
    </row>
    <row r="352" spans="1:13" x14ac:dyDescent="0.2">
      <c r="A352" s="235" t="str">
        <f>IF('1'!$A$1=1,C352,B352)</f>
        <v>Short-term</v>
      </c>
      <c r="B352" s="236" t="s">
        <v>160</v>
      </c>
      <c r="C352" s="236" t="s">
        <v>161</v>
      </c>
      <c r="D352" s="163">
        <v>-10150.894</v>
      </c>
      <c r="E352" s="163">
        <v>-62950.13</v>
      </c>
      <c r="F352" s="163">
        <v>9291.8029999999999</v>
      </c>
      <c r="G352" s="163">
        <v>67232.618999999992</v>
      </c>
      <c r="H352" s="163">
        <v>72363.823999999993</v>
      </c>
      <c r="I352" s="163">
        <v>148164.94500000001</v>
      </c>
      <c r="J352" s="163">
        <v>158352.247</v>
      </c>
      <c r="K352" s="163">
        <v>303175.34399999998</v>
      </c>
      <c r="L352" s="163">
        <v>422043.55000000005</v>
      </c>
      <c r="M352" s="163">
        <v>669023.12899999996</v>
      </c>
    </row>
    <row r="353" spans="1:13" s="9" customFormat="1" ht="27.75" customHeight="1" x14ac:dyDescent="0.2">
      <c r="A353" s="235" t="str">
        <f>IF('1'!$A$1=1,C353,B353)</f>
        <v>Nonfinancial corporations, households, NPISHs</v>
      </c>
      <c r="B353" s="236" t="s">
        <v>386</v>
      </c>
      <c r="C353" s="236" t="s">
        <v>387</v>
      </c>
      <c r="D353" s="163">
        <v>-10150.894</v>
      </c>
      <c r="E353" s="163">
        <v>-62950.13</v>
      </c>
      <c r="F353" s="163">
        <v>9291.8029999999999</v>
      </c>
      <c r="G353" s="163">
        <v>67232.618999999992</v>
      </c>
      <c r="H353" s="163">
        <v>72363.823999999993</v>
      </c>
      <c r="I353" s="163">
        <v>148164.94500000001</v>
      </c>
      <c r="J353" s="163">
        <v>158352.247</v>
      </c>
      <c r="K353" s="163">
        <v>303175.34399999998</v>
      </c>
      <c r="L353" s="163">
        <v>422043.55000000005</v>
      </c>
      <c r="M353" s="163">
        <v>669023.12899999996</v>
      </c>
    </row>
    <row r="354" spans="1:13" s="9" customFormat="1" x14ac:dyDescent="0.2">
      <c r="A354" s="250" t="str">
        <f>IF('1'!$A$1=1,C354,B354)</f>
        <v>Short-term</v>
      </c>
      <c r="B354" s="251" t="s">
        <v>160</v>
      </c>
      <c r="C354" s="251" t="s">
        <v>161</v>
      </c>
      <c r="D354" s="163">
        <v>-10150.894</v>
      </c>
      <c r="E354" s="163">
        <v>-62950.13</v>
      </c>
      <c r="F354" s="163">
        <v>9291.8029999999999</v>
      </c>
      <c r="G354" s="163">
        <v>67232.618999999992</v>
      </c>
      <c r="H354" s="163">
        <v>72363.823999999993</v>
      </c>
      <c r="I354" s="163">
        <v>148164.94500000001</v>
      </c>
      <c r="J354" s="163">
        <v>158352.247</v>
      </c>
      <c r="K354" s="163">
        <v>303175.34399999998</v>
      </c>
      <c r="L354" s="163">
        <v>422043.55000000005</v>
      </c>
      <c r="M354" s="163">
        <v>669023.12899999996</v>
      </c>
    </row>
    <row r="355" spans="1:13" ht="25.5" x14ac:dyDescent="0.2">
      <c r="A355" s="250" t="str">
        <f>IF('1'!$A$1=1,C355,B355)</f>
        <v>o/w: foreign cash outside the banking system</v>
      </c>
      <c r="B355" s="252" t="s">
        <v>177</v>
      </c>
      <c r="C355" s="253" t="s">
        <v>165</v>
      </c>
      <c r="D355" s="163">
        <v>-4509.2610000000022</v>
      </c>
      <c r="E355" s="163">
        <v>-69068.89</v>
      </c>
      <c r="F355" s="163">
        <v>10882.385999999999</v>
      </c>
      <c r="G355" s="163">
        <v>67087.78</v>
      </c>
      <c r="H355" s="163">
        <v>66406.625999999989</v>
      </c>
      <c r="I355" s="163">
        <v>129103.762</v>
      </c>
      <c r="J355" s="163">
        <v>139082.008</v>
      </c>
      <c r="K355" s="163">
        <v>325295.93400000001</v>
      </c>
      <c r="L355" s="163">
        <v>428778.03899999999</v>
      </c>
      <c r="M355" s="163">
        <v>659035.46299999999</v>
      </c>
    </row>
    <row r="356" spans="1:13" s="9" customFormat="1" x14ac:dyDescent="0.2">
      <c r="A356" s="169" t="str">
        <f>IF('1'!$A$1=1,C356,B356)</f>
        <v>Liabilities</v>
      </c>
      <c r="B356" s="170" t="s">
        <v>132</v>
      </c>
      <c r="C356" s="170" t="s">
        <v>133</v>
      </c>
      <c r="D356" s="166">
        <v>-83662.399999999994</v>
      </c>
      <c r="E356" s="166">
        <v>-42949.381999999998</v>
      </c>
      <c r="F356" s="166">
        <v>-37495.945999999996</v>
      </c>
      <c r="G356" s="166">
        <v>-14465.211000000001</v>
      </c>
      <c r="H356" s="166">
        <v>-6578.81</v>
      </c>
      <c r="I356" s="166">
        <v>-2460.5369999999998</v>
      </c>
      <c r="J356" s="166">
        <v>10559.814</v>
      </c>
      <c r="K356" s="166">
        <v>-8198.5190000000002</v>
      </c>
      <c r="L356" s="166">
        <v>1186.2939999999994</v>
      </c>
      <c r="M356" s="166">
        <v>2614.9030000000007</v>
      </c>
    </row>
    <row r="357" spans="1:13" x14ac:dyDescent="0.2">
      <c r="A357" s="188" t="str">
        <f>IF('1'!$A$1=1,C357,B357)</f>
        <v xml:space="preserve">Central bank </v>
      </c>
      <c r="B357" s="189" t="s">
        <v>92</v>
      </c>
      <c r="C357" s="189" t="s">
        <v>190</v>
      </c>
      <c r="D357" s="166">
        <v>0</v>
      </c>
      <c r="E357" s="166">
        <v>0</v>
      </c>
      <c r="F357" s="166">
        <v>0</v>
      </c>
      <c r="G357" s="166">
        <v>0</v>
      </c>
      <c r="H357" s="166">
        <v>0</v>
      </c>
      <c r="I357" s="166">
        <v>0</v>
      </c>
      <c r="J357" s="166">
        <v>0</v>
      </c>
      <c r="K357" s="166">
        <v>-54.733999999999924</v>
      </c>
      <c r="L357" s="166">
        <v>0</v>
      </c>
      <c r="M357" s="166">
        <v>0</v>
      </c>
    </row>
    <row r="358" spans="1:13" x14ac:dyDescent="0.2">
      <c r="A358" s="235" t="str">
        <f>IF('1'!$A$1=1,C358,B358)</f>
        <v>Long-term</v>
      </c>
      <c r="B358" s="236" t="s">
        <v>162</v>
      </c>
      <c r="C358" s="236" t="s">
        <v>163</v>
      </c>
      <c r="D358" s="163">
        <v>0</v>
      </c>
      <c r="E358" s="163">
        <v>0</v>
      </c>
      <c r="F358" s="163">
        <v>0</v>
      </c>
      <c r="G358" s="163">
        <v>0</v>
      </c>
      <c r="H358" s="163">
        <v>0</v>
      </c>
      <c r="I358" s="163">
        <v>0</v>
      </c>
      <c r="J358" s="163">
        <v>0</v>
      </c>
      <c r="K358" s="163">
        <v>-54.733999999999924</v>
      </c>
      <c r="L358" s="163">
        <v>0</v>
      </c>
      <c r="M358" s="163">
        <v>0</v>
      </c>
    </row>
    <row r="359" spans="1:13" ht="25.5" x14ac:dyDescent="0.2">
      <c r="A359" s="188" t="str">
        <f>IF('1'!$A$1=1,C359,B359)</f>
        <v>Deposit-taking corporations, except the central bank</v>
      </c>
      <c r="B359" s="189" t="s">
        <v>388</v>
      </c>
      <c r="C359" s="189" t="s">
        <v>381</v>
      </c>
      <c r="D359" s="166">
        <v>-83662.399999999994</v>
      </c>
      <c r="E359" s="166">
        <v>-42949.381999999998</v>
      </c>
      <c r="F359" s="166">
        <v>-37495.945999999996</v>
      </c>
      <c r="G359" s="166">
        <v>-14465.211000000001</v>
      </c>
      <c r="H359" s="166">
        <v>-6578.81</v>
      </c>
      <c r="I359" s="166">
        <v>-2460.5369999999998</v>
      </c>
      <c r="J359" s="166">
        <v>10559.814</v>
      </c>
      <c r="K359" s="166">
        <v>-8143.7849999999999</v>
      </c>
      <c r="L359" s="166">
        <v>1186.2939999999994</v>
      </c>
      <c r="M359" s="166">
        <v>2614.9030000000007</v>
      </c>
    </row>
    <row r="360" spans="1:13" s="9" customFormat="1" x14ac:dyDescent="0.2">
      <c r="A360" s="235" t="str">
        <f>IF('1'!$A$1=1,C360,B360)</f>
        <v>Of which: Interbank positions</v>
      </c>
      <c r="B360" s="236" t="s">
        <v>384</v>
      </c>
      <c r="C360" s="236" t="s">
        <v>385</v>
      </c>
      <c r="D360" s="163">
        <v>-84580.911000000007</v>
      </c>
      <c r="E360" s="163">
        <v>-61192.836000000003</v>
      </c>
      <c r="F360" s="163">
        <v>-37486.705999999998</v>
      </c>
      <c r="G360" s="163">
        <v>-12053.810000000001</v>
      </c>
      <c r="H360" s="163">
        <v>-6613.7509999999993</v>
      </c>
      <c r="I360" s="163">
        <v>-4397.1139999999996</v>
      </c>
      <c r="J360" s="163">
        <v>1878.114</v>
      </c>
      <c r="K360" s="163">
        <v>-1629.4279999999997</v>
      </c>
      <c r="L360" s="163">
        <v>-2508.1320000000001</v>
      </c>
      <c r="M360" s="163">
        <v>-1277.5060000000001</v>
      </c>
    </row>
    <row r="361" spans="1:13" s="9" customFormat="1" x14ac:dyDescent="0.2">
      <c r="A361" s="235" t="str">
        <f>IF('1'!$A$1=1,C361,B361)</f>
        <v>Short-term</v>
      </c>
      <c r="B361" s="236" t="s">
        <v>160</v>
      </c>
      <c r="C361" s="236" t="s">
        <v>161</v>
      </c>
      <c r="D361" s="163">
        <v>-10517.577000000001</v>
      </c>
      <c r="E361" s="163">
        <v>4181.4240000000018</v>
      </c>
      <c r="F361" s="163">
        <v>-14281.629000000001</v>
      </c>
      <c r="G361" s="163">
        <v>-7766.2509999999984</v>
      </c>
      <c r="H361" s="163">
        <v>-3041.6509999999998</v>
      </c>
      <c r="I361" s="163">
        <v>-982.28699999999958</v>
      </c>
      <c r="J361" s="163">
        <v>11566.789000000001</v>
      </c>
      <c r="K361" s="163">
        <v>-6805.5499999999993</v>
      </c>
      <c r="L361" s="163">
        <v>1403.0500000000002</v>
      </c>
      <c r="M361" s="163">
        <v>4202.1680000000006</v>
      </c>
    </row>
    <row r="362" spans="1:13" s="9" customFormat="1" x14ac:dyDescent="0.2">
      <c r="A362" s="235" t="str">
        <f>IF('1'!$A$1=1,C362,B362)</f>
        <v>Long-term</v>
      </c>
      <c r="B362" s="236" t="s">
        <v>162</v>
      </c>
      <c r="C362" s="236" t="s">
        <v>163</v>
      </c>
      <c r="D362" s="163">
        <v>-73144.823000000004</v>
      </c>
      <c r="E362" s="163">
        <v>-47130.805999999997</v>
      </c>
      <c r="F362" s="163">
        <v>-23214.317000000003</v>
      </c>
      <c r="G362" s="163">
        <v>-6698.96</v>
      </c>
      <c r="H362" s="163">
        <v>-3537.1589999999997</v>
      </c>
      <c r="I362" s="163">
        <v>-1478.25</v>
      </c>
      <c r="J362" s="163">
        <v>-1006.9749999999999</v>
      </c>
      <c r="K362" s="163">
        <v>-1338.2350000000001</v>
      </c>
      <c r="L362" s="163">
        <v>-216.75600000000003</v>
      </c>
      <c r="M362" s="163">
        <v>-1587.2649999999999</v>
      </c>
    </row>
    <row r="363" spans="1:13" x14ac:dyDescent="0.2">
      <c r="A363" s="233" t="str">
        <f>IF('1'!$A$1=1,C363,B363)</f>
        <v>Loans</v>
      </c>
      <c r="B363" s="234" t="s">
        <v>148</v>
      </c>
      <c r="C363" s="234" t="s">
        <v>178</v>
      </c>
      <c r="D363" s="166">
        <v>-147881.29800000001</v>
      </c>
      <c r="E363" s="166">
        <v>31263.930999999993</v>
      </c>
      <c r="F363" s="166">
        <v>-26327.37000000001</v>
      </c>
      <c r="G363" s="166">
        <v>-38415.691999999988</v>
      </c>
      <c r="H363" s="166">
        <v>-15970.618000000002</v>
      </c>
      <c r="I363" s="166">
        <v>-60022.222999999998</v>
      </c>
      <c r="J363" s="166">
        <v>-26495.447999999989</v>
      </c>
      <c r="K363" s="166">
        <v>-539386.31300000008</v>
      </c>
      <c r="L363" s="166">
        <v>-1050025.9098283872</v>
      </c>
      <c r="M363" s="166">
        <v>-1155466.4559999998</v>
      </c>
    </row>
    <row r="364" spans="1:13" s="9" customFormat="1" x14ac:dyDescent="0.2">
      <c r="A364" s="169" t="str">
        <f>IF('1'!$A$1=1,C364,B364)</f>
        <v>Assets</v>
      </c>
      <c r="B364" s="170" t="s">
        <v>130</v>
      </c>
      <c r="C364" s="170" t="s">
        <v>131</v>
      </c>
      <c r="D364" s="166">
        <v>995.82500000000027</v>
      </c>
      <c r="E364" s="166">
        <v>-1859.335</v>
      </c>
      <c r="F364" s="166">
        <v>-403.63</v>
      </c>
      <c r="G364" s="166">
        <v>-191.131</v>
      </c>
      <c r="H364" s="166">
        <v>253.04499999999996</v>
      </c>
      <c r="I364" s="166">
        <v>-471.57100000000008</v>
      </c>
      <c r="J364" s="166">
        <v>4042.7030000000004</v>
      </c>
      <c r="K364" s="166">
        <v>-3025.9940000000001</v>
      </c>
      <c r="L364" s="166">
        <v>-2708.5849999999996</v>
      </c>
      <c r="M364" s="166">
        <v>-317.97700000000003</v>
      </c>
    </row>
    <row r="365" spans="1:13" s="9" customFormat="1" ht="25.5" x14ac:dyDescent="0.2">
      <c r="A365" s="188" t="str">
        <f>IF('1'!$A$1=1,C365,B365)</f>
        <v>Deposit-taking corporations, except the central bank</v>
      </c>
      <c r="B365" s="189" t="s">
        <v>388</v>
      </c>
      <c r="C365" s="189" t="s">
        <v>381</v>
      </c>
      <c r="D365" s="166">
        <v>995.82500000000027</v>
      </c>
      <c r="E365" s="166">
        <v>-1859.335</v>
      </c>
      <c r="F365" s="166">
        <v>-403.63</v>
      </c>
      <c r="G365" s="166">
        <v>-191.131</v>
      </c>
      <c r="H365" s="166">
        <v>253.04499999999996</v>
      </c>
      <c r="I365" s="166">
        <v>-471.57100000000008</v>
      </c>
      <c r="J365" s="166">
        <v>4042.7030000000004</v>
      </c>
      <c r="K365" s="166">
        <v>-3025.9940000000001</v>
      </c>
      <c r="L365" s="166">
        <v>-2708.5849999999996</v>
      </c>
      <c r="M365" s="166">
        <v>-317.97700000000003</v>
      </c>
    </row>
    <row r="366" spans="1:13" s="9" customFormat="1" x14ac:dyDescent="0.2">
      <c r="A366" s="235" t="str">
        <f>IF('1'!$A$1=1,C366,B366)</f>
        <v>Short-term</v>
      </c>
      <c r="B366" s="236" t="s">
        <v>160</v>
      </c>
      <c r="C366" s="236" t="s">
        <v>161</v>
      </c>
      <c r="D366" s="163">
        <v>4518.2199999999993</v>
      </c>
      <c r="E366" s="163">
        <v>-804.11200000000008</v>
      </c>
      <c r="F366" s="163">
        <v>-958.60799999999995</v>
      </c>
      <c r="G366" s="163">
        <v>-27.170999999999999</v>
      </c>
      <c r="H366" s="163">
        <v>512.01099999999997</v>
      </c>
      <c r="I366" s="163">
        <v>-231.60600000000005</v>
      </c>
      <c r="J366" s="163">
        <v>3848.4850000000001</v>
      </c>
      <c r="K366" s="163">
        <v>-2718.817</v>
      </c>
      <c r="L366" s="163">
        <v>-2781.1959999999995</v>
      </c>
      <c r="M366" s="163">
        <v>-281.00800000000004</v>
      </c>
    </row>
    <row r="367" spans="1:13" x14ac:dyDescent="0.2">
      <c r="A367" s="235" t="str">
        <f>IF('1'!$A$1=1,C367,B367)</f>
        <v>Long-term</v>
      </c>
      <c r="B367" s="236" t="s">
        <v>162</v>
      </c>
      <c r="C367" s="236" t="s">
        <v>163</v>
      </c>
      <c r="D367" s="163">
        <v>-3522.395</v>
      </c>
      <c r="E367" s="163">
        <v>-1055.223</v>
      </c>
      <c r="F367" s="163">
        <v>554.97800000000007</v>
      </c>
      <c r="G367" s="163">
        <v>-163.96</v>
      </c>
      <c r="H367" s="163">
        <v>-258.96600000000001</v>
      </c>
      <c r="I367" s="163">
        <v>-239.96499999999997</v>
      </c>
      <c r="J367" s="163">
        <v>194.21800000000007</v>
      </c>
      <c r="K367" s="163">
        <v>-307.17700000000002</v>
      </c>
      <c r="L367" s="163">
        <v>72.61099999999999</v>
      </c>
      <c r="M367" s="163">
        <v>-36.969000000000001</v>
      </c>
    </row>
    <row r="368" spans="1:13" x14ac:dyDescent="0.2">
      <c r="A368" s="169" t="str">
        <f>IF('1'!$A$1=1,C368,B368)</f>
        <v>Liabilities</v>
      </c>
      <c r="B368" s="170" t="s">
        <v>132</v>
      </c>
      <c r="C368" s="170" t="s">
        <v>133</v>
      </c>
      <c r="D368" s="166">
        <v>148877.12299999999</v>
      </c>
      <c r="E368" s="166">
        <v>-33123.265999999989</v>
      </c>
      <c r="F368" s="166">
        <v>25923.740000000009</v>
      </c>
      <c r="G368" s="166">
        <v>38224.560999999987</v>
      </c>
      <c r="H368" s="166">
        <v>16223.663</v>
      </c>
      <c r="I368" s="166">
        <v>59550.652000000002</v>
      </c>
      <c r="J368" s="166">
        <v>30538.150999999991</v>
      </c>
      <c r="K368" s="166">
        <v>536360.31900000002</v>
      </c>
      <c r="L368" s="166">
        <v>1047317.324828387</v>
      </c>
      <c r="M368" s="166">
        <v>1155148.4790000001</v>
      </c>
    </row>
    <row r="369" spans="1:13" x14ac:dyDescent="0.2">
      <c r="A369" s="188" t="str">
        <f>IF('1'!$A$1=1,C369,B369)</f>
        <v>Central bank</v>
      </c>
      <c r="B369" s="189" t="s">
        <v>189</v>
      </c>
      <c r="C369" s="189" t="s">
        <v>190</v>
      </c>
      <c r="D369" s="166">
        <v>102993.265</v>
      </c>
      <c r="E369" s="166">
        <v>-8039.0519999999997</v>
      </c>
      <c r="F369" s="166">
        <v>21362.583000000002</v>
      </c>
      <c r="G369" s="166">
        <v>18477.101999999999</v>
      </c>
      <c r="H369" s="166">
        <v>-15324.452000000001</v>
      </c>
      <c r="I369" s="166">
        <v>-17507.645</v>
      </c>
      <c r="J369" s="166">
        <v>-25216.433000000001</v>
      </c>
      <c r="K369" s="166">
        <v>-56258.082000000002</v>
      </c>
      <c r="L369" s="166">
        <v>-59068.908000000003</v>
      </c>
      <c r="M369" s="166">
        <v>-37879.669000000002</v>
      </c>
    </row>
    <row r="370" spans="1:13" x14ac:dyDescent="0.2">
      <c r="A370" s="235" t="str">
        <f>IF('1'!$A$1=1,C370,B370)</f>
        <v>Credit and loans with the IMF</v>
      </c>
      <c r="B370" s="236" t="s">
        <v>184</v>
      </c>
      <c r="C370" s="236" t="s">
        <v>389</v>
      </c>
      <c r="D370" s="163">
        <v>73110.115999999995</v>
      </c>
      <c r="E370" s="163">
        <v>25952.882000000001</v>
      </c>
      <c r="F370" s="163">
        <v>18662.427000000003</v>
      </c>
      <c r="G370" s="163">
        <v>18477.101999999999</v>
      </c>
      <c r="H370" s="163">
        <v>-15324.452000000001</v>
      </c>
      <c r="I370" s="163">
        <v>-17507.645</v>
      </c>
      <c r="J370" s="163">
        <v>-25216.433000000001</v>
      </c>
      <c r="K370" s="163">
        <v>-53332.591999999997</v>
      </c>
      <c r="L370" s="163">
        <v>-59068.908000000003</v>
      </c>
      <c r="M370" s="163">
        <v>-37879.669000000002</v>
      </c>
    </row>
    <row r="371" spans="1:13" x14ac:dyDescent="0.2">
      <c r="A371" s="235" t="str">
        <f>IF('1'!$A$1=1,C371,B371)</f>
        <v xml:space="preserve">Other short-term </v>
      </c>
      <c r="B371" s="236" t="s">
        <v>185</v>
      </c>
      <c r="C371" s="236" t="s">
        <v>186</v>
      </c>
      <c r="D371" s="163">
        <v>29883.148999999998</v>
      </c>
      <c r="E371" s="163">
        <v>-33991.934000000001</v>
      </c>
      <c r="F371" s="163">
        <v>0</v>
      </c>
      <c r="G371" s="163">
        <v>0</v>
      </c>
      <c r="H371" s="163">
        <v>0</v>
      </c>
      <c r="I371" s="163">
        <v>0</v>
      </c>
      <c r="J371" s="163">
        <v>0</v>
      </c>
      <c r="K371" s="163">
        <v>0</v>
      </c>
      <c r="L371" s="163">
        <v>0</v>
      </c>
      <c r="M371" s="163">
        <v>0</v>
      </c>
    </row>
    <row r="372" spans="1:13" x14ac:dyDescent="0.2">
      <c r="A372" s="235" t="str">
        <f>IF('1'!$A$1=1,C372,B372)</f>
        <v>Other long-term</v>
      </c>
      <c r="B372" s="236" t="s">
        <v>187</v>
      </c>
      <c r="C372" s="236" t="s">
        <v>188</v>
      </c>
      <c r="D372" s="163">
        <v>0</v>
      </c>
      <c r="E372" s="163">
        <v>0</v>
      </c>
      <c r="F372" s="163">
        <v>2700.1559999999999</v>
      </c>
      <c r="G372" s="163">
        <v>0</v>
      </c>
      <c r="H372" s="163">
        <v>0</v>
      </c>
      <c r="I372" s="163">
        <v>0</v>
      </c>
      <c r="J372" s="163">
        <v>0</v>
      </c>
      <c r="K372" s="163">
        <v>-2925.49</v>
      </c>
      <c r="L372" s="163">
        <v>0</v>
      </c>
      <c r="M372" s="163">
        <v>0</v>
      </c>
    </row>
    <row r="373" spans="1:13" s="9" customFormat="1" ht="25.5" x14ac:dyDescent="0.2">
      <c r="A373" s="188" t="str">
        <f>IF('1'!$A$1=1,C373,B373)</f>
        <v>Deposit-taking corporations, except the central bank</v>
      </c>
      <c r="B373" s="189" t="s">
        <v>388</v>
      </c>
      <c r="C373" s="189" t="s">
        <v>381</v>
      </c>
      <c r="D373" s="166">
        <v>-12359.012000000001</v>
      </c>
      <c r="E373" s="166">
        <v>-25026.029000000002</v>
      </c>
      <c r="F373" s="166">
        <v>-2860.8</v>
      </c>
      <c r="G373" s="166">
        <v>2349.7640000000001</v>
      </c>
      <c r="H373" s="166">
        <v>-1718.1910000000003</v>
      </c>
      <c r="I373" s="166">
        <v>-2107.2689999999993</v>
      </c>
      <c r="J373" s="166">
        <v>-509.13800000000009</v>
      </c>
      <c r="K373" s="166">
        <v>-5513.67</v>
      </c>
      <c r="L373" s="166">
        <v>-4870.1489999999994</v>
      </c>
      <c r="M373" s="166">
        <v>-5281.37</v>
      </c>
    </row>
    <row r="374" spans="1:13" x14ac:dyDescent="0.2">
      <c r="A374" s="235" t="str">
        <f>IF('1'!$A$1=1,C374,B374)</f>
        <v>Short-term</v>
      </c>
      <c r="B374" s="236" t="s">
        <v>160</v>
      </c>
      <c r="C374" s="236" t="s">
        <v>161</v>
      </c>
      <c r="D374" s="166">
        <v>-7163.7629999999999</v>
      </c>
      <c r="E374" s="166">
        <v>-1250.9560000000001</v>
      </c>
      <c r="F374" s="166">
        <v>-1185.5510000000002</v>
      </c>
      <c r="G374" s="166">
        <v>-2671.1839999999997</v>
      </c>
      <c r="H374" s="166">
        <v>1837.7370000000001</v>
      </c>
      <c r="I374" s="166">
        <v>366.99600000000009</v>
      </c>
      <c r="J374" s="166">
        <v>-940.91099999999994</v>
      </c>
      <c r="K374" s="166">
        <v>733.59100000000001</v>
      </c>
      <c r="L374" s="166">
        <v>-767.94</v>
      </c>
      <c r="M374" s="166">
        <v>40.386000000000003</v>
      </c>
    </row>
    <row r="375" spans="1:13" x14ac:dyDescent="0.2">
      <c r="A375" s="235" t="str">
        <f>IF('1'!$A$1=1,C375,B375)</f>
        <v>Long-term</v>
      </c>
      <c r="B375" s="236" t="s">
        <v>162</v>
      </c>
      <c r="C375" s="236" t="s">
        <v>163</v>
      </c>
      <c r="D375" s="163">
        <v>-5195.2489999999998</v>
      </c>
      <c r="E375" s="163">
        <v>-23775.072999999997</v>
      </c>
      <c r="F375" s="163">
        <v>-1675.249</v>
      </c>
      <c r="G375" s="163">
        <v>5020.9480000000003</v>
      </c>
      <c r="H375" s="163">
        <v>-3555.9279999999999</v>
      </c>
      <c r="I375" s="163">
        <v>-2474.2649999999994</v>
      </c>
      <c r="J375" s="163">
        <v>431.77299999999997</v>
      </c>
      <c r="K375" s="163">
        <v>-6247.2610000000004</v>
      </c>
      <c r="L375" s="163">
        <v>-4102.2089999999998</v>
      </c>
      <c r="M375" s="163">
        <v>-5321.7560000000003</v>
      </c>
    </row>
    <row r="376" spans="1:13" x14ac:dyDescent="0.2">
      <c r="A376" s="188" t="str">
        <f>IF('1'!$A$1=1,C376,B376)</f>
        <v>General government</v>
      </c>
      <c r="B376" s="189" t="s">
        <v>78</v>
      </c>
      <c r="C376" s="189" t="s">
        <v>334</v>
      </c>
      <c r="D376" s="166">
        <v>90537.060999999987</v>
      </c>
      <c r="E376" s="166">
        <v>6763.1420000000007</v>
      </c>
      <c r="F376" s="166">
        <v>-786.24700000000075</v>
      </c>
      <c r="G376" s="166">
        <v>-11579.384000000002</v>
      </c>
      <c r="H376" s="166">
        <v>600.19599999999991</v>
      </c>
      <c r="I376" s="166">
        <v>85907.356</v>
      </c>
      <c r="J376" s="166">
        <v>47104.972999999998</v>
      </c>
      <c r="K376" s="166">
        <v>572358.14300000004</v>
      </c>
      <c r="L376" s="166">
        <v>1084288.7868283871</v>
      </c>
      <c r="M376" s="166">
        <v>1159612.5869999998</v>
      </c>
    </row>
    <row r="377" spans="1:13" s="9" customFormat="1" x14ac:dyDescent="0.2">
      <c r="A377" s="235" t="str">
        <f>IF('1'!$A$1=1,C377,B377)</f>
        <v>Credit and loans with the IMF</v>
      </c>
      <c r="B377" s="236" t="s">
        <v>184</v>
      </c>
      <c r="C377" s="236" t="s">
        <v>389</v>
      </c>
      <c r="D377" s="163">
        <v>39949.387999999992</v>
      </c>
      <c r="E377" s="163">
        <v>0</v>
      </c>
      <c r="F377" s="163">
        <v>-15098.043000000001</v>
      </c>
      <c r="G377" s="163">
        <v>-37241.67</v>
      </c>
      <c r="H377" s="163">
        <v>-26198.1</v>
      </c>
      <c r="I377" s="163">
        <v>43089.514000000003</v>
      </c>
      <c r="J377" s="163">
        <v>6028.137999999999</v>
      </c>
      <c r="K377" s="163">
        <v>74007.556000000011</v>
      </c>
      <c r="L377" s="163">
        <v>130272.67067419353</v>
      </c>
      <c r="M377" s="163">
        <v>158091.02100000001</v>
      </c>
    </row>
    <row r="378" spans="1:13" x14ac:dyDescent="0.2">
      <c r="A378" s="235" t="str">
        <f>IF('1'!$A$1=1,C378,B378)</f>
        <v>Other short-term</v>
      </c>
      <c r="B378" s="236" t="s">
        <v>390</v>
      </c>
      <c r="C378" s="236" t="s">
        <v>391</v>
      </c>
      <c r="D378" s="163">
        <v>0</v>
      </c>
      <c r="E378" s="163">
        <v>0</v>
      </c>
      <c r="F378" s="163">
        <v>0</v>
      </c>
      <c r="G378" s="163">
        <v>0</v>
      </c>
      <c r="H378" s="163">
        <v>0</v>
      </c>
      <c r="I378" s="163">
        <v>9690.3829999999998</v>
      </c>
      <c r="J378" s="163">
        <v>-9561.6730000000007</v>
      </c>
      <c r="K378" s="163">
        <v>0</v>
      </c>
      <c r="L378" s="163">
        <v>0</v>
      </c>
      <c r="M378" s="163">
        <v>0</v>
      </c>
    </row>
    <row r="379" spans="1:13" x14ac:dyDescent="0.2">
      <c r="A379" s="235" t="str">
        <f>IF('1'!$A$1=1,C379,B379)</f>
        <v>Other long-term</v>
      </c>
      <c r="B379" s="236" t="s">
        <v>187</v>
      </c>
      <c r="C379" s="236" t="s">
        <v>188</v>
      </c>
      <c r="D379" s="163">
        <v>50587.672999999995</v>
      </c>
      <c r="E379" s="163">
        <v>6763.1420000000007</v>
      </c>
      <c r="F379" s="163">
        <v>14311.795999999998</v>
      </c>
      <c r="G379" s="163">
        <v>25662.285999999996</v>
      </c>
      <c r="H379" s="163">
        <v>26798.296000000002</v>
      </c>
      <c r="I379" s="163">
        <v>33127.459000000003</v>
      </c>
      <c r="J379" s="163">
        <v>50638.508000000002</v>
      </c>
      <c r="K379" s="163">
        <v>498350.58699999994</v>
      </c>
      <c r="L379" s="163">
        <v>954016.11615419365</v>
      </c>
      <c r="M379" s="163">
        <v>1001521.566</v>
      </c>
    </row>
    <row r="380" spans="1:13" s="9" customFormat="1" x14ac:dyDescent="0.2">
      <c r="A380" s="188" t="str">
        <f>IF('1'!$A$1=1,C380,B380)</f>
        <v>Other sectors</v>
      </c>
      <c r="B380" s="189" t="s">
        <v>82</v>
      </c>
      <c r="C380" s="189" t="s">
        <v>81</v>
      </c>
      <c r="D380" s="166">
        <v>-32294.191000000003</v>
      </c>
      <c r="E380" s="166">
        <v>-6821.3269999999993</v>
      </c>
      <c r="F380" s="166">
        <v>8208.2040000000034</v>
      </c>
      <c r="G380" s="166">
        <v>28977.078999999998</v>
      </c>
      <c r="H380" s="166">
        <v>32666.11</v>
      </c>
      <c r="I380" s="166">
        <v>-6741.7899999999981</v>
      </c>
      <c r="J380" s="166">
        <v>9158.748999999998</v>
      </c>
      <c r="K380" s="166">
        <v>25773.928</v>
      </c>
      <c r="L380" s="166">
        <v>26967.595000000001</v>
      </c>
      <c r="M380" s="166">
        <v>38696.930999999997</v>
      </c>
    </row>
    <row r="381" spans="1:13" s="9" customFormat="1" x14ac:dyDescent="0.2">
      <c r="A381" s="235" t="str">
        <f>IF('1'!$A$1=1,C381,B381)</f>
        <v>Short-term</v>
      </c>
      <c r="B381" s="236" t="s">
        <v>160</v>
      </c>
      <c r="C381" s="236" t="s">
        <v>161</v>
      </c>
      <c r="D381" s="163">
        <v>-4233.4740000000002</v>
      </c>
      <c r="E381" s="163">
        <v>4584.4250000000002</v>
      </c>
      <c r="F381" s="163">
        <v>15620.871999999999</v>
      </c>
      <c r="G381" s="163">
        <v>9635.2930000000015</v>
      </c>
      <c r="H381" s="163">
        <v>20841.708999999999</v>
      </c>
      <c r="I381" s="163">
        <v>-11401.643999999998</v>
      </c>
      <c r="J381" s="163">
        <v>3544.5220000000004</v>
      </c>
      <c r="K381" s="163">
        <v>3151.9559999999992</v>
      </c>
      <c r="L381" s="163">
        <v>1900.1229999999998</v>
      </c>
      <c r="M381" s="163">
        <v>-1170</v>
      </c>
    </row>
    <row r="382" spans="1:13" s="9" customFormat="1" x14ac:dyDescent="0.2">
      <c r="A382" s="235" t="str">
        <f>IF('1'!$A$1=1,C382,B382)</f>
        <v>Long-term</v>
      </c>
      <c r="B382" s="236" t="s">
        <v>162</v>
      </c>
      <c r="C382" s="236" t="s">
        <v>163</v>
      </c>
      <c r="D382" s="163">
        <v>-28060.716999999997</v>
      </c>
      <c r="E382" s="163">
        <v>-11405.752</v>
      </c>
      <c r="F382" s="163">
        <v>-7412.6680000000015</v>
      </c>
      <c r="G382" s="163">
        <v>19341.786</v>
      </c>
      <c r="H382" s="163">
        <v>11824.401</v>
      </c>
      <c r="I382" s="163">
        <v>4659.8540000000003</v>
      </c>
      <c r="J382" s="163">
        <v>5614.2269999999971</v>
      </c>
      <c r="K382" s="163">
        <v>22621.971999999998</v>
      </c>
      <c r="L382" s="163">
        <v>25067.471999999998</v>
      </c>
      <c r="M382" s="163">
        <v>39866.931000000004</v>
      </c>
    </row>
    <row r="383" spans="1:13" x14ac:dyDescent="0.2">
      <c r="A383" s="233" t="str">
        <f>IF('1'!$A$1=1,C383,B383)</f>
        <v>Trade credit and advances</v>
      </c>
      <c r="B383" s="234" t="s">
        <v>392</v>
      </c>
      <c r="C383" s="234" t="s">
        <v>179</v>
      </c>
      <c r="D383" s="166">
        <v>53067.340000000004</v>
      </c>
      <c r="E383" s="166">
        <v>-4233.7890000000007</v>
      </c>
      <c r="F383" s="166">
        <v>-13953.534999999998</v>
      </c>
      <c r="G383" s="166">
        <v>-34118.259000000005</v>
      </c>
      <c r="H383" s="166">
        <v>-77714.187000000005</v>
      </c>
      <c r="I383" s="166">
        <v>-63962.152000000002</v>
      </c>
      <c r="J383" s="166">
        <v>37398.078999999991</v>
      </c>
      <c r="K383" s="166">
        <v>399722.40600000002</v>
      </c>
      <c r="L383" s="166">
        <v>-32571.107999999993</v>
      </c>
      <c r="M383" s="166">
        <v>-158975.97</v>
      </c>
    </row>
    <row r="384" spans="1:13" x14ac:dyDescent="0.2">
      <c r="A384" s="169" t="str">
        <f>IF('1'!$A$1=1,C384,B384)</f>
        <v>Assets</v>
      </c>
      <c r="B384" s="170" t="s">
        <v>130</v>
      </c>
      <c r="C384" s="170" t="s">
        <v>131</v>
      </c>
      <c r="D384" s="166">
        <v>15446.68</v>
      </c>
      <c r="E384" s="166">
        <v>10971.612999999999</v>
      </c>
      <c r="F384" s="166">
        <v>27970.296999999999</v>
      </c>
      <c r="G384" s="166">
        <v>-4136.8940000000021</v>
      </c>
      <c r="H384" s="166">
        <v>-16244.824000000002</v>
      </c>
      <c r="I384" s="166">
        <v>1551.2389999999996</v>
      </c>
      <c r="J384" s="166">
        <v>27030.271999999997</v>
      </c>
      <c r="K384" s="166">
        <v>301774.614</v>
      </c>
      <c r="L384" s="166">
        <v>-19876.732</v>
      </c>
      <c r="M384" s="166">
        <v>-61519.778000000006</v>
      </c>
    </row>
    <row r="385" spans="1:13" x14ac:dyDescent="0.2">
      <c r="A385" s="188" t="str">
        <f>IF('1'!$A$1=1,C385,B385)</f>
        <v>Other sectors</v>
      </c>
      <c r="B385" s="189" t="s">
        <v>82</v>
      </c>
      <c r="C385" s="189" t="s">
        <v>81</v>
      </c>
      <c r="D385" s="166">
        <v>15446.68</v>
      </c>
      <c r="E385" s="166">
        <v>10971.612999999999</v>
      </c>
      <c r="F385" s="166">
        <v>27970.296999999999</v>
      </c>
      <c r="G385" s="166">
        <v>-4136.8940000000021</v>
      </c>
      <c r="H385" s="166">
        <v>-16244.824000000002</v>
      </c>
      <c r="I385" s="166">
        <v>1551.2389999999996</v>
      </c>
      <c r="J385" s="166">
        <v>27030.271999999997</v>
      </c>
      <c r="K385" s="166">
        <v>301774.614</v>
      </c>
      <c r="L385" s="166">
        <v>-19876.732</v>
      </c>
      <c r="M385" s="166">
        <v>-61519.778000000006</v>
      </c>
    </row>
    <row r="386" spans="1:13" x14ac:dyDescent="0.2">
      <c r="A386" s="235" t="str">
        <f>IF('1'!$A$1=1,C386,B386)</f>
        <v>Short-term</v>
      </c>
      <c r="B386" s="236" t="s">
        <v>160</v>
      </c>
      <c r="C386" s="236" t="s">
        <v>161</v>
      </c>
      <c r="D386" s="163">
        <v>15345.316999999999</v>
      </c>
      <c r="E386" s="163">
        <v>11305.207999999999</v>
      </c>
      <c r="F386" s="163">
        <v>27061.293999999998</v>
      </c>
      <c r="G386" s="163">
        <v>-3902.7410000000018</v>
      </c>
      <c r="H386" s="163">
        <v>-15934.257999999998</v>
      </c>
      <c r="I386" s="163">
        <v>2177.6789999999996</v>
      </c>
      <c r="J386" s="163">
        <v>26614.919000000002</v>
      </c>
      <c r="K386" s="163">
        <v>304857.255</v>
      </c>
      <c r="L386" s="163">
        <v>-21302.732</v>
      </c>
      <c r="M386" s="163">
        <v>-61900.437000000005</v>
      </c>
    </row>
    <row r="387" spans="1:13" x14ac:dyDescent="0.2">
      <c r="A387" s="235" t="str">
        <f>IF('1'!$A$1=1,C387,B387)</f>
        <v>Long-term</v>
      </c>
      <c r="B387" s="236" t="s">
        <v>162</v>
      </c>
      <c r="C387" s="236" t="s">
        <v>163</v>
      </c>
      <c r="D387" s="163">
        <v>101.36299999999994</v>
      </c>
      <c r="E387" s="163">
        <v>-333.59499999999997</v>
      </c>
      <c r="F387" s="163">
        <v>909.00300000000016</v>
      </c>
      <c r="G387" s="163">
        <v>-234.15300000000002</v>
      </c>
      <c r="H387" s="163">
        <v>-310.56600000000003</v>
      </c>
      <c r="I387" s="163">
        <v>-626.43999999999983</v>
      </c>
      <c r="J387" s="163">
        <v>415.35300000000001</v>
      </c>
      <c r="K387" s="163">
        <v>-3082.6409999999996</v>
      </c>
      <c r="L387" s="163">
        <v>1425.9999999999998</v>
      </c>
      <c r="M387" s="163">
        <v>380.65900000000005</v>
      </c>
    </row>
    <row r="388" spans="1:13" s="9" customFormat="1" ht="27" customHeight="1" x14ac:dyDescent="0.2">
      <c r="A388" s="235" t="str">
        <f>IF('1'!$A$1=1,C388,B388)</f>
        <v>Nonfinancial corporations, households, and NPISHs</v>
      </c>
      <c r="B388" s="236" t="s">
        <v>393</v>
      </c>
      <c r="C388" s="236" t="s">
        <v>387</v>
      </c>
      <c r="D388" s="163">
        <v>15446.68</v>
      </c>
      <c r="E388" s="163">
        <v>10971.612999999999</v>
      </c>
      <c r="F388" s="163">
        <v>27970.296999999999</v>
      </c>
      <c r="G388" s="163">
        <v>-4136.8940000000021</v>
      </c>
      <c r="H388" s="163">
        <v>-16244.824000000002</v>
      </c>
      <c r="I388" s="163">
        <v>1551.2389999999996</v>
      </c>
      <c r="J388" s="163">
        <v>27030.271999999997</v>
      </c>
      <c r="K388" s="163">
        <v>301774.614</v>
      </c>
      <c r="L388" s="163">
        <v>-19876.732</v>
      </c>
      <c r="M388" s="163">
        <v>-61519.778000000006</v>
      </c>
    </row>
    <row r="389" spans="1:13" s="9" customFormat="1" x14ac:dyDescent="0.2">
      <c r="A389" s="250" t="str">
        <f>IF('1'!$A$1=1,C389,B389)</f>
        <v>Short-term</v>
      </c>
      <c r="B389" s="251" t="s">
        <v>160</v>
      </c>
      <c r="C389" s="251" t="s">
        <v>161</v>
      </c>
      <c r="D389" s="163">
        <v>15345.316999999999</v>
      </c>
      <c r="E389" s="163">
        <v>11305.207999999999</v>
      </c>
      <c r="F389" s="163">
        <v>27061.293999999998</v>
      </c>
      <c r="G389" s="163">
        <v>-3902.7410000000018</v>
      </c>
      <c r="H389" s="163">
        <v>-15934.257999999998</v>
      </c>
      <c r="I389" s="163">
        <v>2177.6789999999996</v>
      </c>
      <c r="J389" s="163">
        <v>26614.919000000002</v>
      </c>
      <c r="K389" s="163">
        <v>304857.255</v>
      </c>
      <c r="L389" s="163">
        <v>-21302.732</v>
      </c>
      <c r="M389" s="163">
        <v>-61900.437000000005</v>
      </c>
    </row>
    <row r="390" spans="1:13" x14ac:dyDescent="0.2">
      <c r="A390" s="250" t="str">
        <f>IF('1'!$A$1=1,C390,B390)</f>
        <v>Long-term</v>
      </c>
      <c r="B390" s="251" t="s">
        <v>162</v>
      </c>
      <c r="C390" s="251" t="s">
        <v>163</v>
      </c>
      <c r="D390" s="163">
        <v>101.36299999999994</v>
      </c>
      <c r="E390" s="163">
        <v>-333.59499999999997</v>
      </c>
      <c r="F390" s="163">
        <v>909.00300000000016</v>
      </c>
      <c r="G390" s="163">
        <v>-234.15300000000002</v>
      </c>
      <c r="H390" s="163">
        <v>-310.56600000000003</v>
      </c>
      <c r="I390" s="163">
        <v>-626.43999999999983</v>
      </c>
      <c r="J390" s="163">
        <v>415.35300000000001</v>
      </c>
      <c r="K390" s="163">
        <v>-3082.6409999999996</v>
      </c>
      <c r="L390" s="163">
        <v>1425.9999999999998</v>
      </c>
      <c r="M390" s="163">
        <v>380.65900000000005</v>
      </c>
    </row>
    <row r="391" spans="1:13" x14ac:dyDescent="0.2">
      <c r="A391" s="169" t="str">
        <f>IF('1'!$A$1=1,C391,B391)</f>
        <v>Liabilities</v>
      </c>
      <c r="B391" s="170" t="s">
        <v>132</v>
      </c>
      <c r="C391" s="170" t="s">
        <v>133</v>
      </c>
      <c r="D391" s="166">
        <v>-37620.660000000003</v>
      </c>
      <c r="E391" s="166">
        <v>15205.402000000002</v>
      </c>
      <c r="F391" s="166">
        <v>41923.832000000002</v>
      </c>
      <c r="G391" s="166">
        <v>29981.365000000005</v>
      </c>
      <c r="H391" s="166">
        <v>61469.362999999998</v>
      </c>
      <c r="I391" s="166">
        <v>65513.391000000003</v>
      </c>
      <c r="J391" s="166">
        <v>-10367.807000000003</v>
      </c>
      <c r="K391" s="166">
        <v>-97947.791999999987</v>
      </c>
      <c r="L391" s="166">
        <v>12694.376000000011</v>
      </c>
      <c r="M391" s="166">
        <v>97456.191999999995</v>
      </c>
    </row>
    <row r="392" spans="1:13" x14ac:dyDescent="0.2">
      <c r="A392" s="188" t="str">
        <f>IF('1'!$A$1=1,C392,B392)</f>
        <v>Other sectors</v>
      </c>
      <c r="B392" s="189" t="s">
        <v>82</v>
      </c>
      <c r="C392" s="189" t="s">
        <v>81</v>
      </c>
      <c r="D392" s="166">
        <v>-37620.660000000003</v>
      </c>
      <c r="E392" s="166">
        <v>15205.402000000002</v>
      </c>
      <c r="F392" s="166">
        <v>41923.832000000002</v>
      </c>
      <c r="G392" s="166">
        <v>29981.365000000005</v>
      </c>
      <c r="H392" s="166">
        <v>61469.362999999998</v>
      </c>
      <c r="I392" s="166">
        <v>65513.391000000003</v>
      </c>
      <c r="J392" s="166">
        <v>-10367.807000000003</v>
      </c>
      <c r="K392" s="166">
        <v>-97947.791999999987</v>
      </c>
      <c r="L392" s="166">
        <v>12694.376000000011</v>
      </c>
      <c r="M392" s="166">
        <v>97456.191999999995</v>
      </c>
    </row>
    <row r="393" spans="1:13" x14ac:dyDescent="0.2">
      <c r="A393" s="235" t="str">
        <f>IF('1'!$A$1=1,C393,B393)</f>
        <v>Short-term</v>
      </c>
      <c r="B393" s="236" t="s">
        <v>160</v>
      </c>
      <c r="C393" s="236" t="s">
        <v>161</v>
      </c>
      <c r="D393" s="163">
        <v>-44497.85</v>
      </c>
      <c r="E393" s="163">
        <v>19945.170000000002</v>
      </c>
      <c r="F393" s="163">
        <v>43131.762000000002</v>
      </c>
      <c r="G393" s="163">
        <v>32263.568999999996</v>
      </c>
      <c r="H393" s="163">
        <v>58496.17</v>
      </c>
      <c r="I393" s="163">
        <v>65169.375</v>
      </c>
      <c r="J393" s="163">
        <v>-11562.818000000003</v>
      </c>
      <c r="K393" s="163">
        <v>-94671.312999999995</v>
      </c>
      <c r="L393" s="163">
        <v>14158.044000000002</v>
      </c>
      <c r="M393" s="163">
        <v>96633.643999999971</v>
      </c>
    </row>
    <row r="394" spans="1:13" x14ac:dyDescent="0.2">
      <c r="A394" s="235" t="str">
        <f>IF('1'!$A$1=1,C394,B394)</f>
        <v>Long-term</v>
      </c>
      <c r="B394" s="236" t="s">
        <v>162</v>
      </c>
      <c r="C394" s="236" t="s">
        <v>163</v>
      </c>
      <c r="D394" s="163">
        <v>6877.1900000000032</v>
      </c>
      <c r="E394" s="163">
        <v>-4739.7679999999991</v>
      </c>
      <c r="F394" s="163">
        <v>-1207.9299999999998</v>
      </c>
      <c r="G394" s="163">
        <v>-2282.2039999999993</v>
      </c>
      <c r="H394" s="163">
        <v>2973.1930000000002</v>
      </c>
      <c r="I394" s="163">
        <v>344.01599999999996</v>
      </c>
      <c r="J394" s="163">
        <v>1195.011</v>
      </c>
      <c r="K394" s="163">
        <v>-3276.4789999999998</v>
      </c>
      <c r="L394" s="163">
        <v>-1463.6680000000001</v>
      </c>
      <c r="M394" s="163">
        <v>822.548</v>
      </c>
    </row>
    <row r="395" spans="1:13" s="9" customFormat="1" ht="25.5" customHeight="1" x14ac:dyDescent="0.2">
      <c r="A395" s="235" t="str">
        <f>IF('1'!$A$1=1,C395,B395)</f>
        <v>Nonfinancial corporations, households, and NPISHs</v>
      </c>
      <c r="B395" s="236" t="s">
        <v>393</v>
      </c>
      <c r="C395" s="236" t="s">
        <v>387</v>
      </c>
      <c r="D395" s="163">
        <v>-37620.660000000003</v>
      </c>
      <c r="E395" s="163">
        <v>15205.402000000002</v>
      </c>
      <c r="F395" s="163">
        <v>41923.832000000002</v>
      </c>
      <c r="G395" s="163">
        <v>29981.365000000005</v>
      </c>
      <c r="H395" s="163">
        <v>61469.362999999998</v>
      </c>
      <c r="I395" s="163">
        <v>65513.391000000003</v>
      </c>
      <c r="J395" s="163">
        <v>-10367.807000000003</v>
      </c>
      <c r="K395" s="163">
        <v>-97947.791999999987</v>
      </c>
      <c r="L395" s="163">
        <v>12694.376000000011</v>
      </c>
      <c r="M395" s="163">
        <v>97456.191999999995</v>
      </c>
    </row>
    <row r="396" spans="1:13" s="9" customFormat="1" x14ac:dyDescent="0.2">
      <c r="A396" s="250" t="str">
        <f>IF('1'!$A$1=1,C396,B396)</f>
        <v>Short-term</v>
      </c>
      <c r="B396" s="251" t="s">
        <v>160</v>
      </c>
      <c r="C396" s="251" t="s">
        <v>161</v>
      </c>
      <c r="D396" s="163">
        <v>-44497.85</v>
      </c>
      <c r="E396" s="163">
        <v>19945.170000000002</v>
      </c>
      <c r="F396" s="163">
        <v>43131.762000000002</v>
      </c>
      <c r="G396" s="163">
        <v>32263.568999999996</v>
      </c>
      <c r="H396" s="163">
        <v>58496.17</v>
      </c>
      <c r="I396" s="163">
        <v>65169.375</v>
      </c>
      <c r="J396" s="163">
        <v>-11562.818000000003</v>
      </c>
      <c r="K396" s="163">
        <v>-94671.312999999995</v>
      </c>
      <c r="L396" s="163">
        <v>14158.044000000002</v>
      </c>
      <c r="M396" s="163">
        <v>96633.643999999971</v>
      </c>
    </row>
    <row r="397" spans="1:13" s="9" customFormat="1" x14ac:dyDescent="0.2">
      <c r="A397" s="250" t="str">
        <f>IF('1'!$A$1=1,C397,B397)</f>
        <v>Long-term</v>
      </c>
      <c r="B397" s="251" t="s">
        <v>162</v>
      </c>
      <c r="C397" s="251" t="s">
        <v>163</v>
      </c>
      <c r="D397" s="163">
        <v>6877.1900000000032</v>
      </c>
      <c r="E397" s="163">
        <v>-4739.7679999999991</v>
      </c>
      <c r="F397" s="163">
        <v>-1207.9299999999998</v>
      </c>
      <c r="G397" s="163">
        <v>-2282.2039999999993</v>
      </c>
      <c r="H397" s="163">
        <v>2973.1930000000002</v>
      </c>
      <c r="I397" s="163">
        <v>344.01599999999996</v>
      </c>
      <c r="J397" s="163">
        <v>1195.011</v>
      </c>
      <c r="K397" s="163">
        <v>-3276.4789999999998</v>
      </c>
      <c r="L397" s="163">
        <v>-1463.6680000000001</v>
      </c>
      <c r="M397" s="163">
        <v>822.548</v>
      </c>
    </row>
    <row r="398" spans="1:13" s="9" customFormat="1" x14ac:dyDescent="0.2">
      <c r="A398" s="233" t="str">
        <f>IF('1'!$A$1=1,C398,B398)</f>
        <v>Other accounts receivable/payable</v>
      </c>
      <c r="B398" s="234" t="s">
        <v>152</v>
      </c>
      <c r="C398" s="234" t="s">
        <v>153</v>
      </c>
      <c r="D398" s="166">
        <v>0</v>
      </c>
      <c r="E398" s="166">
        <v>0</v>
      </c>
      <c r="F398" s="166">
        <v>0</v>
      </c>
      <c r="G398" s="166">
        <v>0</v>
      </c>
      <c r="H398" s="166">
        <v>0</v>
      </c>
      <c r="I398" s="166">
        <v>0</v>
      </c>
      <c r="J398" s="166">
        <v>0</v>
      </c>
      <c r="K398" s="166">
        <v>-384.95100000000002</v>
      </c>
      <c r="L398" s="166">
        <v>-94.100000000000819</v>
      </c>
      <c r="M398" s="166">
        <v>-8033.4439999999995</v>
      </c>
    </row>
    <row r="399" spans="1:13" s="9" customFormat="1" x14ac:dyDescent="0.2">
      <c r="A399" s="169" t="str">
        <f>IF('1'!$A$1=1,C399,B399)</f>
        <v>Assets</v>
      </c>
      <c r="B399" s="170" t="s">
        <v>130</v>
      </c>
      <c r="C399" s="170" t="s">
        <v>131</v>
      </c>
      <c r="D399" s="166">
        <v>0</v>
      </c>
      <c r="E399" s="166">
        <v>0</v>
      </c>
      <c r="F399" s="166">
        <v>0</v>
      </c>
      <c r="G399" s="166">
        <v>0</v>
      </c>
      <c r="H399" s="166">
        <v>0</v>
      </c>
      <c r="I399" s="166">
        <v>0</v>
      </c>
      <c r="J399" s="166">
        <v>0</v>
      </c>
      <c r="K399" s="166">
        <v>-872.58899999999994</v>
      </c>
      <c r="L399" s="166">
        <v>638.1899999999996</v>
      </c>
      <c r="M399" s="166">
        <v>1309.6399999999994</v>
      </c>
    </row>
    <row r="400" spans="1:13" x14ac:dyDescent="0.2">
      <c r="A400" s="188" t="str">
        <f>IF('1'!$A$1=1,C400,B400)</f>
        <v>Central bank</v>
      </c>
      <c r="B400" s="254" t="s">
        <v>189</v>
      </c>
      <c r="C400" s="254" t="s">
        <v>190</v>
      </c>
      <c r="D400" s="166">
        <v>0</v>
      </c>
      <c r="E400" s="166">
        <v>0</v>
      </c>
      <c r="F400" s="166">
        <v>0</v>
      </c>
      <c r="G400" s="166">
        <v>0</v>
      </c>
      <c r="H400" s="166">
        <v>0</v>
      </c>
      <c r="I400" s="166">
        <v>0</v>
      </c>
      <c r="J400" s="166">
        <v>0</v>
      </c>
      <c r="K400" s="166">
        <v>-7.3140000000000036</v>
      </c>
      <c r="L400" s="166">
        <v>-1.0000000000047748E-3</v>
      </c>
      <c r="M400" s="166">
        <v>40.233000000000004</v>
      </c>
    </row>
    <row r="401" spans="1:13" s="9" customFormat="1" x14ac:dyDescent="0.2">
      <c r="A401" s="235" t="str">
        <f>IF('1'!$A$1=1,C401,B401)</f>
        <v>Short-term</v>
      </c>
      <c r="B401" s="246" t="s">
        <v>160</v>
      </c>
      <c r="C401" s="246" t="s">
        <v>161</v>
      </c>
      <c r="D401" s="163">
        <v>0</v>
      </c>
      <c r="E401" s="163">
        <v>0</v>
      </c>
      <c r="F401" s="163">
        <v>0</v>
      </c>
      <c r="G401" s="163">
        <v>0</v>
      </c>
      <c r="H401" s="163">
        <v>0</v>
      </c>
      <c r="I401" s="163">
        <v>0</v>
      </c>
      <c r="J401" s="163">
        <v>0</v>
      </c>
      <c r="K401" s="163">
        <v>-7.3140000000000036</v>
      </c>
      <c r="L401" s="163">
        <v>-1.0000000000047748E-3</v>
      </c>
      <c r="M401" s="163">
        <v>40.233000000000004</v>
      </c>
    </row>
    <row r="402" spans="1:13" s="9" customFormat="1" ht="25.5" x14ac:dyDescent="0.2">
      <c r="A402" s="188" t="str">
        <f>IF('1'!$A$1=1,C402,B402)</f>
        <v>Deposit-taking corporations, except central bank</v>
      </c>
      <c r="B402" s="254" t="s">
        <v>380</v>
      </c>
      <c r="C402" s="254" t="s">
        <v>394</v>
      </c>
      <c r="D402" s="166">
        <v>0</v>
      </c>
      <c r="E402" s="166">
        <v>0</v>
      </c>
      <c r="F402" s="166">
        <v>0</v>
      </c>
      <c r="G402" s="166">
        <v>0</v>
      </c>
      <c r="H402" s="166">
        <v>0</v>
      </c>
      <c r="I402" s="166">
        <v>0</v>
      </c>
      <c r="J402" s="166">
        <v>0</v>
      </c>
      <c r="K402" s="166">
        <v>-865.27500000000009</v>
      </c>
      <c r="L402" s="166">
        <v>638.1909999999998</v>
      </c>
      <c r="M402" s="166">
        <v>1269.4069999999997</v>
      </c>
    </row>
    <row r="403" spans="1:13" x14ac:dyDescent="0.2">
      <c r="A403" s="235" t="str">
        <f>IF('1'!$A$1=1,C403,B403)</f>
        <v>Short-term</v>
      </c>
      <c r="B403" s="246" t="s">
        <v>160</v>
      </c>
      <c r="C403" s="246" t="s">
        <v>161</v>
      </c>
      <c r="D403" s="163">
        <v>0</v>
      </c>
      <c r="E403" s="163">
        <v>0</v>
      </c>
      <c r="F403" s="163">
        <v>0</v>
      </c>
      <c r="G403" s="163">
        <v>0</v>
      </c>
      <c r="H403" s="163">
        <v>0</v>
      </c>
      <c r="I403" s="163">
        <v>0</v>
      </c>
      <c r="J403" s="163">
        <v>0</v>
      </c>
      <c r="K403" s="163">
        <v>-865.27500000000009</v>
      </c>
      <c r="L403" s="163">
        <v>638.1909999999998</v>
      </c>
      <c r="M403" s="163">
        <v>1269.4069999999997</v>
      </c>
    </row>
    <row r="404" spans="1:13" s="9" customFormat="1" x14ac:dyDescent="0.2">
      <c r="A404" s="169" t="str">
        <f>IF('1'!$A$1=1,C404,B404)</f>
        <v>Liabilities</v>
      </c>
      <c r="B404" s="170" t="s">
        <v>132</v>
      </c>
      <c r="C404" s="170" t="s">
        <v>133</v>
      </c>
      <c r="D404" s="166">
        <v>0</v>
      </c>
      <c r="E404" s="166">
        <v>0</v>
      </c>
      <c r="F404" s="166">
        <v>0</v>
      </c>
      <c r="G404" s="166">
        <v>0</v>
      </c>
      <c r="H404" s="166">
        <v>0</v>
      </c>
      <c r="I404" s="166">
        <v>0</v>
      </c>
      <c r="J404" s="166">
        <v>0</v>
      </c>
      <c r="K404" s="166">
        <v>-487.63799999999998</v>
      </c>
      <c r="L404" s="166">
        <v>732.29000000000008</v>
      </c>
      <c r="M404" s="166">
        <v>9343.0840000000007</v>
      </c>
    </row>
    <row r="405" spans="1:13" s="9" customFormat="1" x14ac:dyDescent="0.2">
      <c r="A405" s="255" t="str">
        <f>IF('1'!$A$1=1,C405,B405)</f>
        <v>Central bank</v>
      </c>
      <c r="B405" s="254" t="s">
        <v>189</v>
      </c>
      <c r="C405" s="254" t="s">
        <v>190</v>
      </c>
      <c r="D405" s="166">
        <v>0</v>
      </c>
      <c r="E405" s="166">
        <v>0</v>
      </c>
      <c r="F405" s="166">
        <v>0</v>
      </c>
      <c r="G405" s="166">
        <v>0</v>
      </c>
      <c r="H405" s="166">
        <v>0</v>
      </c>
      <c r="I405" s="166">
        <v>0</v>
      </c>
      <c r="J405" s="166">
        <v>0</v>
      </c>
      <c r="K405" s="166">
        <v>1.8490000000000322</v>
      </c>
      <c r="L405" s="166">
        <v>-36.057000000000002</v>
      </c>
      <c r="M405" s="166">
        <v>38.611000000000011</v>
      </c>
    </row>
    <row r="406" spans="1:13" s="9" customFormat="1" x14ac:dyDescent="0.2">
      <c r="A406" s="58" t="str">
        <f>IF('1'!$A$1=1,C406,B406)</f>
        <v>Short-term</v>
      </c>
      <c r="B406" s="246" t="s">
        <v>160</v>
      </c>
      <c r="C406" s="246" t="s">
        <v>161</v>
      </c>
      <c r="D406" s="256">
        <v>0</v>
      </c>
      <c r="E406" s="256">
        <v>0</v>
      </c>
      <c r="F406" s="256">
        <v>0</v>
      </c>
      <c r="G406" s="256">
        <v>0</v>
      </c>
      <c r="H406" s="256">
        <v>0</v>
      </c>
      <c r="I406" s="256">
        <v>0</v>
      </c>
      <c r="J406" s="256">
        <v>0</v>
      </c>
      <c r="K406" s="256">
        <v>1.8490000000000322</v>
      </c>
      <c r="L406" s="256">
        <v>-36.057000000000002</v>
      </c>
      <c r="M406" s="256">
        <v>38.611000000000011</v>
      </c>
    </row>
    <row r="407" spans="1:13" s="9" customFormat="1" ht="25.5" x14ac:dyDescent="0.2">
      <c r="A407" s="255" t="str">
        <f>IF('1'!$A$1=1,C407,B407)</f>
        <v>Deposit-taking corporations, except central bank</v>
      </c>
      <c r="B407" s="254" t="s">
        <v>380</v>
      </c>
      <c r="C407" s="254" t="s">
        <v>394</v>
      </c>
      <c r="D407" s="257">
        <v>0</v>
      </c>
      <c r="E407" s="257">
        <v>0</v>
      </c>
      <c r="F407" s="257">
        <v>0</v>
      </c>
      <c r="G407" s="257">
        <v>0</v>
      </c>
      <c r="H407" s="257">
        <v>0</v>
      </c>
      <c r="I407" s="257">
        <v>0</v>
      </c>
      <c r="J407" s="257">
        <v>0</v>
      </c>
      <c r="K407" s="257">
        <v>-489.48700000000002</v>
      </c>
      <c r="L407" s="257">
        <v>768.34700000000009</v>
      </c>
      <c r="M407" s="257">
        <v>1550.4450000000002</v>
      </c>
    </row>
    <row r="408" spans="1:13" s="9" customFormat="1" x14ac:dyDescent="0.2">
      <c r="A408" s="58" t="str">
        <f>IF('1'!$A$1=1,C408,B408)</f>
        <v>Short-term</v>
      </c>
      <c r="B408" s="246" t="s">
        <v>160</v>
      </c>
      <c r="C408" s="246" t="s">
        <v>161</v>
      </c>
      <c r="D408" s="256">
        <v>0</v>
      </c>
      <c r="E408" s="256">
        <v>0</v>
      </c>
      <c r="F408" s="256">
        <v>0</v>
      </c>
      <c r="G408" s="256">
        <v>0</v>
      </c>
      <c r="H408" s="256">
        <v>0</v>
      </c>
      <c r="I408" s="256">
        <v>0</v>
      </c>
      <c r="J408" s="256">
        <v>0</v>
      </c>
      <c r="K408" s="256">
        <v>-489.48700000000002</v>
      </c>
      <c r="L408" s="256">
        <v>768.34700000000009</v>
      </c>
      <c r="M408" s="256">
        <v>1550.4450000000002</v>
      </c>
    </row>
    <row r="409" spans="1:13" s="9" customFormat="1" x14ac:dyDescent="0.2">
      <c r="A409" s="255" t="str">
        <f>IF('1'!$A$1=1,C409,B409)</f>
        <v>Other sectors</v>
      </c>
      <c r="B409" s="189" t="s">
        <v>82</v>
      </c>
      <c r="C409" s="189" t="s">
        <v>81</v>
      </c>
      <c r="D409" s="256">
        <v>0</v>
      </c>
      <c r="E409" s="256">
        <v>0</v>
      </c>
      <c r="F409" s="256">
        <v>0</v>
      </c>
      <c r="G409" s="256">
        <v>0</v>
      </c>
      <c r="H409" s="256">
        <v>0</v>
      </c>
      <c r="I409" s="256">
        <v>0</v>
      </c>
      <c r="J409" s="256">
        <v>0</v>
      </c>
      <c r="K409" s="256">
        <v>0</v>
      </c>
      <c r="L409" s="256">
        <v>0</v>
      </c>
      <c r="M409" s="256">
        <v>7754.0280000000002</v>
      </c>
    </row>
    <row r="410" spans="1:13" s="9" customFormat="1" x14ac:dyDescent="0.2">
      <c r="A410" s="58" t="str">
        <f>IF('1'!$A$1=1,C410,B410)</f>
        <v>Short-term</v>
      </c>
      <c r="B410" s="236" t="s">
        <v>160</v>
      </c>
      <c r="C410" s="236" t="s">
        <v>161</v>
      </c>
      <c r="D410" s="256">
        <v>0</v>
      </c>
      <c r="E410" s="256">
        <v>0</v>
      </c>
      <c r="F410" s="256">
        <v>0</v>
      </c>
      <c r="G410" s="256">
        <v>0</v>
      </c>
      <c r="H410" s="256">
        <v>0</v>
      </c>
      <c r="I410" s="256">
        <v>0</v>
      </c>
      <c r="J410" s="256">
        <v>0</v>
      </c>
      <c r="K410" s="256">
        <v>0</v>
      </c>
      <c r="L410" s="256">
        <v>0</v>
      </c>
      <c r="M410" s="256">
        <v>7754.0280000000002</v>
      </c>
    </row>
    <row r="411" spans="1:13" ht="25.5" x14ac:dyDescent="0.2">
      <c r="A411" s="233" t="str">
        <f>IF('1'!$A$1=1,C411,B411)</f>
        <v>Special drawing rights (Net incurrence of liabilities)</v>
      </c>
      <c r="B411" s="234" t="s">
        <v>395</v>
      </c>
      <c r="C411" s="234" t="s">
        <v>396</v>
      </c>
      <c r="D411" s="257">
        <v>0</v>
      </c>
      <c r="E411" s="257">
        <v>0</v>
      </c>
      <c r="F411" s="257">
        <v>0</v>
      </c>
      <c r="G411" s="257">
        <v>0</v>
      </c>
      <c r="H411" s="257">
        <v>0</v>
      </c>
      <c r="I411" s="257">
        <v>0</v>
      </c>
      <c r="J411" s="257">
        <v>72814.013999999996</v>
      </c>
      <c r="K411" s="257">
        <v>0</v>
      </c>
      <c r="L411" s="257">
        <v>0</v>
      </c>
      <c r="M411" s="257">
        <v>0</v>
      </c>
    </row>
    <row r="412" spans="1:13" x14ac:dyDescent="0.2">
      <c r="A412" s="231" t="str">
        <f>IF('1'!$A$1=1,C412,B412)</f>
        <v>Reserve assets</v>
      </c>
      <c r="B412" s="232" t="s">
        <v>170</v>
      </c>
      <c r="C412" s="232" t="s">
        <v>112</v>
      </c>
      <c r="D412" s="166">
        <v>141697.13699999999</v>
      </c>
      <c r="E412" s="166">
        <v>59966.432000000008</v>
      </c>
      <c r="F412" s="166">
        <v>70719.691999999995</v>
      </c>
      <c r="G412" s="166">
        <v>60444.863999999987</v>
      </c>
      <c r="H412" s="166">
        <v>105179.04800000001</v>
      </c>
      <c r="I412" s="166">
        <v>77239.074999999997</v>
      </c>
      <c r="J412" s="166">
        <v>66861.73</v>
      </c>
      <c r="K412" s="166">
        <v>-21213.984000000026</v>
      </c>
      <c r="L412" s="166">
        <v>417635.87599999999</v>
      </c>
      <c r="M412" s="166">
        <v>124949.73999999999</v>
      </c>
    </row>
    <row r="413" spans="1:13" s="9" customFormat="1" x14ac:dyDescent="0.2">
      <c r="A413" s="233" t="str">
        <f>IF('1'!$A$1=1,C413,B413)</f>
        <v>Monetary gold</v>
      </c>
      <c r="B413" s="234" t="s">
        <v>397</v>
      </c>
      <c r="C413" s="234" t="s">
        <v>398</v>
      </c>
      <c r="D413" s="166">
        <v>2859.4639999999999</v>
      </c>
      <c r="E413" s="166">
        <v>-2550.114</v>
      </c>
      <c r="F413" s="166">
        <v>-17.008999999999986</v>
      </c>
      <c r="G413" s="166">
        <v>-1393.7829999999999</v>
      </c>
      <c r="H413" s="166">
        <v>761.18299999999999</v>
      </c>
      <c r="I413" s="166">
        <v>1742.067</v>
      </c>
      <c r="J413" s="166">
        <v>1130.54</v>
      </c>
      <c r="K413" s="166">
        <v>58.51</v>
      </c>
      <c r="L413" s="166">
        <v>0</v>
      </c>
      <c r="M413" s="166">
        <v>1524.0070000000001</v>
      </c>
    </row>
    <row r="414" spans="1:13" s="9" customFormat="1" x14ac:dyDescent="0.2">
      <c r="A414" s="175" t="str">
        <f>IF('1'!$A$1=1,C414,B414)</f>
        <v>Gold bullion</v>
      </c>
      <c r="B414" s="176" t="s">
        <v>399</v>
      </c>
      <c r="C414" s="176" t="s">
        <v>400</v>
      </c>
      <c r="D414" s="163">
        <v>135.78100000000001</v>
      </c>
      <c r="E414" s="163">
        <v>-340.65899999999999</v>
      </c>
      <c r="F414" s="163">
        <v>52.216999999999999</v>
      </c>
      <c r="G414" s="163">
        <v>27.933</v>
      </c>
      <c r="H414" s="163">
        <v>105.164</v>
      </c>
      <c r="I414" s="163">
        <v>24.597000000000001</v>
      </c>
      <c r="J414" s="163">
        <v>0</v>
      </c>
      <c r="K414" s="163">
        <v>58.51</v>
      </c>
      <c r="L414" s="163">
        <v>0</v>
      </c>
      <c r="M414" s="163">
        <v>0</v>
      </c>
    </row>
    <row r="415" spans="1:13" x14ac:dyDescent="0.2">
      <c r="A415" s="175" t="str">
        <f>IF('1'!$A$1=1,C415,B415)</f>
        <v>Unallocated gold accounts</v>
      </c>
      <c r="B415" s="176" t="s">
        <v>401</v>
      </c>
      <c r="C415" s="176" t="s">
        <v>402</v>
      </c>
      <c r="D415" s="163">
        <v>2723.683</v>
      </c>
      <c r="E415" s="163">
        <v>-2209.4549999999999</v>
      </c>
      <c r="F415" s="163">
        <v>-69.225999999999999</v>
      </c>
      <c r="G415" s="163">
        <v>-1421.7159999999999</v>
      </c>
      <c r="H415" s="163">
        <v>656.01900000000001</v>
      </c>
      <c r="I415" s="163">
        <v>1717.4699999999998</v>
      </c>
      <c r="J415" s="163">
        <v>1130.54</v>
      </c>
      <c r="K415" s="163">
        <v>0</v>
      </c>
      <c r="L415" s="163">
        <v>0</v>
      </c>
      <c r="M415" s="163">
        <v>1524.0070000000001</v>
      </c>
    </row>
    <row r="416" spans="1:13" x14ac:dyDescent="0.2">
      <c r="A416" s="233" t="str">
        <f>IF('1'!$A$1=1,C416,B416)</f>
        <v>Special drawing rights</v>
      </c>
      <c r="B416" s="234" t="s">
        <v>403</v>
      </c>
      <c r="C416" s="234" t="s">
        <v>404</v>
      </c>
      <c r="D416" s="166">
        <v>171.37800000000013</v>
      </c>
      <c r="E416" s="166">
        <v>70299.845000000001</v>
      </c>
      <c r="F416" s="166">
        <v>-18409.748</v>
      </c>
      <c r="G416" s="166">
        <v>-58146.876999999993</v>
      </c>
      <c r="H416" s="166">
        <v>342.33999999999992</v>
      </c>
      <c r="I416" s="166">
        <v>-177.02900000000022</v>
      </c>
      <c r="J416" s="166">
        <v>539.53199999999197</v>
      </c>
      <c r="K416" s="166">
        <v>50343.250000000007</v>
      </c>
      <c r="L416" s="166">
        <v>-26641.309999999998</v>
      </c>
      <c r="M416" s="166">
        <v>8497.9319999999934</v>
      </c>
    </row>
    <row r="417" spans="1:107" x14ac:dyDescent="0.2">
      <c r="A417" s="233" t="str">
        <f>IF('1'!$A$1=1,C417,B417)</f>
        <v>Other reserve assets</v>
      </c>
      <c r="B417" s="234" t="s">
        <v>405</v>
      </c>
      <c r="C417" s="234" t="s">
        <v>406</v>
      </c>
      <c r="D417" s="166">
        <v>138666.29499999998</v>
      </c>
      <c r="E417" s="166">
        <v>-7783.2990000000136</v>
      </c>
      <c r="F417" s="166">
        <v>89146.448999999993</v>
      </c>
      <c r="G417" s="166">
        <v>119985.52399999999</v>
      </c>
      <c r="H417" s="166">
        <v>104075.52500000001</v>
      </c>
      <c r="I417" s="166">
        <v>75674.037000000026</v>
      </c>
      <c r="J417" s="166">
        <v>65191.657999999989</v>
      </c>
      <c r="K417" s="166">
        <v>-71615.743999999977</v>
      </c>
      <c r="L417" s="166">
        <v>444277.18599999999</v>
      </c>
      <c r="M417" s="166">
        <v>114927.80100000001</v>
      </c>
    </row>
    <row r="418" spans="1:107" x14ac:dyDescent="0.2">
      <c r="A418" s="175" t="str">
        <f>IF('1'!$A$1=1,C418,B418)</f>
        <v>Currency and deposits</v>
      </c>
      <c r="B418" s="176" t="s">
        <v>150</v>
      </c>
      <c r="C418" s="176" t="s">
        <v>407</v>
      </c>
      <c r="D418" s="163">
        <v>93353.453999999998</v>
      </c>
      <c r="E418" s="163">
        <v>-87818.978000000003</v>
      </c>
      <c r="F418" s="163">
        <v>-27167.820000000007</v>
      </c>
      <c r="G418" s="163">
        <v>92603.865999999995</v>
      </c>
      <c r="H418" s="163">
        <v>-37490.435999999994</v>
      </c>
      <c r="I418" s="163">
        <v>22871.238000000012</v>
      </c>
      <c r="J418" s="163">
        <v>54192.322</v>
      </c>
      <c r="K418" s="163">
        <v>14678.210999999988</v>
      </c>
      <c r="L418" s="163">
        <v>122240.423</v>
      </c>
      <c r="M418" s="163">
        <v>66726.307000000015</v>
      </c>
    </row>
    <row r="419" spans="1:107" x14ac:dyDescent="0.2">
      <c r="A419" s="173" t="str">
        <f>IF('1'!$A$1=1,C419,B419)</f>
        <v>Claims on monetary authorities</v>
      </c>
      <c r="B419" s="174" t="s">
        <v>408</v>
      </c>
      <c r="C419" s="174" t="s">
        <v>409</v>
      </c>
      <c r="D419" s="163">
        <v>14048.369999999997</v>
      </c>
      <c r="E419" s="163">
        <v>-15478.812999999995</v>
      </c>
      <c r="F419" s="163">
        <v>6607.3879999999981</v>
      </c>
      <c r="G419" s="163">
        <v>33700.536</v>
      </c>
      <c r="H419" s="163">
        <v>10183.818000000005</v>
      </c>
      <c r="I419" s="163">
        <v>35649.907000000007</v>
      </c>
      <c r="J419" s="163">
        <v>55682.717000000004</v>
      </c>
      <c r="K419" s="163">
        <v>21065.157999999981</v>
      </c>
      <c r="L419" s="163">
        <v>80401.392999999982</v>
      </c>
      <c r="M419" s="163">
        <v>82866.119000000021</v>
      </c>
    </row>
    <row r="420" spans="1:107" s="258" customFormat="1" x14ac:dyDescent="0.2">
      <c r="A420" s="173" t="str">
        <f>IF('1'!$A$1=1,C420,B420)</f>
        <v>Claims on other entities</v>
      </c>
      <c r="B420" s="174" t="s">
        <v>410</v>
      </c>
      <c r="C420" s="174" t="s">
        <v>411</v>
      </c>
      <c r="D420" s="163">
        <v>79305.084000000003</v>
      </c>
      <c r="E420" s="163">
        <v>-72340.165000000008</v>
      </c>
      <c r="F420" s="163">
        <v>-33775.207999999999</v>
      </c>
      <c r="G420" s="163">
        <v>58903.33</v>
      </c>
      <c r="H420" s="163">
        <v>-47674.253999999994</v>
      </c>
      <c r="I420" s="163">
        <v>-12778.669</v>
      </c>
      <c r="J420" s="163">
        <v>-1490.3950000000023</v>
      </c>
      <c r="K420" s="163">
        <v>-6386.9470000000001</v>
      </c>
      <c r="L420" s="163">
        <v>41839.030000000006</v>
      </c>
      <c r="M420" s="163">
        <v>-16139.812000000002</v>
      </c>
    </row>
    <row r="421" spans="1:107" s="260" customFormat="1" x14ac:dyDescent="0.2">
      <c r="A421" s="175" t="str">
        <f>IF('1'!$A$1=1,C421,B421)</f>
        <v>Securities</v>
      </c>
      <c r="B421" s="176" t="s">
        <v>412</v>
      </c>
      <c r="C421" s="176" t="s">
        <v>413</v>
      </c>
      <c r="D421" s="256">
        <v>45312.841000000008</v>
      </c>
      <c r="E421" s="256">
        <v>80035.679000000004</v>
      </c>
      <c r="F421" s="256">
        <v>116314.269</v>
      </c>
      <c r="G421" s="256">
        <v>27381.658000000003</v>
      </c>
      <c r="H421" s="256">
        <v>141565.96100000001</v>
      </c>
      <c r="I421" s="256">
        <v>52802.798999999999</v>
      </c>
      <c r="J421" s="256">
        <v>10999.335999999998</v>
      </c>
      <c r="K421" s="256">
        <v>-86293.955000000016</v>
      </c>
      <c r="L421" s="256">
        <v>322036.76300000004</v>
      </c>
      <c r="M421" s="256">
        <v>48201.493999999992</v>
      </c>
    </row>
    <row r="422" spans="1:107" s="260" customFormat="1" x14ac:dyDescent="0.2">
      <c r="A422" s="173" t="str">
        <f>IF('1'!$A$1=1,C422,B422)</f>
        <v>Debt securities</v>
      </c>
      <c r="B422" s="174" t="s">
        <v>76</v>
      </c>
      <c r="C422" s="174" t="s">
        <v>146</v>
      </c>
      <c r="D422" s="256">
        <v>45312.841000000008</v>
      </c>
      <c r="E422" s="256">
        <v>80035.679000000004</v>
      </c>
      <c r="F422" s="256">
        <v>116314.269</v>
      </c>
      <c r="G422" s="256">
        <v>27381.658000000003</v>
      </c>
      <c r="H422" s="256">
        <v>141565.96100000001</v>
      </c>
      <c r="I422" s="256">
        <v>52802.798999999999</v>
      </c>
      <c r="J422" s="256">
        <v>10999.335999999998</v>
      </c>
      <c r="K422" s="256">
        <v>-86293.955000000016</v>
      </c>
      <c r="L422" s="256">
        <v>322036.76300000004</v>
      </c>
      <c r="M422" s="256">
        <v>48201.493999999992</v>
      </c>
    </row>
    <row r="423" spans="1:107" s="16" customFormat="1" x14ac:dyDescent="0.2">
      <c r="A423" s="235" t="str">
        <f>IF('1'!$A$1=1,C423,B423)</f>
        <v>Long-term</v>
      </c>
      <c r="B423" s="236" t="s">
        <v>162</v>
      </c>
      <c r="C423" s="236" t="s">
        <v>163</v>
      </c>
      <c r="D423" s="256">
        <v>45312.841000000008</v>
      </c>
      <c r="E423" s="256">
        <v>80035.679000000004</v>
      </c>
      <c r="F423" s="256">
        <v>116314.269</v>
      </c>
      <c r="G423" s="256">
        <v>27381.658000000003</v>
      </c>
      <c r="H423" s="256">
        <v>141565.96100000001</v>
      </c>
      <c r="I423" s="256">
        <v>52802.798999999999</v>
      </c>
      <c r="J423" s="256">
        <v>10999.335999999998</v>
      </c>
      <c r="K423" s="256">
        <v>-86293.955000000016</v>
      </c>
      <c r="L423" s="256">
        <v>322036.76300000004</v>
      </c>
      <c r="M423" s="256">
        <v>48201.493999999992</v>
      </c>
      <c r="N423" s="286"/>
    </row>
    <row r="424" spans="1:107" s="16" customFormat="1" ht="15" x14ac:dyDescent="0.25">
      <c r="A424" s="229" t="str">
        <f>IF('1'!$A$1=1,C424,B424)</f>
        <v>Net errors and omissions</v>
      </c>
      <c r="B424" s="259" t="s">
        <v>414</v>
      </c>
      <c r="C424" s="230" t="s">
        <v>415</v>
      </c>
      <c r="D424" s="257">
        <v>1610.5189999998693</v>
      </c>
      <c r="E424" s="257">
        <v>-13592.340000000013</v>
      </c>
      <c r="F424" s="257">
        <v>11661.821000000025</v>
      </c>
      <c r="G424" s="257">
        <v>45222.317000000083</v>
      </c>
      <c r="H424" s="257">
        <v>30101.050000000068</v>
      </c>
      <c r="I424" s="257">
        <v>19913.71999999995</v>
      </c>
      <c r="J424" s="257">
        <v>49686.682000000001</v>
      </c>
      <c r="K424" s="257">
        <v>-505.21999999993932</v>
      </c>
      <c r="L424" s="257">
        <v>56064.146960645201</v>
      </c>
      <c r="M424" s="257">
        <v>3724.865999999929</v>
      </c>
      <c r="N424" s="285"/>
    </row>
    <row r="425" spans="1:107" s="16" customFormat="1" ht="15" x14ac:dyDescent="0.25">
      <c r="A425" s="261" t="str">
        <f>IF('1'!$A$1=1,C425,B425)</f>
        <v>Overall balance</v>
      </c>
      <c r="B425" s="262" t="s">
        <v>416</v>
      </c>
      <c r="C425" s="263" t="s">
        <v>417</v>
      </c>
      <c r="D425" s="264">
        <v>0</v>
      </c>
      <c r="E425" s="264">
        <v>0</v>
      </c>
      <c r="F425" s="264">
        <v>0</v>
      </c>
      <c r="G425" s="264">
        <v>0</v>
      </c>
      <c r="H425" s="264">
        <v>0</v>
      </c>
      <c r="I425" s="264">
        <v>0</v>
      </c>
      <c r="J425" s="264">
        <v>0</v>
      </c>
      <c r="K425" s="264">
        <v>0</v>
      </c>
      <c r="L425" s="264">
        <v>0</v>
      </c>
      <c r="M425" s="264">
        <v>0</v>
      </c>
      <c r="N425" s="285"/>
    </row>
    <row r="426" spans="1:107" s="16" customFormat="1" ht="121.5" customHeight="1" x14ac:dyDescent="0.25">
      <c r="A426" s="300" t="s">
        <v>438</v>
      </c>
      <c r="B426" s="301"/>
      <c r="C426" s="301"/>
      <c r="D426" s="301"/>
      <c r="E426" s="301"/>
      <c r="F426" s="301"/>
      <c r="G426" s="301"/>
      <c r="H426" s="301"/>
      <c r="I426" s="301"/>
      <c r="J426" s="301"/>
      <c r="K426" s="301"/>
      <c r="L426" s="301"/>
      <c r="M426" s="301"/>
      <c r="N426" s="292"/>
      <c r="O426" s="292"/>
      <c r="P426" s="292"/>
      <c r="Q426" s="292"/>
      <c r="R426" s="292"/>
      <c r="S426" s="292"/>
      <c r="T426" s="292"/>
      <c r="U426" s="292"/>
      <c r="V426" s="292"/>
      <c r="W426" s="292"/>
      <c r="X426" s="292"/>
      <c r="Y426" s="292"/>
      <c r="Z426" s="292"/>
      <c r="AA426" s="292"/>
      <c r="AB426" s="292"/>
      <c r="AC426" s="292"/>
      <c r="AD426" s="292"/>
      <c r="AE426" s="292"/>
      <c r="AF426" s="292"/>
      <c r="AG426" s="292"/>
      <c r="AH426" s="292"/>
      <c r="AI426" s="292"/>
      <c r="AJ426" s="292"/>
      <c r="AK426" s="292"/>
      <c r="AL426" s="292"/>
      <c r="AM426" s="292"/>
      <c r="AN426" s="292"/>
      <c r="AO426" s="292"/>
      <c r="AP426" s="292"/>
      <c r="AQ426" s="292"/>
      <c r="AR426" s="292"/>
      <c r="AS426" s="292"/>
      <c r="AT426" s="292"/>
      <c r="AU426" s="292"/>
      <c r="AV426" s="292"/>
      <c r="AW426" s="292"/>
      <c r="AX426" s="292"/>
      <c r="AY426" s="292"/>
      <c r="AZ426" s="292"/>
      <c r="BA426" s="292"/>
      <c r="BB426" s="292"/>
      <c r="BC426" s="292"/>
      <c r="BD426" s="292"/>
      <c r="BE426" s="292"/>
      <c r="BF426" s="292"/>
      <c r="BG426" s="292"/>
      <c r="BH426" s="292"/>
      <c r="BI426" s="292"/>
      <c r="BJ426" s="292"/>
      <c r="BK426" s="292"/>
      <c r="BL426" s="292"/>
      <c r="BM426" s="292"/>
      <c r="BN426" s="292"/>
      <c r="BO426" s="292"/>
      <c r="BP426" s="292"/>
      <c r="BQ426" s="292"/>
      <c r="BR426" s="292"/>
      <c r="BS426" s="292"/>
      <c r="BT426" s="292"/>
      <c r="BU426" s="292"/>
      <c r="BV426" s="292"/>
      <c r="BW426" s="292"/>
      <c r="BX426" s="292"/>
      <c r="BY426" s="292"/>
      <c r="BZ426" s="292"/>
      <c r="CA426" s="292"/>
      <c r="CB426" s="292"/>
      <c r="CC426" s="292"/>
      <c r="CD426" s="292"/>
      <c r="CE426" s="292"/>
      <c r="CF426" s="292"/>
      <c r="CG426" s="292"/>
      <c r="CH426" s="292"/>
      <c r="CI426" s="292"/>
      <c r="CJ426" s="292"/>
      <c r="CK426" s="292"/>
      <c r="CL426" s="292"/>
      <c r="CM426" s="292"/>
      <c r="CN426" s="292"/>
      <c r="CO426" s="292"/>
      <c r="CP426" s="292"/>
      <c r="CQ426" s="292"/>
      <c r="CR426" s="292"/>
      <c r="CS426" s="292"/>
      <c r="CT426" s="292"/>
      <c r="CU426" s="292"/>
      <c r="CV426" s="292"/>
      <c r="CW426" s="292"/>
      <c r="CX426" s="292"/>
      <c r="CY426" s="292"/>
      <c r="CZ426" s="292"/>
      <c r="DC426" s="299"/>
    </row>
  </sheetData>
  <mergeCells count="1">
    <mergeCell ref="A426:M426"/>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60" fitToHeight="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5</vt:i4>
      </vt:variant>
      <vt:variant>
        <vt:lpstr>Іменовані діапазони</vt:lpstr>
      </vt:variant>
      <vt:variant>
        <vt:i4>6</vt:i4>
      </vt:variant>
    </vt:vector>
  </HeadingPairs>
  <TitlesOfParts>
    <vt:vector size="11" baseType="lpstr">
      <vt:lpstr>1</vt:lpstr>
      <vt:lpstr>1.1</vt:lpstr>
      <vt:lpstr>1.2</vt:lpstr>
      <vt:lpstr>1.3</vt:lpstr>
      <vt:lpstr>1.4</vt:lpstr>
      <vt:lpstr>'1.4'!Заголовки_для_друку</vt:lpstr>
      <vt:lpstr>'1'!Область_друку</vt:lpstr>
      <vt:lpstr>'1.1'!Область_друку</vt:lpstr>
      <vt:lpstr>'1.2'!Область_друку</vt:lpstr>
      <vt:lpstr>'1.3'!Область_друку</vt:lpstr>
      <vt:lpstr>'1.4'!Область_друку</vt:lpstr>
    </vt:vector>
  </TitlesOfParts>
  <Company>NBU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Якименко Інна Михайлівна</dc:creator>
  <cp:lastModifiedBy>Якименко Інна Михайлівна</cp:lastModifiedBy>
  <cp:lastPrinted>2025-03-25T14:37:25Z</cp:lastPrinted>
  <dcterms:created xsi:type="dcterms:W3CDTF">2024-03-28T13:05:02Z</dcterms:created>
  <dcterms:modified xsi:type="dcterms:W3CDTF">2025-03-25T14:46:36Z</dcterms:modified>
</cp:coreProperties>
</file>