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M:\DSZ\EX_SEC_STATISTICS\PB\ВИДАННЯ\2024\4_кв_2024_USD_розміщ\рік\"/>
    </mc:Choice>
  </mc:AlternateContent>
  <bookViews>
    <workbookView xWindow="0" yWindow="0" windowWidth="19200" windowHeight="6888" tabRatio="393"/>
  </bookViews>
  <sheets>
    <sheet name="1" sheetId="3" r:id="rId1"/>
    <sheet name="1.1" sheetId="18" r:id="rId2"/>
    <sheet name="1.2" sheetId="19" r:id="rId3"/>
    <sheet name="1.3" sheetId="20" r:id="rId4"/>
    <sheet name="1.4" sheetId="21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C" localSheetId="1">#REF!</definedName>
    <definedName name="\C" localSheetId="2">#REF!</definedName>
    <definedName name="\C" localSheetId="3">#REF!</definedName>
    <definedName name="\C" localSheetId="4">#REF!</definedName>
    <definedName name="\C">#REF!</definedName>
    <definedName name="\D" localSheetId="1">#REF!</definedName>
    <definedName name="\D" localSheetId="2">#REF!</definedName>
    <definedName name="\D" localSheetId="3">#REF!</definedName>
    <definedName name="\D" localSheetId="4">#REF!</definedName>
    <definedName name="\D">#REF!</definedName>
    <definedName name="\E" localSheetId="1">#REF!</definedName>
    <definedName name="\E" localSheetId="2">#REF!</definedName>
    <definedName name="\E" localSheetId="3">#REF!</definedName>
    <definedName name="\E" localSheetId="4">#REF!</definedName>
    <definedName name="\E">#REF!</definedName>
    <definedName name="\H" localSheetId="1">#REF!</definedName>
    <definedName name="\H" localSheetId="2">#REF!</definedName>
    <definedName name="\H" localSheetId="3">#REF!</definedName>
    <definedName name="\H" localSheetId="4">#REF!</definedName>
    <definedName name="\H">#REF!</definedName>
    <definedName name="\K" localSheetId="1">#REF!</definedName>
    <definedName name="\K" localSheetId="2">#REF!</definedName>
    <definedName name="\K" localSheetId="3">#REF!</definedName>
    <definedName name="\K" localSheetId="4">#REF!</definedName>
    <definedName name="\K">#REF!</definedName>
    <definedName name="\L" localSheetId="1">#REF!</definedName>
    <definedName name="\L" localSheetId="2">#REF!</definedName>
    <definedName name="\L" localSheetId="3">#REF!</definedName>
    <definedName name="\L" localSheetId="4">#REF!</definedName>
    <definedName name="\L">#REF!</definedName>
    <definedName name="\P" localSheetId="1">#REF!</definedName>
    <definedName name="\P" localSheetId="2">#REF!</definedName>
    <definedName name="\P" localSheetId="3">#REF!</definedName>
    <definedName name="\P" localSheetId="4">#REF!</definedName>
    <definedName name="\P">#REF!</definedName>
    <definedName name="\Q" localSheetId="1">#REF!</definedName>
    <definedName name="\Q" localSheetId="2">#REF!</definedName>
    <definedName name="\Q" localSheetId="3">#REF!</definedName>
    <definedName name="\Q" localSheetId="4">#REF!</definedName>
    <definedName name="\Q">#REF!</definedName>
    <definedName name="\S" localSheetId="1">#REF!</definedName>
    <definedName name="\S" localSheetId="2">#REF!</definedName>
    <definedName name="\S" localSheetId="3">#REF!</definedName>
    <definedName name="\S" localSheetId="4">#REF!</definedName>
    <definedName name="\S">#REF!</definedName>
    <definedName name="\T" localSheetId="1">#REF!</definedName>
    <definedName name="\T" localSheetId="2">#REF!</definedName>
    <definedName name="\T" localSheetId="3">#REF!</definedName>
    <definedName name="\T" localSheetId="4">#REF!</definedName>
    <definedName name="\T">#REF!</definedName>
    <definedName name="\V" localSheetId="1">#REF!</definedName>
    <definedName name="\V" localSheetId="2">#REF!</definedName>
    <definedName name="\V" localSheetId="3">#REF!</definedName>
    <definedName name="\V" localSheetId="4">#REF!</definedName>
    <definedName name="\V">#REF!</definedName>
    <definedName name="\W" localSheetId="1">#REF!</definedName>
    <definedName name="\W" localSheetId="2">#REF!</definedName>
    <definedName name="\W" localSheetId="3">#REF!</definedName>
    <definedName name="\W" localSheetId="4">#REF!</definedName>
    <definedName name="\W">#REF!</definedName>
    <definedName name="\X" localSheetId="1">#REF!</definedName>
    <definedName name="\X" localSheetId="2">#REF!</definedName>
    <definedName name="\X" localSheetId="3">#REF!</definedName>
    <definedName name="\X" localSheetId="4">#REF!</definedName>
    <definedName name="\X">#REF!</definedName>
    <definedName name="__tab06">#REF!</definedName>
    <definedName name="__tab07">#REF!</definedName>
    <definedName name="__Tab1">#REF!</definedName>
    <definedName name="__UKR1">#REF!</definedName>
    <definedName name="__UKR2">#REF!</definedName>
    <definedName name="__UKR3">#REF!</definedName>
    <definedName name="_tab06">#REF!</definedName>
    <definedName name="_tab07">#REF!</definedName>
    <definedName name="_Tab1">#REF!</definedName>
    <definedName name="_UKR1">#REF!</definedName>
    <definedName name="_UKR2" localSheetId="1">#REF!</definedName>
    <definedName name="_UKR2" localSheetId="2">#REF!</definedName>
    <definedName name="_UKR2" localSheetId="3">#REF!</definedName>
    <definedName name="_UKR2" localSheetId="4">#REF!</definedName>
    <definedName name="_UKR2">#REF!</definedName>
    <definedName name="_UKR3" localSheetId="1">#REF!</definedName>
    <definedName name="_UKR3" localSheetId="2">#REF!</definedName>
    <definedName name="_UKR3" localSheetId="3">#REF!</definedName>
    <definedName name="_UKR3" localSheetId="4">#REF!</definedName>
    <definedName name="_UKR3">#REF!</definedName>
    <definedName name="a" localSheetId="1">#REF!</definedName>
    <definedName name="a" localSheetId="2">#REF!</definedName>
    <definedName name="a" localSheetId="3">#REF!</definedName>
    <definedName name="a" localSheetId="4">#REF!</definedName>
    <definedName name="a">#REF!</definedName>
    <definedName name="aaa">#REF!</definedName>
    <definedName name="Agency_List">[1]Control!$H$17:$H$19</definedName>
    <definedName name="All_Data" localSheetId="1">#REF!</definedName>
    <definedName name="All_Data" localSheetId="2">#REF!</definedName>
    <definedName name="All_Data" localSheetId="3">#REF!</definedName>
    <definedName name="All_Data" localSheetId="4">#REF!</definedName>
    <definedName name="All_Data">#REF!</definedName>
    <definedName name="Balance_of_payments" localSheetId="1">#REF!</definedName>
    <definedName name="Balance_of_payments" localSheetId="2">#REF!</definedName>
    <definedName name="Balance_of_payments" localSheetId="3">#REF!</definedName>
    <definedName name="Balance_of_payments" localSheetId="4">#REF!</definedName>
    <definedName name="Balance_of_payments">#REF!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1">#REF!</definedName>
    <definedName name="BRO" localSheetId="2">#REF!</definedName>
    <definedName name="BRO" localSheetId="3">#REF!</definedName>
    <definedName name="BRO" localSheetId="4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1">#REF!</definedName>
    <definedName name="BudArrears" localSheetId="2">#REF!</definedName>
    <definedName name="BudArrears" localSheetId="3">#REF!</definedName>
    <definedName name="BudArrears" localSheetId="4">#REF!</definedName>
    <definedName name="BudArrears">#REF!</definedName>
    <definedName name="budfin" localSheetId="1">#REF!</definedName>
    <definedName name="budfin" localSheetId="2">#REF!</definedName>
    <definedName name="budfin" localSheetId="3">#REF!</definedName>
    <definedName name="budfin" localSheetId="4">#REF!</definedName>
    <definedName name="budfin">#REF!</definedName>
    <definedName name="Budget" localSheetId="1">#REF!</definedName>
    <definedName name="Budget" localSheetId="2">#REF!</definedName>
    <definedName name="Budget" localSheetId="3">#REF!</definedName>
    <definedName name="Budget" localSheetId="4">#REF!</definedName>
    <definedName name="Budget">#REF!</definedName>
    <definedName name="budget_financing" localSheetId="1">#REF!</definedName>
    <definedName name="budget_financing" localSheetId="2">#REF!</definedName>
    <definedName name="budget_financing" localSheetId="3">#REF!</definedName>
    <definedName name="budget_financing" localSheetId="4">#REF!</definedName>
    <definedName name="budget_financing">#REF!</definedName>
    <definedName name="Central" localSheetId="1">#REF!</definedName>
    <definedName name="Central" localSheetId="2">#REF!</definedName>
    <definedName name="Central" localSheetId="3">#REF!</definedName>
    <definedName name="Central" localSheetId="4">#REF!</definedName>
    <definedName name="Central">#REF!</definedName>
    <definedName name="Coordinator_List">[1]Control!$J$20:$J$21</definedName>
    <definedName name="Country">[3]Control!$C$1</definedName>
    <definedName name="ctyList">#REF!</definedName>
    <definedName name="Currency_Def">[1]Control!$BA$330:$BA$487</definedName>
    <definedName name="Current_account" localSheetId="1">#REF!</definedName>
    <definedName name="Current_account" localSheetId="2">#REF!</definedName>
    <definedName name="Current_account" localSheetId="3">#REF!</definedName>
    <definedName name="Current_account" localSheetId="4">#REF!</definedName>
    <definedName name="Current_account">#REF!</definedName>
    <definedName name="DATES" localSheetId="1">#REF!</definedName>
    <definedName name="DATES" localSheetId="2">#REF!</definedName>
    <definedName name="DATES" localSheetId="3">#REF!</definedName>
    <definedName name="DATES" localSheetId="4">#REF!</definedName>
    <definedName name="DATES">#REF!</definedName>
    <definedName name="DATESA" localSheetId="1">#REF!</definedName>
    <definedName name="DATESA" localSheetId="2">#REF!</definedName>
    <definedName name="DATESA" localSheetId="3">#REF!</definedName>
    <definedName name="DATESA" localSheetId="4">#REF!</definedName>
    <definedName name="DATESA">#REF!</definedName>
    <definedName name="DATESM" localSheetId="1">#REF!</definedName>
    <definedName name="DATESM" localSheetId="2">#REF!</definedName>
    <definedName name="DATESM" localSheetId="3">#REF!</definedName>
    <definedName name="DATESM" localSheetId="4">#REF!</definedName>
    <definedName name="DATESM">#REF!</definedName>
    <definedName name="DATESQ" localSheetId="1">#REF!</definedName>
    <definedName name="DATESQ" localSheetId="2">#REF!</definedName>
    <definedName name="DATESQ" localSheetId="3">#REF!</definedName>
    <definedName name="DATESQ" localSheetId="4">#REF!</definedName>
    <definedName name="DATESQ">#REF!</definedName>
    <definedName name="EdssBatchRange" localSheetId="1">#REF!</definedName>
    <definedName name="EdssBatchRange" localSheetId="2">#REF!</definedName>
    <definedName name="EdssBatchRange" localSheetId="3">#REF!</definedName>
    <definedName name="EdssBatchRange" localSheetId="4">#REF!</definedName>
    <definedName name="EdssBatchRange">#REF!</definedName>
    <definedName name="Exp_GDP" localSheetId="1">#REF!</definedName>
    <definedName name="Exp_GDP" localSheetId="2">#REF!</definedName>
    <definedName name="Exp_GDP" localSheetId="3">#REF!</definedName>
    <definedName name="Exp_GDP" localSheetId="4">#REF!</definedName>
    <definedName name="Exp_GDP">#REF!</definedName>
    <definedName name="Exp_nom" localSheetId="1">#REF!</definedName>
    <definedName name="Exp_nom" localSheetId="2">#REF!</definedName>
    <definedName name="Exp_nom" localSheetId="3">#REF!</definedName>
    <definedName name="Exp_nom" localSheetId="4">#REF!</definedName>
    <definedName name="Exp_nom">#REF!</definedName>
    <definedName name="f" localSheetId="1">#REF!</definedName>
    <definedName name="f" localSheetId="2">#REF!</definedName>
    <definedName name="f" localSheetId="3">#REF!</definedName>
    <definedName name="f" localSheetId="4">#REF!</definedName>
    <definedName name="f">#REF!</definedName>
    <definedName name="Foreign_liabilities" localSheetId="1">#REF!</definedName>
    <definedName name="Foreign_liabilities" localSheetId="2">#REF!</definedName>
    <definedName name="Foreign_liabilities" localSheetId="3">#REF!</definedName>
    <definedName name="Foreign_liabilities" localSheetId="4">#REF!</definedName>
    <definedName name="Foreign_liabilities">#REF!</definedName>
    <definedName name="GDPgrowth" localSheetId="1">#REF!</definedName>
    <definedName name="GDPgrowth" localSheetId="2">#REF!</definedName>
    <definedName name="GDPgrowth" localSheetId="3">#REF!</definedName>
    <definedName name="GDPgrowth" localSheetId="4">#REF!</definedName>
    <definedName name="GDPgrowth">#REF!</definedName>
    <definedName name="Gross_reserves" localSheetId="1">#REF!</definedName>
    <definedName name="Gross_reserves" localSheetId="2">#REF!</definedName>
    <definedName name="Gross_reserves" localSheetId="3">#REF!</definedName>
    <definedName name="Gross_reserves" localSheetId="4">#REF!</definedName>
    <definedName name="Gross_reserves">#REF!</definedName>
    <definedName name="HERE" localSheetId="1">#REF!</definedName>
    <definedName name="HERE" localSheetId="2">#REF!</definedName>
    <definedName name="HERE" localSheetId="3">#REF!</definedName>
    <definedName name="HERE" localSheetId="4">#REF!</definedName>
    <definedName name="HERE">#REF!</definedName>
    <definedName name="In_millions_of_lei" localSheetId="1">#REF!</definedName>
    <definedName name="In_millions_of_lei" localSheetId="2">#REF!</definedName>
    <definedName name="In_millions_of_lei" localSheetId="3">#REF!</definedName>
    <definedName name="In_millions_of_lei" localSheetId="4">#REF!</definedName>
    <definedName name="In_millions_of_lei">#REF!</definedName>
    <definedName name="In_millions_of_U.S._dollars" localSheetId="1">#REF!</definedName>
    <definedName name="In_millions_of_U.S._dollars" localSheetId="2">#REF!</definedName>
    <definedName name="In_millions_of_U.S._dollars" localSheetId="3">#REF!</definedName>
    <definedName name="In_millions_of_U.S._dollars" localSheetId="4">#REF!</definedName>
    <definedName name="In_millions_of_U.S._dollars">#REF!</definedName>
    <definedName name="k" localSheetId="1" hidden="1">{"WEO",#N/A,FALSE,"T"}</definedName>
    <definedName name="k" localSheetId="2" hidden="1">{"WEO",#N/A,FALSE,"T"}</definedName>
    <definedName name="k" localSheetId="3" hidden="1">{"WEO",#N/A,FALSE,"T"}</definedName>
    <definedName name="k" localSheetId="4" hidden="1">{"WEO",#N/A,FALSE,"T"}</definedName>
    <definedName name="k" hidden="1">{"WEO",#N/A,FALSE,"T"}</definedName>
    <definedName name="KEND" localSheetId="1">#REF!</definedName>
    <definedName name="KEND" localSheetId="2">#REF!</definedName>
    <definedName name="KEND" localSheetId="3">#REF!</definedName>
    <definedName name="KEND" localSheetId="4">#REF!</definedName>
    <definedName name="KEND">#REF!</definedName>
    <definedName name="KMENU" localSheetId="1">#REF!</definedName>
    <definedName name="KMENU" localSheetId="2">#REF!</definedName>
    <definedName name="KMENU" localSheetId="3">#REF!</definedName>
    <definedName name="KMENU" localSheetId="4">#REF!</definedName>
    <definedName name="KMENU">#REF!</definedName>
    <definedName name="liquidity_reserve" localSheetId="1">#REF!</definedName>
    <definedName name="liquidity_reserve" localSheetId="2">#REF!</definedName>
    <definedName name="liquidity_reserve" localSheetId="3">#REF!</definedName>
    <definedName name="liquidity_reserve" localSheetId="4">#REF!</definedName>
    <definedName name="liquidity_reserve">#REF!</definedName>
    <definedName name="Local" localSheetId="1">#REF!</definedName>
    <definedName name="Local" localSheetId="2">#REF!</definedName>
    <definedName name="Local" localSheetId="3">#REF!</definedName>
    <definedName name="Local" localSheetId="4">#REF!</definedName>
    <definedName name="Local">#REF!</definedName>
    <definedName name="m" localSheetId="1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localSheetId="4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1">#REF!</definedName>
    <definedName name="MACROS" localSheetId="2">#REF!</definedName>
    <definedName name="MACROS" localSheetId="3">#REF!</definedName>
    <definedName name="MACROS" localSheetId="4">#REF!</definedName>
    <definedName name="MACROS">#REF!</definedName>
    <definedName name="Medium_term_BOP_scenario" localSheetId="1">#REF!</definedName>
    <definedName name="Medium_term_BOP_scenario" localSheetId="2">#REF!</definedName>
    <definedName name="Medium_term_BOP_scenario" localSheetId="3">#REF!</definedName>
    <definedName name="Medium_term_BOP_scenario" localSheetId="4">#REF!</definedName>
    <definedName name="Medium_term_BOP_scenario">#REF!</definedName>
    <definedName name="mn" localSheetId="1" hidden="1">{"MONA",#N/A,FALSE,"S"}</definedName>
    <definedName name="mn" localSheetId="2" hidden="1">{"MONA",#N/A,FALSE,"S"}</definedName>
    <definedName name="mn" localSheetId="3" hidden="1">{"MONA",#N/A,FALSE,"S"}</definedName>
    <definedName name="mn" localSheetId="4" hidden="1">{"MONA",#N/A,FALSE,"S"}</definedName>
    <definedName name="mn" hidden="1">{"MONA",#N/A,FALSE,"S"}</definedName>
    <definedName name="Moldova__Balance_of_Payments__1994_98" localSheetId="1">#REF!</definedName>
    <definedName name="Moldova__Balance_of_Payments__1994_98" localSheetId="2">#REF!</definedName>
    <definedName name="Moldova__Balance_of_Payments__1994_98" localSheetId="3">#REF!</definedName>
    <definedName name="Moldova__Balance_of_Payments__1994_98" localSheetId="4">#REF!</definedName>
    <definedName name="Moldova__Balance_of_Payments__1994_98">#REF!</definedName>
    <definedName name="Monetary_Program_Parameters" localSheetId="1">#REF!</definedName>
    <definedName name="Monetary_Program_Parameters" localSheetId="2">#REF!</definedName>
    <definedName name="Monetary_Program_Parameters" localSheetId="3">#REF!</definedName>
    <definedName name="Monetary_Program_Parameters" localSheetId="4">#REF!</definedName>
    <definedName name="Monetary_Program_Parameters">#REF!</definedName>
    <definedName name="moneyprogram" localSheetId="1">#REF!</definedName>
    <definedName name="moneyprogram" localSheetId="2">#REF!</definedName>
    <definedName name="moneyprogram" localSheetId="3">#REF!</definedName>
    <definedName name="moneyprogram" localSheetId="4">#REF!</definedName>
    <definedName name="moneyprogram">#REF!</definedName>
    <definedName name="monprogparameters" localSheetId="1">#REF!</definedName>
    <definedName name="monprogparameters" localSheetId="2">#REF!</definedName>
    <definedName name="monprogparameters" localSheetId="3">#REF!</definedName>
    <definedName name="monprogparameters" localSheetId="4">#REF!</definedName>
    <definedName name="monprogparameters">#REF!</definedName>
    <definedName name="monsurvey" localSheetId="1">#REF!</definedName>
    <definedName name="monsurvey" localSheetId="2">#REF!</definedName>
    <definedName name="monsurvey" localSheetId="3">#REF!</definedName>
    <definedName name="monsurvey" localSheetId="4">#REF!</definedName>
    <definedName name="monsurvey">#REF!</definedName>
    <definedName name="mt_moneyprog" localSheetId="1">#REF!</definedName>
    <definedName name="mt_moneyprog" localSheetId="2">#REF!</definedName>
    <definedName name="mt_moneyprog" localSheetId="3">#REF!</definedName>
    <definedName name="mt_moneyprog" localSheetId="4">#REF!</definedName>
    <definedName name="mt_moneyprog">#REF!</definedName>
    <definedName name="NAMES" localSheetId="1">#REF!</definedName>
    <definedName name="NAMES" localSheetId="2">#REF!</definedName>
    <definedName name="NAMES" localSheetId="3">#REF!</definedName>
    <definedName name="NAMES" localSheetId="4">#REF!</definedName>
    <definedName name="NAMES">#REF!</definedName>
    <definedName name="NAMESA" localSheetId="1">#REF!</definedName>
    <definedName name="NAMESA" localSheetId="2">#REF!</definedName>
    <definedName name="NAMESA" localSheetId="3">#REF!</definedName>
    <definedName name="NAMESA" localSheetId="4">#REF!</definedName>
    <definedName name="NAMESA">#REF!</definedName>
    <definedName name="NAMESM" localSheetId="1">#REF!</definedName>
    <definedName name="NAMESM" localSheetId="2">#REF!</definedName>
    <definedName name="NAMESM" localSheetId="3">#REF!</definedName>
    <definedName name="NAMESM" localSheetId="4">#REF!</definedName>
    <definedName name="NAMESM">#REF!</definedName>
    <definedName name="NAMESQ" localSheetId="1">#REF!</definedName>
    <definedName name="NAMESQ" localSheetId="2">#REF!</definedName>
    <definedName name="NAMESQ" localSheetId="3">#REF!</definedName>
    <definedName name="NAMESQ" localSheetId="4">#REF!</definedName>
    <definedName name="NAMESQ">#REF!</definedName>
    <definedName name="NFA_assumptions" localSheetId="1">#REF!</definedName>
    <definedName name="NFA_assumptions" localSheetId="2">#REF!</definedName>
    <definedName name="NFA_assumptions" localSheetId="3">#REF!</definedName>
    <definedName name="NFA_assumptions" localSheetId="4">#REF!</definedName>
    <definedName name="NFA_assumptions">#REF!</definedName>
    <definedName name="Non_BRO" localSheetId="1">#REF!</definedName>
    <definedName name="Non_BRO" localSheetId="2">#REF!</definedName>
    <definedName name="Non_BRO" localSheetId="3">#REF!</definedName>
    <definedName name="Non_BRO" localSheetId="4">#REF!</definedName>
    <definedName name="Non_BRO">#REF!</definedName>
    <definedName name="Notes">#REF!</definedName>
    <definedName name="p" localSheetId="1">[4]labels!#REF!</definedName>
    <definedName name="p" localSheetId="2">[4]labels!#REF!</definedName>
    <definedName name="p" localSheetId="3">[4]labels!#REF!</definedName>
    <definedName name="p" localSheetId="4">[4]labels!#REF!</definedName>
    <definedName name="p">[4]labels!#REF!</definedName>
    <definedName name="PEND" localSheetId="1">#REF!</definedName>
    <definedName name="PEND" localSheetId="2">#REF!</definedName>
    <definedName name="PEND" localSheetId="3">#REF!</definedName>
    <definedName name="PEND" localSheetId="4">#REF!</definedName>
    <definedName name="PEND">#REF!</definedName>
    <definedName name="Pilot2">#REF!</definedName>
    <definedName name="PMENU" localSheetId="1">#REF!</definedName>
    <definedName name="PMENU" localSheetId="2">#REF!</definedName>
    <definedName name="PMENU" localSheetId="3">#REF!</definedName>
    <definedName name="PMENU" localSheetId="4">#REF!</definedName>
    <definedName name="PMENU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>#REF!</definedName>
    <definedName name="Range_Country">#REF!</definedName>
    <definedName name="Range_DownloadAnnual">[2]Control!$C$4</definedName>
    <definedName name="Range_DownloadDateTime">#REF!</definedName>
    <definedName name="Range_DownloadMonth">[2]Control!$C$2</definedName>
    <definedName name="Range_DownloadQuarter">[2]Control!$C$3</definedName>
    <definedName name="Range_DSTNotes">#REF!</definedName>
    <definedName name="Range_InValidResultsStart">#REF!</definedName>
    <definedName name="Range_NumberofFailuresStart">#REF!</definedName>
    <definedName name="Range_ReportFormName">#REF!</definedName>
    <definedName name="Range_ValidationResultsStart">#REF!</definedName>
    <definedName name="Range_ValidationRulesStart">#REF!</definedName>
    <definedName name="REAL" localSheetId="1">#REF!</definedName>
    <definedName name="REAL" localSheetId="2">#REF!</definedName>
    <definedName name="REAL" localSheetId="3">#REF!</definedName>
    <definedName name="REAL" localSheetId="4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1">#REF!</definedName>
    <definedName name="RevA" localSheetId="2">#REF!</definedName>
    <definedName name="RevA" localSheetId="3">#REF!</definedName>
    <definedName name="RevA" localSheetId="4">#REF!</definedName>
    <definedName name="RevA">#REF!</definedName>
    <definedName name="RevB" localSheetId="1">#REF!</definedName>
    <definedName name="RevB" localSheetId="2">#REF!</definedName>
    <definedName name="RevB" localSheetId="3">#REF!</definedName>
    <definedName name="RevB" localSheetId="4">#REF!</definedName>
    <definedName name="RevB">#REF!</definedName>
    <definedName name="rrrrr">[5]Control!$A$19:$A$20</definedName>
    <definedName name="rrrrrrrrrr">[5]Control!$C$4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1">#REF!</definedName>
    <definedName name="SUMMARY1" localSheetId="2">#REF!</definedName>
    <definedName name="SUMMARY1" localSheetId="3">#REF!</definedName>
    <definedName name="SUMMARY1" localSheetId="4">#REF!</definedName>
    <definedName name="SUMMARY1">#REF!</definedName>
    <definedName name="SUMMARY2" localSheetId="1">#REF!</definedName>
    <definedName name="SUMMARY2" localSheetId="2">#REF!</definedName>
    <definedName name="SUMMARY2" localSheetId="3">#REF!</definedName>
    <definedName name="SUMMARY2" localSheetId="4">#REF!</definedName>
    <definedName name="SUMMARY2">#REF!</definedName>
    <definedName name="Taballgastables" localSheetId="1">#REF!</definedName>
    <definedName name="Taballgastables" localSheetId="2">#REF!</definedName>
    <definedName name="Taballgastables" localSheetId="3">#REF!</definedName>
    <definedName name="Taballgastables" localSheetId="4">#REF!</definedName>
    <definedName name="Taballgastables">#REF!</definedName>
    <definedName name="TabAmort2004" localSheetId="1">#REF!</definedName>
    <definedName name="TabAmort2004" localSheetId="2">#REF!</definedName>
    <definedName name="TabAmort2004" localSheetId="3">#REF!</definedName>
    <definedName name="TabAmort2004" localSheetId="4">#REF!</definedName>
    <definedName name="TabAmort2004">#REF!</definedName>
    <definedName name="TabAssumptionsImports" localSheetId="1">#REF!</definedName>
    <definedName name="TabAssumptionsImports" localSheetId="2">#REF!</definedName>
    <definedName name="TabAssumptionsImports" localSheetId="3">#REF!</definedName>
    <definedName name="TabAssumptionsImports" localSheetId="4">#REF!</definedName>
    <definedName name="TabAssumptionsImports">#REF!</definedName>
    <definedName name="TabCapAccount" localSheetId="1">#REF!</definedName>
    <definedName name="TabCapAccount" localSheetId="2">#REF!</definedName>
    <definedName name="TabCapAccount" localSheetId="3">#REF!</definedName>
    <definedName name="TabCapAccount" localSheetId="4">#REF!</definedName>
    <definedName name="TabCapAccount">#REF!</definedName>
    <definedName name="Tabdebt_historic" localSheetId="1">#REF!</definedName>
    <definedName name="Tabdebt_historic" localSheetId="2">#REF!</definedName>
    <definedName name="Tabdebt_historic" localSheetId="3">#REF!</definedName>
    <definedName name="Tabdebt_historic" localSheetId="4">#REF!</definedName>
    <definedName name="Tabdebt_historic">#REF!</definedName>
    <definedName name="Tabdebtflow" localSheetId="1">#REF!</definedName>
    <definedName name="Tabdebtflow" localSheetId="2">#REF!</definedName>
    <definedName name="Tabdebtflow" localSheetId="3">#REF!</definedName>
    <definedName name="Tabdebtflow" localSheetId="4">#REF!</definedName>
    <definedName name="Tabdebtflow">#REF!</definedName>
    <definedName name="TabExports" localSheetId="1">#REF!</definedName>
    <definedName name="TabExports" localSheetId="2">#REF!</definedName>
    <definedName name="TabExports" localSheetId="3">#REF!</definedName>
    <definedName name="TabExports" localSheetId="4">#REF!</definedName>
    <definedName name="TabExports">#REF!</definedName>
    <definedName name="TabFcredit2007" localSheetId="1">#REF!</definedName>
    <definedName name="TabFcredit2007" localSheetId="2">#REF!</definedName>
    <definedName name="TabFcredit2007" localSheetId="3">#REF!</definedName>
    <definedName name="TabFcredit2007" localSheetId="4">#REF!</definedName>
    <definedName name="TabFcredit2007">#REF!</definedName>
    <definedName name="TabFcredit2010" localSheetId="1">#REF!</definedName>
    <definedName name="TabFcredit2010" localSheetId="2">#REF!</definedName>
    <definedName name="TabFcredit2010" localSheetId="3">#REF!</definedName>
    <definedName name="TabFcredit2010" localSheetId="4">#REF!</definedName>
    <definedName name="TabFcredit2010">#REF!</definedName>
    <definedName name="TabGas_arrears_to_Russia" localSheetId="1">#REF!</definedName>
    <definedName name="TabGas_arrears_to_Russia" localSheetId="2">#REF!</definedName>
    <definedName name="TabGas_arrears_to_Russia" localSheetId="3">#REF!</definedName>
    <definedName name="TabGas_arrears_to_Russia" localSheetId="4">#REF!</definedName>
    <definedName name="TabGas_arrears_to_Russia">#REF!</definedName>
    <definedName name="TabImportdetail" localSheetId="1">#REF!</definedName>
    <definedName name="TabImportdetail" localSheetId="2">#REF!</definedName>
    <definedName name="TabImportdetail" localSheetId="3">#REF!</definedName>
    <definedName name="TabImportdetail" localSheetId="4">#REF!</definedName>
    <definedName name="TabImportdetail">#REF!</definedName>
    <definedName name="TabImports" localSheetId="1">#REF!</definedName>
    <definedName name="TabImports" localSheetId="2">#REF!</definedName>
    <definedName name="TabImports" localSheetId="3">#REF!</definedName>
    <definedName name="TabImports" localSheetId="4">#REF!</definedName>
    <definedName name="TabImports">#REF!</definedName>
    <definedName name="Table" localSheetId="1">#REF!</definedName>
    <definedName name="Table" localSheetId="2">#REF!</definedName>
    <definedName name="Table" localSheetId="3">#REF!</definedName>
    <definedName name="Table" localSheetId="4">#REF!</definedName>
    <definedName name="Table">#REF!</definedName>
    <definedName name="Table_2____Moldova___General_Government_Budget_1995_98__Mdl_millions__1" localSheetId="1">#REF!</definedName>
    <definedName name="Table_2____Moldova___General_Government_Budget_1995_98__Mdl_millions__1" localSheetId="2">#REF!</definedName>
    <definedName name="Table_2____Moldova___General_Government_Budget_1995_98__Mdl_millions__1" localSheetId="3">#REF!</definedName>
    <definedName name="Table_2____Moldova___General_Government_Budget_1995_98__Mdl_millions__1" localSheetId="4">#REF!</definedName>
    <definedName name="Table_2____Moldova___General_Government_Budget_1995_98__Mdl_millions__1">#REF!</definedName>
    <definedName name="Table_3._Moldova__Balance_of_Payments__1994_98" localSheetId="1">#REF!</definedName>
    <definedName name="Table_3._Moldova__Balance_of_Payments__1994_98" localSheetId="2">#REF!</definedName>
    <definedName name="Table_3._Moldova__Balance_of_Payments__1994_98" localSheetId="3">#REF!</definedName>
    <definedName name="Table_3._Moldova__Balance_of_Payments__1994_98" localSheetId="4">#REF!</definedName>
    <definedName name="Table_3._Moldova__Balance_of_Payments__1994_98">#REF!</definedName>
    <definedName name="Table_4.__Moldova____Monetary_Survey_and_Projections__1994_98_1" localSheetId="1">#REF!</definedName>
    <definedName name="Table_4.__Moldova____Monetary_Survey_and_Projections__1994_98_1" localSheetId="2">#REF!</definedName>
    <definedName name="Table_4.__Moldova____Monetary_Survey_and_Projections__1994_98_1" localSheetId="3">#REF!</definedName>
    <definedName name="Table_4.__Moldova____Monetary_Survey_and_Projections__1994_98_1" localSheetId="4">#REF!</definedName>
    <definedName name="Table_4.__Moldova____Monetary_Survey_and_Projections__1994_98_1">#REF!</definedName>
    <definedName name="Table_6.__Moldova__Balance_of_Payments__1994_98" localSheetId="1">#REF!</definedName>
    <definedName name="Table_6.__Moldova__Balance_of_Payments__1994_98" localSheetId="2">#REF!</definedName>
    <definedName name="Table_6.__Moldova__Balance_of_Payments__1994_98" localSheetId="3">#REF!</definedName>
    <definedName name="Table_6.__Moldova__Balance_of_Payments__1994_98" localSheetId="4">#REF!</definedName>
    <definedName name="Table_6.__Moldova__Balance_of_Payments__1994_98">#REF!</definedName>
    <definedName name="Table129" localSheetId="1">#REF!</definedName>
    <definedName name="Table129" localSheetId="2">#REF!</definedName>
    <definedName name="Table129" localSheetId="3">#REF!</definedName>
    <definedName name="Table129" localSheetId="4">#REF!</definedName>
    <definedName name="Table129">#REF!</definedName>
    <definedName name="table130" localSheetId="1">#REF!</definedName>
    <definedName name="table130" localSheetId="2">#REF!</definedName>
    <definedName name="table130" localSheetId="3">#REF!</definedName>
    <definedName name="table130" localSheetId="4">#REF!</definedName>
    <definedName name="table130">#REF!</definedName>
    <definedName name="Table135" localSheetId="1">#REF!,[6]Contents!$A$87:$H$247</definedName>
    <definedName name="Table135" localSheetId="2">#REF!,[6]Contents!$A$87:$H$247</definedName>
    <definedName name="Table135" localSheetId="3">#REF!,[6]Contents!$A$87:$H$247</definedName>
    <definedName name="Table135" localSheetId="4">#REF!,[6]Contents!$A$87:$H$247</definedName>
    <definedName name="Table135">#REF!,[6]Contents!$A$87:$H$247</definedName>
    <definedName name="Table16_2000" localSheetId="1">#REF!</definedName>
    <definedName name="Table16_2000" localSheetId="2">#REF!</definedName>
    <definedName name="Table16_2000" localSheetId="3">#REF!</definedName>
    <definedName name="Table16_2000" localSheetId="4">#REF!</definedName>
    <definedName name="Table16_2000">#REF!</definedName>
    <definedName name="Table17" localSheetId="1">#REF!</definedName>
    <definedName name="Table17" localSheetId="2">#REF!</definedName>
    <definedName name="Table17" localSheetId="3">#REF!</definedName>
    <definedName name="Table17" localSheetId="4">#REF!</definedName>
    <definedName name="Table17">#REF!</definedName>
    <definedName name="Table19" localSheetId="1">#REF!</definedName>
    <definedName name="Table19" localSheetId="2">#REF!</definedName>
    <definedName name="Table19" localSheetId="3">#REF!</definedName>
    <definedName name="Table19" localSheetId="4">#REF!</definedName>
    <definedName name="Table19">#REF!</definedName>
    <definedName name="Table20" localSheetId="1">#REF!</definedName>
    <definedName name="Table20" localSheetId="2">#REF!</definedName>
    <definedName name="Table20" localSheetId="3">#REF!</definedName>
    <definedName name="Table20" localSheetId="4">#REF!</definedName>
    <definedName name="Table20">#REF!</definedName>
    <definedName name="Table21" localSheetId="1">#REF!,[7]Contents!$A$87:$H$247</definedName>
    <definedName name="Table21" localSheetId="2">#REF!,[7]Contents!$A$87:$H$247</definedName>
    <definedName name="Table21" localSheetId="3">#REF!,[7]Contents!$A$87:$H$247</definedName>
    <definedName name="Table21" localSheetId="4">#REF!,[7]Contents!$A$87:$H$247</definedName>
    <definedName name="Table21">#REF!,[7]Contents!$A$87:$H$247</definedName>
    <definedName name="Table22" localSheetId="1">#REF!</definedName>
    <definedName name="Table22" localSheetId="2">#REF!</definedName>
    <definedName name="Table22" localSheetId="3">#REF!</definedName>
    <definedName name="Table22" localSheetId="4">#REF!</definedName>
    <definedName name="Table22">#REF!</definedName>
    <definedName name="Table23" localSheetId="1">#REF!</definedName>
    <definedName name="Table23" localSheetId="2">#REF!</definedName>
    <definedName name="Table23" localSheetId="3">#REF!</definedName>
    <definedName name="Table23" localSheetId="4">#REF!</definedName>
    <definedName name="Table23">#REF!</definedName>
    <definedName name="Table24" localSheetId="1">#REF!</definedName>
    <definedName name="Table24" localSheetId="2">#REF!</definedName>
    <definedName name="Table24" localSheetId="3">#REF!</definedName>
    <definedName name="Table24" localSheetId="4">#REF!</definedName>
    <definedName name="Table24">#REF!</definedName>
    <definedName name="Table25" localSheetId="1">#REF!</definedName>
    <definedName name="Table25" localSheetId="2">#REF!</definedName>
    <definedName name="Table25" localSheetId="3">#REF!</definedName>
    <definedName name="Table25" localSheetId="4">#REF!</definedName>
    <definedName name="Table25">#REF!</definedName>
    <definedName name="Table26" localSheetId="1">#REF!</definedName>
    <definedName name="Table26" localSheetId="2">#REF!</definedName>
    <definedName name="Table26" localSheetId="3">#REF!</definedName>
    <definedName name="Table26" localSheetId="4">#REF!</definedName>
    <definedName name="Table26">#REF!</definedName>
    <definedName name="Table27" localSheetId="1">#REF!</definedName>
    <definedName name="Table27" localSheetId="2">#REF!</definedName>
    <definedName name="Table27" localSheetId="3">#REF!</definedName>
    <definedName name="Table27" localSheetId="4">#REF!</definedName>
    <definedName name="Table27">#REF!</definedName>
    <definedName name="Table28" localSheetId="1">#REF!</definedName>
    <definedName name="Table28" localSheetId="2">#REF!</definedName>
    <definedName name="Table28" localSheetId="3">#REF!</definedName>
    <definedName name="Table28" localSheetId="4">#REF!</definedName>
    <definedName name="Table28">#REF!</definedName>
    <definedName name="Table29" localSheetId="1">#REF!</definedName>
    <definedName name="Table29" localSheetId="2">#REF!</definedName>
    <definedName name="Table29" localSheetId="3">#REF!</definedName>
    <definedName name="Table29" localSheetId="4">#REF!</definedName>
    <definedName name="Table29">#REF!</definedName>
    <definedName name="Table30" localSheetId="1">#REF!</definedName>
    <definedName name="Table30" localSheetId="2">#REF!</definedName>
    <definedName name="Table30" localSheetId="3">#REF!</definedName>
    <definedName name="Table30" localSheetId="4">#REF!</definedName>
    <definedName name="Table30">#REF!</definedName>
    <definedName name="Table31" localSheetId="1">#REF!</definedName>
    <definedName name="Table31" localSheetId="2">#REF!</definedName>
    <definedName name="Table31" localSheetId="3">#REF!</definedName>
    <definedName name="Table31" localSheetId="4">#REF!</definedName>
    <definedName name="Table31">#REF!</definedName>
    <definedName name="Table32" localSheetId="1">#REF!</definedName>
    <definedName name="Table32" localSheetId="2">#REF!</definedName>
    <definedName name="Table32" localSheetId="3">#REF!</definedName>
    <definedName name="Table32" localSheetId="4">#REF!</definedName>
    <definedName name="Table32">#REF!</definedName>
    <definedName name="Table33" localSheetId="1">#REF!</definedName>
    <definedName name="Table33" localSheetId="2">#REF!</definedName>
    <definedName name="Table33" localSheetId="3">#REF!</definedName>
    <definedName name="Table33" localSheetId="4">#REF!</definedName>
    <definedName name="Table33">#REF!</definedName>
    <definedName name="Table330" localSheetId="1">#REF!</definedName>
    <definedName name="Table330" localSheetId="2">#REF!</definedName>
    <definedName name="Table330" localSheetId="3">#REF!</definedName>
    <definedName name="Table330" localSheetId="4">#REF!</definedName>
    <definedName name="Table330">#REF!</definedName>
    <definedName name="Table336" localSheetId="1">#REF!</definedName>
    <definedName name="Table336" localSheetId="2">#REF!</definedName>
    <definedName name="Table336" localSheetId="3">#REF!</definedName>
    <definedName name="Table336" localSheetId="4">#REF!</definedName>
    <definedName name="Table336">#REF!</definedName>
    <definedName name="Table34" localSheetId="1">#REF!</definedName>
    <definedName name="Table34" localSheetId="2">#REF!</definedName>
    <definedName name="Table34" localSheetId="3">#REF!</definedName>
    <definedName name="Table34" localSheetId="4">#REF!</definedName>
    <definedName name="Table34">#REF!</definedName>
    <definedName name="Table35" localSheetId="1">#REF!</definedName>
    <definedName name="Table35" localSheetId="2">#REF!</definedName>
    <definedName name="Table35" localSheetId="3">#REF!</definedName>
    <definedName name="Table35" localSheetId="4">#REF!</definedName>
    <definedName name="Table35">#REF!</definedName>
    <definedName name="Table36" localSheetId="1">#REF!</definedName>
    <definedName name="Table36" localSheetId="2">#REF!</definedName>
    <definedName name="Table36" localSheetId="3">#REF!</definedName>
    <definedName name="Table36" localSheetId="4">#REF!</definedName>
    <definedName name="Table36">#REF!</definedName>
    <definedName name="Table37" localSheetId="1">#REF!</definedName>
    <definedName name="Table37" localSheetId="2">#REF!</definedName>
    <definedName name="Table37" localSheetId="3">#REF!</definedName>
    <definedName name="Table37" localSheetId="4">#REF!</definedName>
    <definedName name="Table37">#REF!</definedName>
    <definedName name="Table38" localSheetId="1">#REF!</definedName>
    <definedName name="Table38" localSheetId="2">#REF!</definedName>
    <definedName name="Table38" localSheetId="3">#REF!</definedName>
    <definedName name="Table38" localSheetId="4">#REF!</definedName>
    <definedName name="Table38">#REF!</definedName>
    <definedName name="Table39" localSheetId="1">#REF!</definedName>
    <definedName name="Table39" localSheetId="2">#REF!</definedName>
    <definedName name="Table39" localSheetId="3">#REF!</definedName>
    <definedName name="Table39" localSheetId="4">#REF!</definedName>
    <definedName name="Table39">#REF!</definedName>
    <definedName name="Table40" localSheetId="1">#REF!</definedName>
    <definedName name="Table40" localSheetId="2">#REF!</definedName>
    <definedName name="Table40" localSheetId="3">#REF!</definedName>
    <definedName name="Table40" localSheetId="4">#REF!</definedName>
    <definedName name="Table40">#REF!</definedName>
    <definedName name="Table41" localSheetId="1">#REF!</definedName>
    <definedName name="Table41" localSheetId="2">#REF!</definedName>
    <definedName name="Table41" localSheetId="3">#REF!</definedName>
    <definedName name="Table41" localSheetId="4">#REF!</definedName>
    <definedName name="Table41">#REF!</definedName>
    <definedName name="Table42" localSheetId="1">#REF!</definedName>
    <definedName name="Table42" localSheetId="2">#REF!</definedName>
    <definedName name="Table42" localSheetId="3">#REF!</definedName>
    <definedName name="Table42" localSheetId="4">#REF!</definedName>
    <definedName name="Table42">#REF!</definedName>
    <definedName name="Table43" localSheetId="1">#REF!</definedName>
    <definedName name="Table43" localSheetId="2">#REF!</definedName>
    <definedName name="Table43" localSheetId="3">#REF!</definedName>
    <definedName name="Table43" localSheetId="4">#REF!</definedName>
    <definedName name="Table43">#REF!</definedName>
    <definedName name="Table44" localSheetId="1">#REF!</definedName>
    <definedName name="Table44" localSheetId="2">#REF!</definedName>
    <definedName name="Table44" localSheetId="3">#REF!</definedName>
    <definedName name="Table44" localSheetId="4">#REF!</definedName>
    <definedName name="Table44">#REF!</definedName>
    <definedName name="TabMTBOP2006" localSheetId="1">#REF!</definedName>
    <definedName name="TabMTBOP2006" localSheetId="2">#REF!</definedName>
    <definedName name="TabMTBOP2006" localSheetId="3">#REF!</definedName>
    <definedName name="TabMTBOP2006" localSheetId="4">#REF!</definedName>
    <definedName name="TabMTBOP2006">#REF!</definedName>
    <definedName name="TabMTbop2010" localSheetId="1">#REF!</definedName>
    <definedName name="TabMTbop2010" localSheetId="2">#REF!</definedName>
    <definedName name="TabMTbop2010" localSheetId="3">#REF!</definedName>
    <definedName name="TabMTbop2010" localSheetId="4">#REF!</definedName>
    <definedName name="TabMTbop2010">#REF!</definedName>
    <definedName name="TabMTdebt" localSheetId="1">#REF!</definedName>
    <definedName name="TabMTdebt" localSheetId="2">#REF!</definedName>
    <definedName name="TabMTdebt" localSheetId="3">#REF!</definedName>
    <definedName name="TabMTdebt" localSheetId="4">#REF!</definedName>
    <definedName name="TabMTdebt">#REF!</definedName>
    <definedName name="TabNonfactorServices_and_Income" localSheetId="1">#REF!</definedName>
    <definedName name="TabNonfactorServices_and_Income" localSheetId="2">#REF!</definedName>
    <definedName name="TabNonfactorServices_and_Income" localSheetId="3">#REF!</definedName>
    <definedName name="TabNonfactorServices_and_Income" localSheetId="4">#REF!</definedName>
    <definedName name="TabNonfactorServices_and_Income">#REF!</definedName>
    <definedName name="TabOutMon" localSheetId="1">#REF!</definedName>
    <definedName name="TabOutMon" localSheetId="2">#REF!</definedName>
    <definedName name="TabOutMon" localSheetId="3">#REF!</definedName>
    <definedName name="TabOutMon" localSheetId="4">#REF!</definedName>
    <definedName name="TabOutMon">#REF!</definedName>
    <definedName name="TabsimplifiedBOP" localSheetId="1">#REF!</definedName>
    <definedName name="TabsimplifiedBOP" localSheetId="2">#REF!</definedName>
    <definedName name="TabsimplifiedBOP" localSheetId="3">#REF!</definedName>
    <definedName name="TabsimplifiedBOP" localSheetId="4">#REF!</definedName>
    <definedName name="TabsimplifiedBOP">#REF!</definedName>
    <definedName name="TaxArrears" localSheetId="1">#REF!</definedName>
    <definedName name="TaxArrears" localSheetId="2">#REF!</definedName>
    <definedName name="TaxArrears" localSheetId="3">#REF!</definedName>
    <definedName name="TaxArrears" localSheetId="4">#REF!</definedName>
    <definedName name="TaxArrears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localSheetId="4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>#REF!</definedName>
    <definedName name="Test1">#REF!</definedName>
    <definedName name="Trade_balance" localSheetId="1">#REF!</definedName>
    <definedName name="Trade_balance" localSheetId="2">#REF!</definedName>
    <definedName name="Trade_balance" localSheetId="3">#REF!</definedName>
    <definedName name="Trade_balance" localSheetId="4">#REF!</definedName>
    <definedName name="Trade_balance">#REF!</definedName>
    <definedName name="trade_figure" localSheetId="1">#REF!</definedName>
    <definedName name="trade_figure" localSheetId="2">#REF!</definedName>
    <definedName name="trade_figure" localSheetId="3">#REF!</definedName>
    <definedName name="trade_figure" localSheetId="4">#REF!</definedName>
    <definedName name="trade_figure">#REF!</definedName>
    <definedName name="Uploaded_Currency">[3]Control!$F$17</definedName>
    <definedName name="Uploaded_Scale">[3]Control!$F$18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localSheetId="4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localSheetId="2" hidden="1">{"WEO",#N/A,FALSE,"T"}</definedName>
    <definedName name="wrn.WEO." localSheetId="3" hidden="1">{"WEO",#N/A,FALSE,"T"}</definedName>
    <definedName name="wrn.WEO." localSheetId="4" hidden="1">{"WEO",#N/A,FALSE,"T"}</definedName>
    <definedName name="wrn.WEO." hidden="1">{"WEO",#N/A,FALSE,"T"}</definedName>
    <definedName name="www">[8]Control!$B$13</definedName>
    <definedName name="Year">[3]Control!$C$3</definedName>
    <definedName name="zDollarGDP">[9]ass!$A$7:$IV$7</definedName>
    <definedName name="zGDPgrowth" localSheetId="1">#REF!</definedName>
    <definedName name="zGDPgrowth" localSheetId="2">#REF!</definedName>
    <definedName name="zGDPgrowth" localSheetId="3">#REF!</definedName>
    <definedName name="zGDPgrowth" localSheetId="4">#REF!</definedName>
    <definedName name="zGDPgrowth">#REF!</definedName>
    <definedName name="zIGNFS" localSheetId="1">#REF!</definedName>
    <definedName name="zIGNFS" localSheetId="2">#REF!</definedName>
    <definedName name="zIGNFS" localSheetId="3">#REF!</definedName>
    <definedName name="zIGNFS" localSheetId="4">#REF!</definedName>
    <definedName name="zIGNFS">#REF!</definedName>
    <definedName name="zImports" localSheetId="1">#REF!</definedName>
    <definedName name="zImports" localSheetId="2">#REF!</definedName>
    <definedName name="zImports" localSheetId="3">#REF!</definedName>
    <definedName name="zImports" localSheetId="4">#REF!</definedName>
    <definedName name="zImports">#REF!</definedName>
    <definedName name="zLiborUS" localSheetId="1">#REF!</definedName>
    <definedName name="zLiborUS" localSheetId="2">#REF!</definedName>
    <definedName name="zLiborUS" localSheetId="3">#REF!</definedName>
    <definedName name="zLiborUS" localSheetId="4">#REF!</definedName>
    <definedName name="zLiborUS">#REF!</definedName>
    <definedName name="zReserves">[9]oth!$A$17:$IV$17</definedName>
    <definedName name="zRoWCPIchange" localSheetId="1">#REF!</definedName>
    <definedName name="zRoWCPIchange" localSheetId="2">#REF!</definedName>
    <definedName name="zRoWCPIchange" localSheetId="3">#REF!</definedName>
    <definedName name="zRoWCPIchange" localSheetId="4">#REF!</definedName>
    <definedName name="zRoWCPIchange">#REF!</definedName>
    <definedName name="zSDReRate">[9]ass!$A$24:$IV$24</definedName>
    <definedName name="zXGNFS" localSheetId="1">#REF!</definedName>
    <definedName name="zXGNFS" localSheetId="2">#REF!</definedName>
    <definedName name="zXGNFS" localSheetId="3">#REF!</definedName>
    <definedName name="zXGNFS" localSheetId="4">#REF!</definedName>
    <definedName name="zXGNFS">#REF!</definedName>
    <definedName name="ААААААААААААААААА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1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localSheetId="4" hidden="1">{"WEO",#N/A,FALSE,"T"}</definedName>
    <definedName name="ААААААААААААААААААААААААААААААААА" hidden="1">{"WEO",#N/A,FALSE,"T"}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>#REF!</definedName>
    <definedName name="квефі" localSheetId="1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localSheetId="4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ннннннн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'1'!$B$1:$H$11</definedName>
    <definedName name="_xlnm.Print_Area" localSheetId="1">'1.1'!$A$2:$U$41</definedName>
    <definedName name="_xlnm.Print_Area" localSheetId="2">'1.2'!$A$2:$U$41</definedName>
    <definedName name="_xlnm.Print_Area" localSheetId="3">'1.3'!$A$2:$U$40</definedName>
    <definedName name="_xlnm.Print_Area" localSheetId="4">'1.4'!$A$2:$U$43</definedName>
    <definedName name="_xlnm.Print_Area">#REF!</definedName>
    <definedName name="Область_печати_ИМ" localSheetId="1">#REF!</definedName>
    <definedName name="Область_печати_ИМ" localSheetId="2">#REF!</definedName>
    <definedName name="Область_печати_ИМ" localSheetId="3">#REF!</definedName>
    <definedName name="Область_печати_ИМ" localSheetId="4">#REF!</definedName>
    <definedName name="Область_печати_ИМ">#REF!</definedName>
    <definedName name="п" localSheetId="1" hidden="1">{"MONA",#N/A,FALSE,"S"}</definedName>
    <definedName name="п" localSheetId="2" hidden="1">{"MONA",#N/A,FALSE,"S"}</definedName>
    <definedName name="п" localSheetId="3" hidden="1">{"MONA",#N/A,FALSE,"S"}</definedName>
    <definedName name="п" localSheetId="4" hidden="1">{"MONA",#N/A,FALSE,"S"}</definedName>
    <definedName name="п" hidden="1">{"MONA",#N/A,FALSE,"S"}</definedName>
    <definedName name="ппппппппппп" localSheetId="1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localSheetId="4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1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localSheetId="4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1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localSheetId="4" hidden="1">{"MONA",#N/A,FALSE,"S"}</definedName>
    <definedName name="ррпеак" hidden="1">{"MONA",#N/A,FALSE,"S"}</definedName>
    <definedName name="рррррр" localSheetId="1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localSheetId="4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1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localSheetId="4" hidden="1">{"MONA",#N/A,FALSE,"S"}</definedName>
    <definedName name="РРРРРРРРРРРРРРРРРРРРРРРРРРР" hidden="1">{"MONA",#N/A,FALSE,"S"}</definedName>
    <definedName name="там06_2010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A41" i="18" l="1"/>
  <c r="T7" i="19" l="1"/>
  <c r="B11" i="3" l="1"/>
  <c r="B10" i="21" l="1"/>
  <c r="T8" i="18" l="1"/>
  <c r="B21" i="21" l="1"/>
  <c r="B16" i="20" l="1"/>
  <c r="S8" i="19"/>
  <c r="S8" i="18"/>
  <c r="R8" i="19" l="1"/>
  <c r="Q8" i="19" l="1"/>
  <c r="R8" i="18" l="1"/>
  <c r="B7" i="21" l="1"/>
  <c r="A43" i="21"/>
  <c r="B38" i="21"/>
  <c r="B36" i="21"/>
  <c r="B35" i="21"/>
  <c r="B33" i="21"/>
  <c r="B32" i="21"/>
  <c r="B18" i="20"/>
  <c r="B15" i="20"/>
  <c r="B14" i="20"/>
  <c r="B12" i="20"/>
  <c r="B11" i="20"/>
  <c r="A41" i="19" l="1"/>
  <c r="A40" i="20"/>
  <c r="B8" i="20"/>
  <c r="B8" i="19" l="1"/>
  <c r="B7" i="19"/>
  <c r="H8" i="19"/>
  <c r="I8" i="19"/>
  <c r="J8" i="19"/>
  <c r="K8" i="19"/>
  <c r="L8" i="19"/>
  <c r="M8" i="19"/>
  <c r="N8" i="19"/>
  <c r="O8" i="19"/>
  <c r="P8" i="19"/>
  <c r="G8" i="19"/>
  <c r="B8" i="18"/>
  <c r="B7" i="18"/>
  <c r="H8" i="18" l="1"/>
  <c r="I8" i="18"/>
  <c r="J8" i="18"/>
  <c r="K8" i="18"/>
  <c r="L8" i="18"/>
  <c r="M8" i="18"/>
  <c r="N8" i="18"/>
  <c r="O8" i="18"/>
  <c r="P8" i="18"/>
  <c r="Q8" i="18"/>
  <c r="G8" i="18"/>
  <c r="A42" i="21" l="1"/>
  <c r="A39" i="20"/>
  <c r="A40" i="19"/>
  <c r="A40" i="18"/>
  <c r="A41" i="21" l="1"/>
  <c r="A40" i="21"/>
  <c r="B37" i="21"/>
  <c r="B34" i="21"/>
  <c r="B31" i="21"/>
  <c r="B30" i="21"/>
  <c r="B29" i="21"/>
  <c r="B28" i="21"/>
  <c r="B27" i="21"/>
  <c r="B26" i="21"/>
  <c r="B25" i="21"/>
  <c r="B24" i="21"/>
  <c r="B23" i="21"/>
  <c r="B22" i="21"/>
  <c r="B20" i="21"/>
  <c r="B19" i="21"/>
  <c r="B18" i="21"/>
  <c r="B17" i="21"/>
  <c r="B16" i="21"/>
  <c r="B15" i="21"/>
  <c r="B14" i="21"/>
  <c r="B13" i="21"/>
  <c r="B12" i="21"/>
  <c r="B11" i="21"/>
  <c r="B9" i="21"/>
  <c r="B8" i="21"/>
  <c r="B5" i="21"/>
  <c r="A5" i="21"/>
  <c r="A4" i="21"/>
  <c r="A3" i="21"/>
  <c r="A2" i="21"/>
  <c r="A1" i="21"/>
  <c r="A38" i="20"/>
  <c r="A37" i="20"/>
  <c r="B36" i="20"/>
  <c r="B35" i="20"/>
  <c r="B34" i="20"/>
  <c r="B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7" i="20"/>
  <c r="B13" i="20"/>
  <c r="B10" i="20"/>
  <c r="B9" i="20"/>
  <c r="A6" i="20"/>
  <c r="B6" i="20"/>
  <c r="A4" i="20"/>
  <c r="A3" i="20"/>
  <c r="A2" i="20"/>
  <c r="A1" i="20"/>
  <c r="B35" i="19"/>
  <c r="B31" i="19"/>
  <c r="B32" i="19"/>
  <c r="B33" i="19"/>
  <c r="B34" i="19"/>
  <c r="B26" i="19"/>
  <c r="B30" i="19"/>
  <c r="B29" i="19"/>
  <c r="B27" i="19"/>
  <c r="B25" i="19"/>
  <c r="B22" i="19"/>
  <c r="B28" i="19"/>
  <c r="B14" i="19"/>
  <c r="B13" i="19"/>
  <c r="B17" i="19"/>
  <c r="B24" i="19"/>
  <c r="B23" i="19"/>
  <c r="B12" i="19"/>
  <c r="B20" i="19"/>
  <c r="B21" i="19"/>
  <c r="B15" i="19"/>
  <c r="B36" i="19"/>
  <c r="B19" i="19"/>
  <c r="B11" i="19"/>
  <c r="B16" i="19"/>
  <c r="B18" i="19"/>
  <c r="B9" i="19"/>
  <c r="B10" i="19"/>
  <c r="B5" i="19"/>
  <c r="A5" i="19"/>
  <c r="A39" i="19"/>
  <c r="A38" i="19"/>
  <c r="A4" i="19"/>
  <c r="A3" i="19"/>
  <c r="A2" i="19"/>
  <c r="A1" i="19"/>
  <c r="A39" i="18"/>
  <c r="A38" i="18"/>
  <c r="B35" i="18"/>
  <c r="B33" i="18"/>
  <c r="B31" i="18"/>
  <c r="B30" i="18"/>
  <c r="B34" i="18"/>
  <c r="B29" i="18"/>
  <c r="B28" i="18"/>
  <c r="B32" i="18"/>
  <c r="B26" i="18"/>
  <c r="B27" i="18"/>
  <c r="B24" i="18"/>
  <c r="B23" i="18"/>
  <c r="B20" i="18"/>
  <c r="B17" i="18"/>
  <c r="B25" i="18"/>
  <c r="B21" i="18"/>
  <c r="B36" i="18"/>
  <c r="B16" i="18"/>
  <c r="B18" i="18"/>
  <c r="B22" i="18"/>
  <c r="B15" i="18"/>
  <c r="B19" i="18"/>
  <c r="B14" i="18"/>
  <c r="B12" i="18"/>
  <c r="B11" i="18"/>
  <c r="B10" i="18"/>
  <c r="B9" i="18"/>
  <c r="B13" i="18"/>
  <c r="B5" i="18"/>
  <c r="A5" i="18"/>
  <c r="A4" i="18"/>
  <c r="A3" i="18"/>
  <c r="A2" i="18"/>
  <c r="A1" i="18"/>
  <c r="B5" i="3"/>
  <c r="B4" i="3"/>
  <c r="B3" i="3"/>
  <c r="B2" i="3"/>
  <c r="B1" i="3"/>
</calcChain>
</file>

<file path=xl/sharedStrings.xml><?xml version="1.0" encoding="utf-8"?>
<sst xmlns="http://schemas.openxmlformats.org/spreadsheetml/2006/main" count="362" uniqueCount="224">
  <si>
    <t>Найменування груп товарів</t>
  </si>
  <si>
    <t>Продовольчі товари та сировина для їх виробництва</t>
  </si>
  <si>
    <t>Мінеральні продукти</t>
  </si>
  <si>
    <t>Продукція хімічної та пов'язаних з нею галузей промисловості</t>
  </si>
  <si>
    <t>Деревина та вироби з неї</t>
  </si>
  <si>
    <t>Промислові вироби</t>
  </si>
  <si>
    <t>Чорні й кольорові метали та вироби з них</t>
  </si>
  <si>
    <t>Країни</t>
  </si>
  <si>
    <t>Iрландія</t>
  </si>
  <si>
    <t>Румунія</t>
  </si>
  <si>
    <t>Угорщина</t>
  </si>
  <si>
    <t>зернові культури</t>
  </si>
  <si>
    <t xml:space="preserve">насіння і плоди олійних рослин </t>
  </si>
  <si>
    <t>залишки і відходи харчової промисловості</t>
  </si>
  <si>
    <t>руди та концентрати залізні</t>
  </si>
  <si>
    <t>електроенергія</t>
  </si>
  <si>
    <t>феросплави</t>
  </si>
  <si>
    <t>напівфабрикати з вуглецевої сталі</t>
  </si>
  <si>
    <t xml:space="preserve">Машини та устаткування, транспортні засоби, прилади </t>
  </si>
  <si>
    <t> 02</t>
  </si>
  <si>
    <t>м'ясо та субпродукти</t>
  </si>
  <si>
    <t> 08</t>
  </si>
  <si>
    <t>їстівні плоди та горіхи</t>
  </si>
  <si>
    <t>різні харчові продукти</t>
  </si>
  <si>
    <t>алкогольні і безалклгольні напої</t>
  </si>
  <si>
    <t>фармацевтична продукція</t>
  </si>
  <si>
    <t>інші продукти хімічної промисловості</t>
  </si>
  <si>
    <t>прокат плоский з вуглецевої сталі</t>
  </si>
  <si>
    <t>металоконструкції</t>
  </si>
  <si>
    <t>наземні транспортні засоби</t>
  </si>
  <si>
    <t>(відповідно до КПБ6)</t>
  </si>
  <si>
    <t xml:space="preserve">1.4.Динаміка товарної структури імпорту з країн ЄС </t>
  </si>
  <si>
    <t>жири та олія тваринного або рослинного походження</t>
  </si>
  <si>
    <t>вугілля кам'яне, антрацит, брикети</t>
  </si>
  <si>
    <t>кокс і напівкокс із кам'яного вугілля</t>
  </si>
  <si>
    <t>механічні машини, апарати</t>
  </si>
  <si>
    <t>електричні машини та устаткування</t>
  </si>
  <si>
    <t>газ природний</t>
  </si>
  <si>
    <t>нафта або нафтопродукти, крім сирих</t>
  </si>
  <si>
    <t>залізничні або трамвайні локомотиви</t>
  </si>
  <si>
    <t>пластмаси, полімерні матеріали та вироби з них</t>
  </si>
  <si>
    <t xml:space="preserve">продукти переробки овочів, плодів </t>
  </si>
  <si>
    <t xml:space="preserve">1.3.Динаміка товарної структури експорту в країни ЄС </t>
  </si>
  <si>
    <t>Код згідно з УКТЗЕД</t>
  </si>
  <si>
    <t xml:space="preserve">            % до попереднього року</t>
  </si>
  <si>
    <t xml:space="preserve">№ </t>
  </si>
  <si>
    <t xml:space="preserve">1. Зовнішньоторговельні відносини України  з країнами ЄС </t>
  </si>
  <si>
    <t>№</t>
  </si>
  <si>
    <t>ефірні олії та резиноїди, парфумерні, косметичні та туалетні препарати</t>
  </si>
  <si>
    <t xml:space="preserve">1.3. Динаміка товарної структури експорту в країни ЄС*  </t>
  </si>
  <si>
    <t xml:space="preserve">1.4. Динаміка товарної структури імпорту з країн ЄС* </t>
  </si>
  <si>
    <t>укр</t>
  </si>
  <si>
    <t>eng</t>
  </si>
  <si>
    <t xml:space="preserve">1 Ukraine's External Trade with EU Countries </t>
  </si>
  <si>
    <t xml:space="preserve">1.1 Dynamics of Goods Exports by EU country                   </t>
  </si>
  <si>
    <t xml:space="preserve">1.2 Dynamics of Goods Imports by EU country                   </t>
  </si>
  <si>
    <t xml:space="preserve">1.3 Dynamics of the Commodity Composition of Exports to EU countries            </t>
  </si>
  <si>
    <t xml:space="preserve">1.4 Dynamics of the Commodity Composition of Imports from EU countries        </t>
  </si>
  <si>
    <t>Rank</t>
  </si>
  <si>
    <t>Countries</t>
  </si>
  <si>
    <t>Italy</t>
  </si>
  <si>
    <t>Poland</t>
  </si>
  <si>
    <t>Spain</t>
  </si>
  <si>
    <t>Germany</t>
  </si>
  <si>
    <t>Netherlands</t>
  </si>
  <si>
    <t>Romania</t>
  </si>
  <si>
    <t>France</t>
  </si>
  <si>
    <t>Bulgaria</t>
  </si>
  <si>
    <t>Hungary</t>
  </si>
  <si>
    <t>Czech Republic</t>
  </si>
  <si>
    <t>Slovakia</t>
  </si>
  <si>
    <t>Austria</t>
  </si>
  <si>
    <t>Portugal</t>
  </si>
  <si>
    <t>Belgium</t>
  </si>
  <si>
    <t>Lithuania</t>
  </si>
  <si>
    <t>Greece</t>
  </si>
  <si>
    <t>Latvia</t>
  </si>
  <si>
    <t>Denmark</t>
  </si>
  <si>
    <t>Cyprus</t>
  </si>
  <si>
    <t>Ireland</t>
  </si>
  <si>
    <t>Sweden</t>
  </si>
  <si>
    <t>Estonia</t>
  </si>
  <si>
    <t>Finland</t>
  </si>
  <si>
    <t>Croatia</t>
  </si>
  <si>
    <t>Slovenia</t>
  </si>
  <si>
    <t>Malta</t>
  </si>
  <si>
    <t>Luxembourg</t>
  </si>
  <si>
    <t xml:space="preserve">1.1 Dynamics of Goods Exports by EU country*                   </t>
  </si>
  <si>
    <t>(according to BPM6 methodology)</t>
  </si>
  <si>
    <t>Million USD</t>
  </si>
  <si>
    <t>*According to State Statistics Service of Ukraine data.</t>
  </si>
  <si>
    <t>Index on values on a year-on-year basis in %</t>
  </si>
  <si>
    <t xml:space="preserve">  % до попереднього року</t>
  </si>
  <si>
    <t>1.2 Dynamics of Goods Imports by EU country</t>
  </si>
  <si>
    <t>Code</t>
  </si>
  <si>
    <t>Commodity</t>
  </si>
  <si>
    <t>I квартал</t>
  </si>
  <si>
    <t>Agricultural products</t>
  </si>
  <si>
    <t>cereals</t>
  </si>
  <si>
    <t>oil seed and oleaginous fruits</t>
  </si>
  <si>
    <t>animal or vegetable fats and oils</t>
  </si>
  <si>
    <t xml:space="preserve">preparations of vegetables or fruit </t>
  </si>
  <si>
    <t>residues and wastes of food industry</t>
  </si>
  <si>
    <t>Mineral products</t>
  </si>
  <si>
    <t>coal, anthracite, briquettes</t>
  </si>
  <si>
    <t>petroleum oils, not crude</t>
  </si>
  <si>
    <t>electrical energy</t>
  </si>
  <si>
    <t>Chemicals</t>
  </si>
  <si>
    <t>Timber and woodwork</t>
  </si>
  <si>
    <t>Industrial goods</t>
  </si>
  <si>
    <t>Ferrrous and nonferrous metals</t>
  </si>
  <si>
    <t>ferro-alloys</t>
  </si>
  <si>
    <t>semi-finished products of carbon steel</t>
  </si>
  <si>
    <t>flat-rolled products of carbon steel</t>
  </si>
  <si>
    <t>Machinery and equipment</t>
  </si>
  <si>
    <t>mechanical machines, apparatus</t>
  </si>
  <si>
    <t xml:space="preserve">electric machines and equipment </t>
  </si>
  <si>
    <t>railway and tram locomotives</t>
  </si>
  <si>
    <t>1.3 Dynamics of the Commodity Composition of Exports to EU countries</t>
  </si>
  <si>
    <t xml:space="preserve">   % до попереднього року</t>
  </si>
  <si>
    <t>iron ores and concentrates</t>
  </si>
  <si>
    <t>1.4 Dynamics of the Commodity Composition of Imports from EU countries</t>
  </si>
  <si>
    <t>meat and edible meat offal</t>
  </si>
  <si>
    <t>edible fruit and nuts</t>
  </si>
  <si>
    <t>miscellaneous edible preparations</t>
  </si>
  <si>
    <t>alcoholic and non-alcoholic
beverages and vinegar</t>
  </si>
  <si>
    <t>coke and semicoke of coal</t>
  </si>
  <si>
    <t>natural gas</t>
  </si>
  <si>
    <t>pharmaceutical products</t>
  </si>
  <si>
    <t>essential oils and resinoids; perfumery, cosmetic or toilet preparations</t>
  </si>
  <si>
    <t>miscellaneous chemical products</t>
  </si>
  <si>
    <t xml:space="preserve">plastics and articles thereof </t>
  </si>
  <si>
    <t>structures of iron and steel</t>
  </si>
  <si>
    <t>electric machines and equipment</t>
  </si>
  <si>
    <t>surface transportation</t>
  </si>
  <si>
    <t>у 11 р.б.</t>
  </si>
  <si>
    <t>11 times more</t>
  </si>
  <si>
    <t>1.1. Динаміка експорту товарів за країнами ЄС*</t>
  </si>
  <si>
    <t>1.1.Динаміка експорту товарів за країнами ЄС</t>
  </si>
  <si>
    <t>1.2.Динаміка імпорту товарів за країнами ЄС</t>
  </si>
  <si>
    <t>1.2. Динаміка імпорту товарів за країнами ЄС*</t>
  </si>
  <si>
    <t>Млн дол. США</t>
  </si>
  <si>
    <t>*За даними Державної служби статистики України</t>
  </si>
  <si>
    <t>Notes:</t>
  </si>
  <si>
    <t>Примітки:</t>
  </si>
  <si>
    <t>ЄС 28</t>
  </si>
  <si>
    <t>ЄС 27 **</t>
  </si>
  <si>
    <t>EU 28</t>
  </si>
  <si>
    <t>EU 27**</t>
  </si>
  <si>
    <t>пшениця</t>
  </si>
  <si>
    <t>кукурудза</t>
  </si>
  <si>
    <t>соєві боби</t>
  </si>
  <si>
    <t>насіння свиріпи або ріпаку</t>
  </si>
  <si>
    <t>олія соняшникова та інш.</t>
  </si>
  <si>
    <t xml:space="preserve"> **В даний час до складу ЄС входить 27 країн. Велика Британія вийшла з ЄС 31 січня 2020.</t>
  </si>
  <si>
    <t xml:space="preserve"> **The Union currently counts 27 EU countries. The United Kingdom withdrew from the European Union on 31 January 2020</t>
  </si>
  <si>
    <t xml:space="preserve">wheat </t>
  </si>
  <si>
    <t xml:space="preserve">maize </t>
  </si>
  <si>
    <t>soya beans</t>
  </si>
  <si>
    <t>rape or colza seeds</t>
  </si>
  <si>
    <t>sunflower oil</t>
  </si>
  <si>
    <t>центрифуги,сушарки та обладнання для очищення рідин та газів</t>
  </si>
  <si>
    <t>машини та механізми для збирання сільськогосподарських культур</t>
  </si>
  <si>
    <t>електрогенераторні установки</t>
  </si>
  <si>
    <t>монітори та проектори</t>
  </si>
  <si>
    <t>легкові автомобілі</t>
  </si>
  <si>
    <t>centrifuges, including centrifugal dryers; filtering or purifying machinery and apparatus, for liquids or gases</t>
  </si>
  <si>
    <t>harvesting or threshing machinery, including straw or fodder balers</t>
  </si>
  <si>
    <t>electric generating sets and rotary converters</t>
  </si>
  <si>
    <t>monitors and projectors</t>
  </si>
  <si>
    <t>motor cars</t>
  </si>
  <si>
    <t>** В даний час до складу ЄС входить 27 країн. Велика Британія вийшла з ЄС 31 січня 2020.</t>
  </si>
  <si>
    <t>** The Union currently counts 27 EU countries. The United Kingdom withdrew from the European Union on 31 January 2020</t>
  </si>
  <si>
    <t>у 37.1 р.б.</t>
  </si>
  <si>
    <t>37 times more</t>
  </si>
  <si>
    <t>Довідково: Сполучене Королівство Великої Британії та Північної Ірландії</t>
  </si>
  <si>
    <t>Reference: United Kingdom of Great Britain and Northern Ireland</t>
  </si>
  <si>
    <t>у 8,4 р.б.</t>
  </si>
  <si>
    <t>8,4 times more</t>
  </si>
  <si>
    <t>насiння соняшнику, подрiбнене або неподрiбнене</t>
  </si>
  <si>
    <t>sunflower seeds, chopped or whole</t>
  </si>
  <si>
    <t>у 215 р.б.</t>
  </si>
  <si>
    <t>215 times more</t>
  </si>
  <si>
    <t>у 62 р.б.</t>
  </si>
  <si>
    <t>62 times more</t>
  </si>
  <si>
    <t>лiкарськi засоби</t>
  </si>
  <si>
    <t>medicines</t>
  </si>
  <si>
    <t>у 5.1 р.б.</t>
  </si>
  <si>
    <t>5.1 times more</t>
  </si>
  <si>
    <t>у 9.6 р.б.</t>
  </si>
  <si>
    <t>9.6 times more</t>
  </si>
  <si>
    <t>Італія</t>
  </si>
  <si>
    <t>Іспанія</t>
  </si>
  <si>
    <t>Словаччина</t>
  </si>
  <si>
    <t>Болгарія</t>
  </si>
  <si>
    <t>Чехія</t>
  </si>
  <si>
    <t>Австрія</t>
  </si>
  <si>
    <t>Литва</t>
  </si>
  <si>
    <t>Франція</t>
  </si>
  <si>
    <t>Латвія</t>
  </si>
  <si>
    <t>Греція</t>
  </si>
  <si>
    <t>Португалія</t>
  </si>
  <si>
    <t>Люксембург</t>
  </si>
  <si>
    <t>Польща</t>
  </si>
  <si>
    <t>Німеччина</t>
  </si>
  <si>
    <t>Нідерланди</t>
  </si>
  <si>
    <t>Бельгія</t>
  </si>
  <si>
    <t>Данія</t>
  </si>
  <si>
    <t>Естонія</t>
  </si>
  <si>
    <t>Хорватія</t>
  </si>
  <si>
    <t>Швеція</t>
  </si>
  <si>
    <t>Фінляндія</t>
  </si>
  <si>
    <t>Словенія</t>
  </si>
  <si>
    <t>Кіпр</t>
  </si>
  <si>
    <t>Мальта</t>
  </si>
  <si>
    <t xml:space="preserve"> З 2014 року дані подаються без урахування тимчасово окупованої російською федерацією території України.</t>
  </si>
  <si>
    <t>Since 2014, data exclude the temporarily occupied by the russian federation territories of Ukraine.</t>
  </si>
  <si>
    <t>у 7.6 р.б.</t>
  </si>
  <si>
    <t>7.6 times more</t>
  </si>
  <si>
    <t>у 7,8 р.б.</t>
  </si>
  <si>
    <t>7,8 times more</t>
  </si>
  <si>
    <t xml:space="preserve">  З 2014 року дані подаються без урахування тимчасово окупованої російською федерацією території України.</t>
  </si>
  <si>
    <t>Дата останнього оновлення: 31.03.2025</t>
  </si>
  <si>
    <t>Last updated on: 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</si>
</sst>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.00\ _г_р_н_._-;\-* #,##0.00\ _г_р_н_._-;_-* &quot;-&quot;??\ _г_р_н_._-;_-@_-"/>
    <numFmt numFmtId="165" formatCode="_-* #,##0&quot;р.&quot;_-;\-* #,##0&quot;р.&quot;_-;_-* &quot;-&quot;&quot;р.&quot;_-;_-@_-"/>
    <numFmt numFmtId="166" formatCode="_-* #,##0_р_._-;\-* #,##0_р_._-;_-* &quot;-&quot;_р_.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0.0"/>
    <numFmt numFmtId="170" formatCode="#,##0.0"/>
    <numFmt numFmtId="171" formatCode="\M\o\n\t\h\ \D.\y\y\y\y"/>
    <numFmt numFmtId="172" formatCode="_(* #,##0.00_);_(* \(#,##0.00\);_(* &quot;-&quot;??_);_(@_)"/>
    <numFmt numFmtId="173" formatCode="##,##0.0000"/>
  </numFmts>
  <fonts count="75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b/>
      <sz val="10"/>
      <color indexed="8"/>
      <name val="Verdana"/>
      <family val="2"/>
      <charset val="204"/>
    </font>
    <font>
      <sz val="10"/>
      <name val="Arial"/>
      <family val="2"/>
      <charset val="204"/>
    </font>
    <font>
      <b/>
      <sz val="13"/>
      <color indexed="9"/>
      <name val="Verdana"/>
      <family val="2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"/>
      <family val="2"/>
    </font>
    <font>
      <sz val="10"/>
      <name val="Times New Roman"/>
      <family val="1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7.5"/>
      <color indexed="12"/>
      <name val="Times New Roman Cy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 Cyr"/>
    </font>
    <font>
      <sz val="10"/>
      <name val="Times New Roman"/>
      <family val="1"/>
      <charset val="204"/>
    </font>
    <font>
      <sz val="10"/>
      <name val="Arial Cy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8"/>
      <name val="Times New Roman Cyr"/>
    </font>
    <font>
      <b/>
      <sz val="10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indexed="12"/>
      <name val="Arial"/>
      <family val="2"/>
      <charset val="204"/>
    </font>
    <font>
      <sz val="10"/>
      <color indexed="9"/>
      <name val="Arial"/>
      <family val="2"/>
      <charset val="204"/>
    </font>
    <font>
      <i/>
      <u/>
      <sz val="10"/>
      <color indexed="12"/>
      <name val="Arial"/>
      <family val="2"/>
      <charset val="204"/>
    </font>
    <font>
      <sz val="10"/>
      <color indexed="2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theme="0"/>
      <name val="Arial"/>
      <family val="2"/>
      <charset val="204"/>
    </font>
    <font>
      <i/>
      <sz val="10"/>
      <color theme="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22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10"/>
      <color indexed="22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indexed="10"/>
      <name val="Arial"/>
      <family val="2"/>
      <charset val="204"/>
    </font>
    <font>
      <i/>
      <u/>
      <sz val="10"/>
      <color indexed="22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9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202122"/>
      <name val="Arial"/>
      <family val="2"/>
      <charset val="204"/>
    </font>
    <font>
      <sz val="10"/>
      <color rgb="FF212121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2" borderId="0" applyNumberFormat="0" applyBorder="0" applyAlignment="0" applyProtection="0"/>
    <xf numFmtId="0" fontId="2" fillId="13" borderId="0" applyNumberFormat="0" applyBorder="0" applyAlignment="0" applyProtection="0"/>
    <xf numFmtId="0" fontId="3" fillId="6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20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3" fillId="10" borderId="0" applyNumberFormat="0" applyBorder="0" applyAlignment="0" applyProtection="0"/>
    <xf numFmtId="0" fontId="40" fillId="22" borderId="1" applyNumberFormat="0" applyAlignment="0" applyProtection="0"/>
    <xf numFmtId="0" fontId="26" fillId="23" borderId="2" applyNumberFormat="0" applyAlignment="0" applyProtection="0"/>
    <xf numFmtId="1" fontId="5" fillId="24" borderId="3">
      <alignment horizontal="right" vertical="center"/>
    </xf>
    <xf numFmtId="0" fontId="5" fillId="25" borderId="3">
      <alignment horizontal="center" vertical="center"/>
    </xf>
    <xf numFmtId="1" fontId="5" fillId="24" borderId="3">
      <alignment horizontal="right" vertical="center"/>
    </xf>
    <xf numFmtId="0" fontId="6" fillId="24" borderId="0"/>
    <xf numFmtId="0" fontId="7" fillId="26" borderId="3">
      <alignment horizontal="left" vertical="center"/>
    </xf>
    <xf numFmtId="0" fontId="7" fillId="26" borderId="3">
      <alignment horizontal="left" vertical="center"/>
    </xf>
    <xf numFmtId="0" fontId="1" fillId="24" borderId="3">
      <alignment horizontal="left" vertical="center"/>
    </xf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1" fontId="8" fillId="0" borderId="0">
      <protection locked="0"/>
    </xf>
    <xf numFmtId="0" fontId="34" fillId="0" borderId="0" applyNumberFormat="0" applyFill="0" applyBorder="0" applyAlignment="0" applyProtection="0"/>
    <xf numFmtId="0" fontId="8" fillId="0" borderId="0">
      <protection locked="0"/>
    </xf>
    <xf numFmtId="0" fontId="38" fillId="6" borderId="0" applyNumberFormat="0" applyBorder="0" applyAlignment="0" applyProtection="0"/>
    <xf numFmtId="0" fontId="41" fillId="0" borderId="4" applyNumberFormat="0" applyFill="0" applyAlignment="0" applyProtection="0"/>
    <xf numFmtId="0" fontId="42" fillId="0" borderId="5" applyNumberFormat="0" applyFill="0" applyAlignment="0" applyProtection="0"/>
    <xf numFmtId="0" fontId="43" fillId="0" borderId="6" applyNumberFormat="0" applyFill="0" applyAlignment="0" applyProtection="0"/>
    <xf numFmtId="0" fontId="43" fillId="0" borderId="0" applyNumberFormat="0" applyFill="0" applyBorder="0" applyAlignment="0" applyProtection="0"/>
    <xf numFmtId="0" fontId="9" fillId="0" borderId="0">
      <protection locked="0"/>
    </xf>
    <xf numFmtId="0" fontId="9" fillId="0" borderId="0">
      <protection locked="0"/>
    </xf>
    <xf numFmtId="0" fontId="10" fillId="0" borderId="0"/>
    <xf numFmtId="0" fontId="11" fillId="0" borderId="0"/>
    <xf numFmtId="0" fontId="18" fillId="11" borderId="1" applyNumberFormat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37" fillId="0" borderId="7" applyNumberFormat="0" applyFill="0" applyAlignment="0" applyProtection="0"/>
    <xf numFmtId="0" fontId="44" fillId="11" borderId="0" applyNumberFormat="0" applyBorder="0" applyAlignment="0" applyProtection="0"/>
    <xf numFmtId="0" fontId="13" fillId="0" borderId="0"/>
    <xf numFmtId="0" fontId="14" fillId="0" borderId="0"/>
    <xf numFmtId="0" fontId="6" fillId="0" borderId="0"/>
    <xf numFmtId="0" fontId="1" fillId="0" borderId="0"/>
    <xf numFmtId="0" fontId="30" fillId="4" borderId="8" applyNumberFormat="0" applyFont="0" applyAlignment="0" applyProtection="0"/>
    <xf numFmtId="172" fontId="11" fillId="0" borderId="0" applyFont="0" applyFill="0" applyBorder="0" applyAlignment="0" applyProtection="0"/>
    <xf numFmtId="0" fontId="19" fillId="22" borderId="9" applyNumberFormat="0" applyAlignment="0" applyProtection="0"/>
    <xf numFmtId="0" fontId="15" fillId="22" borderId="0">
      <alignment horizontal="right" vertical="top"/>
    </xf>
    <xf numFmtId="0" fontId="16" fillId="22" borderId="0">
      <alignment horizontal="center" vertical="center"/>
    </xf>
    <xf numFmtId="0" fontId="15" fillId="22" borderId="0">
      <alignment horizontal="left" vertical="top"/>
    </xf>
    <xf numFmtId="0" fontId="15" fillId="22" borderId="0">
      <alignment horizontal="left" vertical="top"/>
    </xf>
    <xf numFmtId="0" fontId="16" fillId="22" borderId="0">
      <alignment horizontal="left" vertical="top"/>
    </xf>
    <xf numFmtId="0" fontId="16" fillId="22" borderId="0">
      <alignment horizontal="right" vertical="top"/>
    </xf>
    <xf numFmtId="0" fontId="16" fillId="22" borderId="0">
      <alignment horizontal="right" vertical="top"/>
    </xf>
    <xf numFmtId="0" fontId="17" fillId="0" borderId="0">
      <alignment vertical="top"/>
    </xf>
    <xf numFmtId="0" fontId="45" fillId="0" borderId="0" applyNumberFormat="0" applyFill="0" applyBorder="0" applyAlignment="0" applyProtection="0"/>
    <xf numFmtId="0" fontId="8" fillId="0" borderId="10">
      <protection locked="0"/>
    </xf>
    <xf numFmtId="0" fontId="37" fillId="0" borderId="0" applyNumberFormat="0" applyFill="0" applyBorder="0" applyAlignment="0" applyProtection="0"/>
    <xf numFmtId="0" fontId="3" fillId="27" borderId="0" applyNumberFormat="0" applyBorder="0" applyAlignment="0" applyProtection="0"/>
    <xf numFmtId="0" fontId="3" fillId="21" borderId="0" applyNumberFormat="0" applyBorder="0" applyAlignment="0" applyProtection="0"/>
    <xf numFmtId="0" fontId="3" fillId="28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18" fillId="5" borderId="1" applyNumberFormat="0" applyAlignment="0" applyProtection="0"/>
    <xf numFmtId="0" fontId="19" fillId="29" borderId="9" applyNumberFormat="0" applyAlignment="0" applyProtection="0"/>
    <xf numFmtId="0" fontId="20" fillId="29" borderId="1" applyNumberFormat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23" borderId="2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9" fillId="0" borderId="0"/>
    <xf numFmtId="0" fontId="2" fillId="0" borderId="0"/>
    <xf numFmtId="0" fontId="6" fillId="0" borderId="0"/>
    <xf numFmtId="0" fontId="2" fillId="0" borderId="0"/>
    <xf numFmtId="0" fontId="29" fillId="0" borderId="0"/>
    <xf numFmtId="0" fontId="29" fillId="0" borderId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32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3" fillId="8" borderId="0" applyNumberFormat="0" applyBorder="0" applyAlignment="0" applyProtection="0"/>
    <xf numFmtId="0" fontId="34" fillId="0" borderId="0" applyNumberFormat="0" applyFill="0" applyBorder="0" applyAlignment="0" applyProtection="0"/>
    <xf numFmtId="0" fontId="1" fillId="4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5" fillId="0" borderId="15" applyNumberFormat="0" applyFill="0" applyAlignment="0" applyProtection="0"/>
    <xf numFmtId="0" fontId="36" fillId="0" borderId="0"/>
    <xf numFmtId="0" fontId="37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38" fillId="9" borderId="0" applyNumberFormat="0" applyBorder="0" applyAlignment="0" applyProtection="0"/>
  </cellStyleXfs>
  <cellXfs count="310">
    <xf numFmtId="0" fontId="0" fillId="0" borderId="0" xfId="0"/>
    <xf numFmtId="0" fontId="10" fillId="24" borderId="0" xfId="0" applyFont="1" applyFill="1" applyBorder="1"/>
    <xf numFmtId="0" fontId="47" fillId="24" borderId="0" xfId="0" applyFont="1" applyFill="1"/>
    <xf numFmtId="0" fontId="6" fillId="24" borderId="0" xfId="0" applyFont="1" applyFill="1"/>
    <xf numFmtId="0" fontId="48" fillId="24" borderId="0" xfId="0" applyFont="1" applyFill="1"/>
    <xf numFmtId="0" fontId="49" fillId="24" borderId="0" xfId="0" applyFont="1" applyFill="1"/>
    <xf numFmtId="0" fontId="50" fillId="24" borderId="0" xfId="103" applyFont="1" applyFill="1" applyAlignment="1" applyProtection="1"/>
    <xf numFmtId="0" fontId="47" fillId="24" borderId="0" xfId="197" applyFont="1" applyFill="1"/>
    <xf numFmtId="0" fontId="49" fillId="24" borderId="0" xfId="103" applyFont="1" applyFill="1" applyAlignment="1" applyProtection="1"/>
    <xf numFmtId="0" fontId="48" fillId="24" borderId="0" xfId="197" applyFont="1" applyFill="1"/>
    <xf numFmtId="0" fontId="51" fillId="24" borderId="0" xfId="103" applyFont="1" applyFill="1" applyBorder="1" applyAlignment="1" applyProtection="1">
      <alignment wrapText="1"/>
    </xf>
    <xf numFmtId="0" fontId="49" fillId="24" borderId="0" xfId="103" applyFont="1" applyFill="1" applyAlignment="1" applyProtection="1">
      <alignment horizontal="left" vertical="center"/>
    </xf>
    <xf numFmtId="0" fontId="48" fillId="24" borderId="0" xfId="192" applyFont="1" applyFill="1" applyAlignment="1">
      <alignment horizontal="left" vertical="center"/>
    </xf>
    <xf numFmtId="2" fontId="51" fillId="24" borderId="0" xfId="103" applyNumberFormat="1" applyFont="1" applyFill="1" applyBorder="1" applyAlignment="1" applyProtection="1">
      <alignment horizontal="left" wrapText="1"/>
    </xf>
    <xf numFmtId="0" fontId="50" fillId="24" borderId="0" xfId="103" applyFont="1" applyFill="1" applyAlignment="1" applyProtection="1">
      <alignment horizontal="left" vertical="center"/>
    </xf>
    <xf numFmtId="0" fontId="47" fillId="24" borderId="0" xfId="192" applyFont="1" applyFill="1" applyAlignment="1">
      <alignment horizontal="left" vertical="center"/>
    </xf>
    <xf numFmtId="0" fontId="47" fillId="24" borderId="0" xfId="192" applyFont="1" applyFill="1"/>
    <xf numFmtId="0" fontId="48" fillId="24" borderId="0" xfId="192" applyFont="1" applyFill="1"/>
    <xf numFmtId="0" fontId="52" fillId="24" borderId="0" xfId="103" applyFont="1" applyFill="1" applyAlignment="1" applyProtection="1"/>
    <xf numFmtId="0" fontId="53" fillId="24" borderId="0" xfId="197" applyFont="1" applyFill="1"/>
    <xf numFmtId="0" fontId="6" fillId="24" borderId="0" xfId="197" applyFont="1" applyFill="1"/>
    <xf numFmtId="0" fontId="49" fillId="24" borderId="0" xfId="197" applyFont="1" applyFill="1"/>
    <xf numFmtId="0" fontId="54" fillId="24" borderId="0" xfId="197" applyFont="1" applyFill="1" applyAlignment="1">
      <alignment horizontal="left"/>
    </xf>
    <xf numFmtId="0" fontId="49" fillId="24" borderId="0" xfId="197" applyFont="1" applyFill="1" applyAlignment="1">
      <alignment horizontal="left" vertical="center"/>
    </xf>
    <xf numFmtId="0" fontId="48" fillId="24" borderId="0" xfId="203" applyFont="1" applyFill="1" applyAlignment="1">
      <alignment horizontal="centerContinuous" vertical="center"/>
    </xf>
    <xf numFmtId="0" fontId="55" fillId="24" borderId="0" xfId="203" applyFont="1" applyFill="1" applyAlignment="1">
      <alignment horizontal="centerContinuous" vertical="center"/>
    </xf>
    <xf numFmtId="0" fontId="56" fillId="24" borderId="0" xfId="197" applyFont="1" applyFill="1"/>
    <xf numFmtId="0" fontId="54" fillId="24" borderId="0" xfId="197" applyFont="1" applyFill="1"/>
    <xf numFmtId="0" fontId="57" fillId="24" borderId="0" xfId="203" applyFont="1" applyFill="1" applyAlignment="1">
      <alignment horizontal="centerContinuous" vertical="center"/>
    </xf>
    <xf numFmtId="0" fontId="6" fillId="24" borderId="0" xfId="197" applyFont="1" applyFill="1" applyAlignment="1">
      <alignment horizontal="left" vertical="center"/>
    </xf>
    <xf numFmtId="0" fontId="58" fillId="24" borderId="0" xfId="203" applyFont="1" applyFill="1" applyAlignment="1">
      <alignment horizontal="centerContinuous" vertical="center"/>
    </xf>
    <xf numFmtId="0" fontId="59" fillId="24" borderId="0" xfId="203" applyFont="1" applyFill="1" applyAlignment="1">
      <alignment horizontal="centerContinuous" vertical="center"/>
    </xf>
    <xf numFmtId="0" fontId="60" fillId="24" borderId="0" xfId="197" applyFont="1" applyFill="1"/>
    <xf numFmtId="0" fontId="49" fillId="24" borderId="0" xfId="191" applyFont="1" applyFill="1" applyAlignment="1">
      <alignment horizontal="left" vertical="center"/>
    </xf>
    <xf numFmtId="0" fontId="6" fillId="24" borderId="0" xfId="191" applyFont="1" applyFill="1" applyAlignment="1">
      <alignment horizontal="left" vertical="center"/>
    </xf>
    <xf numFmtId="0" fontId="61" fillId="24" borderId="0" xfId="187" applyFont="1" applyFill="1" applyBorder="1" applyAlignment="1">
      <alignment horizontal="center" vertical="center"/>
    </xf>
    <xf numFmtId="3" fontId="6" fillId="24" borderId="23" xfId="197" applyNumberFormat="1" applyFont="1" applyFill="1" applyBorder="1" applyAlignment="1">
      <alignment horizontal="center" vertical="center"/>
    </xf>
    <xf numFmtId="3" fontId="6" fillId="24" borderId="0" xfId="197" applyNumberFormat="1" applyFont="1" applyFill="1" applyBorder="1" applyAlignment="1">
      <alignment horizontal="center" vertical="center"/>
    </xf>
    <xf numFmtId="169" fontId="54" fillId="24" borderId="0" xfId="197" applyNumberFormat="1" applyFont="1" applyFill="1" applyBorder="1" applyAlignment="1">
      <alignment horizontal="center" vertical="center"/>
    </xf>
    <xf numFmtId="1" fontId="6" fillId="24" borderId="23" xfId="195" applyNumberFormat="1" applyFont="1" applyFill="1" applyBorder="1" applyAlignment="1">
      <alignment horizontal="center" vertical="center"/>
    </xf>
    <xf numFmtId="1" fontId="6" fillId="24" borderId="0" xfId="195" applyNumberFormat="1" applyFont="1" applyFill="1" applyBorder="1" applyAlignment="1">
      <alignment horizontal="center" vertical="center"/>
    </xf>
    <xf numFmtId="0" fontId="49" fillId="24" borderId="0" xfId="197" applyFont="1" applyFill="1" applyBorder="1"/>
    <xf numFmtId="0" fontId="62" fillId="24" borderId="0" xfId="203" applyFont="1" applyFill="1"/>
    <xf numFmtId="0" fontId="63" fillId="24" borderId="0" xfId="197" applyFont="1" applyFill="1"/>
    <xf numFmtId="0" fontId="63" fillId="24" borderId="0" xfId="203" applyFont="1" applyFill="1"/>
    <xf numFmtId="0" fontId="63" fillId="24" borderId="0" xfId="189" applyFont="1" applyFill="1"/>
    <xf numFmtId="0" fontId="6" fillId="24" borderId="0" xfId="203" applyFont="1" applyFill="1"/>
    <xf numFmtId="0" fontId="10" fillId="24" borderId="0" xfId="203" applyFont="1" applyFill="1"/>
    <xf numFmtId="0" fontId="58" fillId="24" borderId="0" xfId="203" applyFont="1" applyFill="1"/>
    <xf numFmtId="0" fontId="59" fillId="24" borderId="0" xfId="203" applyFont="1" applyFill="1"/>
    <xf numFmtId="0" fontId="53" fillId="24" borderId="0" xfId="201" applyFont="1" applyFill="1"/>
    <xf numFmtId="173" fontId="53" fillId="24" borderId="0" xfId="188" applyNumberFormat="1" applyFont="1" applyFill="1" applyAlignment="1" applyProtection="1"/>
    <xf numFmtId="173" fontId="6" fillId="24" borderId="0" xfId="188" applyNumberFormat="1" applyFont="1" applyFill="1" applyAlignment="1" applyProtection="1"/>
    <xf numFmtId="0" fontId="47" fillId="24" borderId="0" xfId="203" applyFont="1" applyFill="1"/>
    <xf numFmtId="0" fontId="64" fillId="0" borderId="0" xfId="0" applyFont="1" applyAlignment="1">
      <alignment vertical="center"/>
    </xf>
    <xf numFmtId="0" fontId="47" fillId="24" borderId="0" xfId="193" applyFont="1" applyFill="1" applyAlignment="1">
      <alignment horizontal="right"/>
    </xf>
    <xf numFmtId="0" fontId="53" fillId="24" borderId="0" xfId="203" applyFont="1" applyFill="1"/>
    <xf numFmtId="1" fontId="6" fillId="24" borderId="0" xfId="197" applyNumberFormat="1" applyFont="1" applyFill="1"/>
    <xf numFmtId="0" fontId="59" fillId="24" borderId="0" xfId="197" applyFont="1" applyFill="1"/>
    <xf numFmtId="0" fontId="56" fillId="24" borderId="0" xfId="187" applyFont="1" applyFill="1" applyBorder="1" applyAlignment="1">
      <alignment horizontal="left" vertical="center"/>
    </xf>
    <xf numFmtId="0" fontId="55" fillId="24" borderId="0" xfId="193" applyFont="1" applyFill="1" applyBorder="1" applyAlignment="1">
      <alignment horizontal="centerContinuous" vertical="center"/>
    </xf>
    <xf numFmtId="169" fontId="54" fillId="24" borderId="0" xfId="197" applyNumberFormat="1" applyFont="1" applyFill="1" applyBorder="1" applyAlignment="1">
      <alignment horizontal="center" vertical="center" wrapText="1"/>
    </xf>
    <xf numFmtId="169" fontId="56" fillId="24" borderId="0" xfId="197" applyNumberFormat="1" applyFont="1" applyFill="1" applyBorder="1" applyAlignment="1">
      <alignment horizontal="center" vertical="center"/>
    </xf>
    <xf numFmtId="169" fontId="56" fillId="24" borderId="0" xfId="197" applyNumberFormat="1" applyFont="1" applyFill="1" applyBorder="1" applyAlignment="1">
      <alignment horizontal="center" vertical="center" wrapText="1"/>
    </xf>
    <xf numFmtId="0" fontId="65" fillId="24" borderId="0" xfId="197" applyFont="1" applyFill="1"/>
    <xf numFmtId="0" fontId="49" fillId="24" borderId="0" xfId="203" applyFont="1" applyFill="1" applyAlignment="1">
      <alignment horizontal="left" vertical="center"/>
    </xf>
    <xf numFmtId="0" fontId="49" fillId="24" borderId="0" xfId="203" applyFont="1" applyFill="1" applyAlignment="1">
      <alignment horizontal="centerContinuous" vertical="center"/>
    </xf>
    <xf numFmtId="0" fontId="49" fillId="24" borderId="0" xfId="0" applyFont="1" applyFill="1" applyBorder="1"/>
    <xf numFmtId="0" fontId="66" fillId="24" borderId="0" xfId="103" applyFont="1" applyFill="1" applyAlignment="1" applyProtection="1"/>
    <xf numFmtId="0" fontId="56" fillId="24" borderId="0" xfId="192" applyFont="1" applyFill="1"/>
    <xf numFmtId="3" fontId="47" fillId="24" borderId="16" xfId="197" applyNumberFormat="1" applyFont="1" applyFill="1" applyBorder="1" applyAlignment="1">
      <alignment horizontal="center" vertical="center"/>
    </xf>
    <xf numFmtId="3" fontId="47" fillId="24" borderId="17" xfId="197" applyNumberFormat="1" applyFont="1" applyFill="1" applyBorder="1" applyAlignment="1">
      <alignment horizontal="center" vertical="center"/>
    </xf>
    <xf numFmtId="0" fontId="6" fillId="24" borderId="19" xfId="192" applyFont="1" applyFill="1" applyBorder="1" applyAlignment="1">
      <alignment horizontal="center"/>
    </xf>
    <xf numFmtId="0" fontId="54" fillId="24" borderId="19" xfId="196" applyFont="1" applyFill="1" applyBorder="1" applyAlignment="1">
      <alignment vertical="center"/>
    </xf>
    <xf numFmtId="3" fontId="47" fillId="24" borderId="23" xfId="197" applyNumberFormat="1" applyFont="1" applyFill="1" applyBorder="1" applyAlignment="1">
      <alignment horizontal="center" vertical="center"/>
    </xf>
    <xf numFmtId="3" fontId="47" fillId="24" borderId="0" xfId="197" applyNumberFormat="1" applyFont="1" applyFill="1" applyBorder="1" applyAlignment="1">
      <alignment horizontal="center" vertical="center"/>
    </xf>
    <xf numFmtId="0" fontId="47" fillId="24" borderId="19" xfId="196" applyFont="1" applyFill="1" applyBorder="1" applyAlignment="1">
      <alignment vertical="center" wrapText="1"/>
    </xf>
    <xf numFmtId="3" fontId="54" fillId="24" borderId="23" xfId="197" applyNumberFormat="1" applyFont="1" applyFill="1" applyBorder="1" applyAlignment="1">
      <alignment horizontal="center" vertical="center"/>
    </xf>
    <xf numFmtId="3" fontId="54" fillId="24" borderId="0" xfId="197" applyNumberFormat="1" applyFont="1" applyFill="1" applyBorder="1" applyAlignment="1">
      <alignment horizontal="center" vertical="center"/>
    </xf>
    <xf numFmtId="0" fontId="54" fillId="24" borderId="19" xfId="196" applyFont="1" applyFill="1" applyBorder="1" applyAlignment="1">
      <alignment vertical="center" wrapText="1"/>
    </xf>
    <xf numFmtId="0" fontId="63" fillId="24" borderId="0" xfId="193" applyFont="1" applyFill="1" applyAlignment="1">
      <alignment horizontal="right"/>
    </xf>
    <xf numFmtId="0" fontId="54" fillId="24" borderId="0" xfId="192" applyFont="1" applyFill="1" applyBorder="1" applyAlignment="1">
      <alignment horizontal="right" vertical="center"/>
    </xf>
    <xf numFmtId="0" fontId="47" fillId="24" borderId="0" xfId="192" applyFont="1" applyFill="1" applyBorder="1"/>
    <xf numFmtId="170" fontId="59" fillId="24" borderId="0" xfId="192" applyNumberFormat="1" applyFont="1" applyFill="1" applyAlignment="1">
      <alignment horizontal="right" vertical="center"/>
    </xf>
    <xf numFmtId="170" fontId="47" fillId="24" borderId="0" xfId="192" applyNumberFormat="1" applyFont="1" applyFill="1" applyAlignment="1">
      <alignment horizontal="right" vertical="center"/>
    </xf>
    <xf numFmtId="0" fontId="47" fillId="24" borderId="0" xfId="192" applyFont="1" applyFill="1" applyAlignment="1">
      <alignment horizontal="right" vertical="center"/>
    </xf>
    <xf numFmtId="3" fontId="47" fillId="24" borderId="0" xfId="192" applyNumberFormat="1" applyFont="1" applyFill="1" applyBorder="1"/>
    <xf numFmtId="0" fontId="67" fillId="24" borderId="0" xfId="197" applyFont="1" applyFill="1"/>
    <xf numFmtId="169" fontId="47" fillId="24" borderId="0" xfId="192" applyNumberFormat="1" applyFont="1" applyFill="1" applyAlignment="1">
      <alignment horizontal="right" vertical="center"/>
    </xf>
    <xf numFmtId="0" fontId="53" fillId="24" borderId="0" xfId="192" applyFont="1" applyFill="1"/>
    <xf numFmtId="0" fontId="48" fillId="24" borderId="0" xfId="192" applyFont="1" applyFill="1" applyBorder="1" applyAlignment="1">
      <alignment horizontal="left" vertical="center"/>
    </xf>
    <xf numFmtId="0" fontId="59" fillId="24" borderId="0" xfId="192" applyFont="1" applyFill="1" applyAlignment="1">
      <alignment horizontal="left" vertical="center"/>
    </xf>
    <xf numFmtId="0" fontId="6" fillId="24" borderId="0" xfId="192" applyFont="1" applyFill="1" applyAlignment="1">
      <alignment horizontal="left" vertical="center"/>
    </xf>
    <xf numFmtId="0" fontId="49" fillId="24" borderId="0" xfId="192" applyFont="1" applyFill="1" applyAlignment="1">
      <alignment horizontal="left" vertical="center"/>
    </xf>
    <xf numFmtId="0" fontId="49" fillId="24" borderId="0" xfId="203" applyFont="1" applyFill="1" applyBorder="1" applyAlignment="1">
      <alignment horizontal="left" vertical="center"/>
    </xf>
    <xf numFmtId="0" fontId="49" fillId="24" borderId="0" xfId="192" applyFont="1" applyFill="1" applyBorder="1" applyAlignment="1">
      <alignment horizontal="left" vertical="center"/>
    </xf>
    <xf numFmtId="0" fontId="49" fillId="24" borderId="0" xfId="192" applyFont="1" applyFill="1"/>
    <xf numFmtId="0" fontId="53" fillId="24" borderId="0" xfId="192" applyFont="1" applyFill="1" applyAlignment="1">
      <alignment horizontal="left" vertical="center"/>
    </xf>
    <xf numFmtId="0" fontId="47" fillId="24" borderId="0" xfId="203" applyFont="1" applyFill="1" applyAlignment="1">
      <alignment horizontal="left" vertical="center"/>
    </xf>
    <xf numFmtId="0" fontId="47" fillId="24" borderId="0" xfId="192" applyFont="1" applyFill="1" applyBorder="1" applyAlignment="1">
      <alignment horizontal="left" vertical="center"/>
    </xf>
    <xf numFmtId="0" fontId="6" fillId="24" borderId="0" xfId="192" applyFont="1" applyFill="1"/>
    <xf numFmtId="0" fontId="61" fillId="24" borderId="0" xfId="192" applyFont="1" applyFill="1" applyBorder="1" applyAlignment="1">
      <alignment horizontal="right" vertical="center"/>
    </xf>
    <xf numFmtId="0" fontId="61" fillId="24" borderId="0" xfId="192" applyFont="1" applyFill="1" applyAlignment="1">
      <alignment horizontal="right" vertical="center"/>
    </xf>
    <xf numFmtId="0" fontId="61" fillId="24" borderId="0" xfId="192" applyFont="1" applyFill="1" applyAlignment="1">
      <alignment horizontal="center"/>
    </xf>
    <xf numFmtId="0" fontId="68" fillId="24" borderId="0" xfId="192" applyFont="1" applyFill="1"/>
    <xf numFmtId="0" fontId="47" fillId="24" borderId="0" xfId="192" applyFont="1" applyFill="1" applyAlignment="1">
      <alignment vertical="center"/>
    </xf>
    <xf numFmtId="0" fontId="68" fillId="24" borderId="0" xfId="192" applyFont="1" applyFill="1" applyAlignment="1">
      <alignment vertical="center"/>
    </xf>
    <xf numFmtId="0" fontId="48" fillId="24" borderId="0" xfId="192" applyFont="1" applyFill="1" applyAlignment="1">
      <alignment vertical="center"/>
    </xf>
    <xf numFmtId="0" fontId="47" fillId="24" borderId="19" xfId="192" applyFont="1" applyFill="1" applyBorder="1" applyAlignment="1">
      <alignment horizontal="center" vertical="center"/>
    </xf>
    <xf numFmtId="0" fontId="59" fillId="24" borderId="0" xfId="192" applyFont="1" applyFill="1"/>
    <xf numFmtId="0" fontId="54" fillId="24" borderId="0" xfId="192" applyFont="1" applyFill="1"/>
    <xf numFmtId="0" fontId="69" fillId="24" borderId="0" xfId="192" applyFont="1" applyFill="1"/>
    <xf numFmtId="0" fontId="51" fillId="24" borderId="0" xfId="192" applyFont="1" applyFill="1"/>
    <xf numFmtId="0" fontId="70" fillId="24" borderId="0" xfId="197" applyFont="1" applyFill="1"/>
    <xf numFmtId="3" fontId="67" fillId="24" borderId="0" xfId="197" applyNumberFormat="1" applyFont="1" applyFill="1" applyBorder="1" applyAlignment="1">
      <alignment horizontal="center" vertical="center"/>
    </xf>
    <xf numFmtId="0" fontId="58" fillId="30" borderId="0" xfId="203" applyFont="1" applyFill="1"/>
    <xf numFmtId="0" fontId="47" fillId="30" borderId="0" xfId="203" applyFont="1" applyFill="1"/>
    <xf numFmtId="0" fontId="48" fillId="30" borderId="0" xfId="203" applyFont="1" applyFill="1"/>
    <xf numFmtId="1" fontId="6" fillId="30" borderId="0" xfId="195" applyNumberFormat="1" applyFont="1" applyFill="1" applyBorder="1" applyAlignment="1">
      <alignment horizontal="center" vertical="center"/>
    </xf>
    <xf numFmtId="0" fontId="54" fillId="24" borderId="20" xfId="196" applyFont="1" applyFill="1" applyBorder="1" applyAlignment="1">
      <alignment vertical="center" wrapText="1"/>
    </xf>
    <xf numFmtId="3" fontId="54" fillId="24" borderId="24" xfId="197" applyNumberFormat="1" applyFont="1" applyFill="1" applyBorder="1" applyAlignment="1">
      <alignment horizontal="center" vertical="center"/>
    </xf>
    <xf numFmtId="3" fontId="54" fillId="24" borderId="21" xfId="197" applyNumberFormat="1" applyFont="1" applyFill="1" applyBorder="1" applyAlignment="1">
      <alignment horizontal="center" vertical="center"/>
    </xf>
    <xf numFmtId="0" fontId="47" fillId="24" borderId="19" xfId="79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24" borderId="0" xfId="197" applyFont="1" applyFill="1" applyBorder="1"/>
    <xf numFmtId="0" fontId="64" fillId="0" borderId="0" xfId="0" applyFont="1" applyBorder="1" applyAlignment="1">
      <alignment vertical="center"/>
    </xf>
    <xf numFmtId="0" fontId="59" fillId="24" borderId="16" xfId="79" applyFont="1" applyFill="1" applyBorder="1" applyAlignment="1">
      <alignment horizontal="center" vertical="center" wrapText="1"/>
    </xf>
    <xf numFmtId="1" fontId="53" fillId="24" borderId="0" xfId="194" applyNumberFormat="1" applyFont="1" applyFill="1" applyBorder="1" applyAlignment="1">
      <alignment horizontal="left" vertical="center"/>
    </xf>
    <xf numFmtId="1" fontId="53" fillId="24" borderId="0" xfId="202" applyNumberFormat="1" applyFont="1" applyFill="1" applyBorder="1" applyAlignment="1">
      <alignment horizontal="left" vertical="center"/>
    </xf>
    <xf numFmtId="1" fontId="53" fillId="24" borderId="0" xfId="200" applyNumberFormat="1" applyFont="1" applyFill="1" applyBorder="1" applyAlignment="1">
      <alignment horizontal="left" vertical="center"/>
    </xf>
    <xf numFmtId="0" fontId="6" fillId="24" borderId="0" xfId="197" applyFont="1" applyFill="1" applyBorder="1" applyAlignment="1">
      <alignment horizontal="center" vertical="center"/>
    </xf>
    <xf numFmtId="0" fontId="59" fillId="24" borderId="17" xfId="79" applyFont="1" applyFill="1" applyBorder="1" applyAlignment="1">
      <alignment horizontal="center" vertical="center" wrapText="1"/>
    </xf>
    <xf numFmtId="0" fontId="59" fillId="24" borderId="17" xfId="203" applyFont="1" applyFill="1" applyBorder="1" applyAlignment="1">
      <alignment horizontal="center" vertical="center"/>
    </xf>
    <xf numFmtId="0" fontId="59" fillId="24" borderId="17" xfId="79" applyFont="1" applyFill="1" applyBorder="1" applyAlignment="1">
      <alignment horizontal="center" vertical="center"/>
    </xf>
    <xf numFmtId="0" fontId="59" fillId="24" borderId="0" xfId="203" applyFont="1" applyFill="1" applyBorder="1" applyAlignment="1">
      <alignment horizontal="center" vertical="center"/>
    </xf>
    <xf numFmtId="0" fontId="59" fillId="24" borderId="21" xfId="203" applyFont="1" applyFill="1" applyBorder="1" applyAlignment="1">
      <alignment horizontal="center" vertical="center"/>
    </xf>
    <xf numFmtId="0" fontId="58" fillId="24" borderId="18" xfId="203" applyFont="1" applyFill="1" applyBorder="1" applyAlignment="1">
      <alignment horizontal="left" vertical="center"/>
    </xf>
    <xf numFmtId="1" fontId="6" fillId="24" borderId="0" xfId="198" applyNumberFormat="1" applyFont="1" applyFill="1" applyBorder="1" applyAlignment="1">
      <alignment horizontal="center" vertical="center"/>
    </xf>
    <xf numFmtId="0" fontId="67" fillId="24" borderId="0" xfId="197" applyFont="1" applyFill="1" applyBorder="1"/>
    <xf numFmtId="0" fontId="67" fillId="0" borderId="0" xfId="0" applyFont="1" applyBorder="1" applyAlignment="1">
      <alignment vertical="center"/>
    </xf>
    <xf numFmtId="1" fontId="6" fillId="24" borderId="0" xfId="194" applyNumberFormat="1" applyFont="1" applyFill="1" applyBorder="1" applyAlignment="1">
      <alignment vertical="center"/>
    </xf>
    <xf numFmtId="1" fontId="53" fillId="24" borderId="0" xfId="194" applyNumberFormat="1" applyFont="1" applyFill="1" applyBorder="1" applyAlignment="1">
      <alignment vertical="center"/>
    </xf>
    <xf numFmtId="1" fontId="71" fillId="24" borderId="28" xfId="194" applyNumberFormat="1" applyFont="1" applyFill="1" applyBorder="1" applyAlignment="1">
      <alignment horizontal="left" vertical="center"/>
    </xf>
    <xf numFmtId="1" fontId="53" fillId="24" borderId="23" xfId="194" applyNumberFormat="1" applyFont="1" applyFill="1" applyBorder="1" applyAlignment="1">
      <alignment horizontal="left" vertical="center"/>
    </xf>
    <xf numFmtId="0" fontId="58" fillId="24" borderId="17" xfId="203" applyFont="1" applyFill="1" applyBorder="1" applyAlignment="1">
      <alignment horizontal="left" vertical="center"/>
    </xf>
    <xf numFmtId="0" fontId="59" fillId="24" borderId="24" xfId="79" applyFont="1" applyFill="1" applyBorder="1" applyAlignment="1">
      <alignment horizontal="center" vertical="center" wrapText="1"/>
    </xf>
    <xf numFmtId="0" fontId="58" fillId="24" borderId="21" xfId="203" applyFont="1" applyFill="1" applyBorder="1" applyAlignment="1">
      <alignment horizontal="left" vertical="center"/>
    </xf>
    <xf numFmtId="0" fontId="59" fillId="24" borderId="21" xfId="79" applyFont="1" applyFill="1" applyBorder="1" applyAlignment="1">
      <alignment horizontal="center" vertical="center"/>
    </xf>
    <xf numFmtId="1" fontId="53" fillId="24" borderId="27" xfId="194" applyNumberFormat="1" applyFont="1" applyFill="1" applyBorder="1" applyAlignment="1">
      <alignment horizontal="left" vertical="center"/>
    </xf>
    <xf numFmtId="1" fontId="53" fillId="24" borderId="28" xfId="194" applyNumberFormat="1" applyFont="1" applyFill="1" applyBorder="1" applyAlignment="1">
      <alignment horizontal="left" vertical="center"/>
    </xf>
    <xf numFmtId="1" fontId="6" fillId="24" borderId="27" xfId="195" applyNumberFormat="1" applyFont="1" applyFill="1" applyBorder="1" applyAlignment="1">
      <alignment horizontal="center" vertical="center"/>
    </xf>
    <xf numFmtId="1" fontId="6" fillId="24" borderId="28" xfId="195" applyNumberFormat="1" applyFont="1" applyFill="1" applyBorder="1" applyAlignment="1">
      <alignment horizontal="center" vertical="center"/>
    </xf>
    <xf numFmtId="3" fontId="6" fillId="24" borderId="28" xfId="197" applyNumberFormat="1" applyFont="1" applyFill="1" applyBorder="1" applyAlignment="1">
      <alignment horizontal="center" vertical="center"/>
    </xf>
    <xf numFmtId="0" fontId="71" fillId="24" borderId="19" xfId="192" applyFont="1" applyFill="1" applyBorder="1" applyAlignment="1">
      <alignment horizontal="right" vertical="center"/>
    </xf>
    <xf numFmtId="0" fontId="71" fillId="30" borderId="19" xfId="192" applyFont="1" applyFill="1" applyBorder="1" applyAlignment="1">
      <alignment horizontal="right" vertical="center"/>
    </xf>
    <xf numFmtId="0" fontId="54" fillId="30" borderId="19" xfId="196" applyFont="1" applyFill="1" applyBorder="1" applyAlignment="1">
      <alignment horizontal="left" vertical="center"/>
    </xf>
    <xf numFmtId="0" fontId="54" fillId="30" borderId="19" xfId="196" applyFont="1" applyFill="1" applyBorder="1" applyAlignment="1">
      <alignment vertical="center" wrapText="1"/>
    </xf>
    <xf numFmtId="0" fontId="54" fillId="24" borderId="0" xfId="192" applyFont="1" applyFill="1" applyBorder="1" applyAlignment="1">
      <alignment horizontal="center" vertical="center"/>
    </xf>
    <xf numFmtId="0" fontId="54" fillId="24" borderId="0" xfId="196" applyFont="1" applyFill="1" applyBorder="1" applyAlignment="1">
      <alignment vertical="center" wrapText="1"/>
    </xf>
    <xf numFmtId="0" fontId="63" fillId="24" borderId="0" xfId="192" applyFont="1" applyFill="1" applyBorder="1" applyAlignment="1">
      <alignment horizontal="center" vertical="center"/>
    </xf>
    <xf numFmtId="0" fontId="63" fillId="24" borderId="0" xfId="196" applyFont="1" applyFill="1" applyBorder="1" applyAlignment="1">
      <alignment vertical="center" wrapText="1"/>
    </xf>
    <xf numFmtId="0" fontId="63" fillId="24" borderId="0" xfId="196" applyFont="1" applyFill="1" applyBorder="1" applyAlignment="1">
      <alignment horizontal="left" vertical="center" wrapText="1"/>
    </xf>
    <xf numFmtId="0" fontId="59" fillId="24" borderId="0" xfId="196" applyFont="1" applyFill="1" applyBorder="1" applyAlignment="1">
      <alignment vertical="center" wrapText="1"/>
    </xf>
    <xf numFmtId="0" fontId="63" fillId="24" borderId="0" xfId="196" applyFont="1" applyFill="1" applyBorder="1" applyAlignment="1">
      <alignment horizontal="left" vertical="center"/>
    </xf>
    <xf numFmtId="0" fontId="59" fillId="24" borderId="0" xfId="192" applyFont="1" applyFill="1" applyBorder="1" applyAlignment="1">
      <alignment horizontal="center" vertical="center"/>
    </xf>
    <xf numFmtId="0" fontId="63" fillId="0" borderId="0" xfId="196" applyFont="1" applyFill="1" applyBorder="1" applyAlignment="1">
      <alignment vertical="center" wrapText="1"/>
    </xf>
    <xf numFmtId="170" fontId="59" fillId="24" borderId="0" xfId="191" applyNumberFormat="1" applyFont="1" applyFill="1" applyBorder="1" applyAlignment="1">
      <alignment horizontal="left"/>
    </xf>
    <xf numFmtId="0" fontId="63" fillId="24" borderId="21" xfId="196" applyFont="1" applyFill="1" applyBorder="1" applyAlignment="1">
      <alignment vertical="center" wrapText="1"/>
    </xf>
    <xf numFmtId="0" fontId="63" fillId="24" borderId="21" xfId="192" applyFont="1" applyFill="1" applyBorder="1" applyAlignment="1">
      <alignment horizontal="center" vertical="center"/>
    </xf>
    <xf numFmtId="3" fontId="54" fillId="30" borderId="23" xfId="197" applyNumberFormat="1" applyFont="1" applyFill="1" applyBorder="1" applyAlignment="1">
      <alignment horizontal="center" vertical="center"/>
    </xf>
    <xf numFmtId="3" fontId="54" fillId="30" borderId="0" xfId="197" applyNumberFormat="1" applyFont="1" applyFill="1" applyBorder="1" applyAlignment="1">
      <alignment horizontal="center" vertical="center"/>
    </xf>
    <xf numFmtId="169" fontId="56" fillId="24" borderId="0" xfId="192" applyNumberFormat="1" applyFont="1" applyFill="1" applyBorder="1" applyAlignment="1">
      <alignment horizontal="center" vertical="center"/>
    </xf>
    <xf numFmtId="0" fontId="71" fillId="30" borderId="20" xfId="192" applyFont="1" applyFill="1" applyBorder="1" applyAlignment="1">
      <alignment horizontal="right" vertical="center"/>
    </xf>
    <xf numFmtId="3" fontId="47" fillId="24" borderId="24" xfId="197" applyNumberFormat="1" applyFont="1" applyFill="1" applyBorder="1" applyAlignment="1">
      <alignment horizontal="center" vertical="center"/>
    </xf>
    <xf numFmtId="3" fontId="47" fillId="24" borderId="21" xfId="197" applyNumberFormat="1" applyFont="1" applyFill="1" applyBorder="1" applyAlignment="1">
      <alignment horizontal="center" vertical="center"/>
    </xf>
    <xf numFmtId="0" fontId="72" fillId="24" borderId="0" xfId="197" applyFont="1" applyFill="1"/>
    <xf numFmtId="0" fontId="60" fillId="24" borderId="0" xfId="192" applyFont="1" applyFill="1" applyBorder="1"/>
    <xf numFmtId="0" fontId="55" fillId="24" borderId="0" xfId="187" applyFont="1" applyFill="1" applyBorder="1" applyAlignment="1">
      <alignment horizontal="center" vertical="center"/>
    </xf>
    <xf numFmtId="0" fontId="49" fillId="30" borderId="0" xfId="197" applyFont="1" applyFill="1"/>
    <xf numFmtId="0" fontId="48" fillId="30" borderId="0" xfId="197" applyFont="1" applyFill="1"/>
    <xf numFmtId="0" fontId="61" fillId="24" borderId="19" xfId="192" applyFont="1" applyFill="1" applyBorder="1" applyAlignment="1">
      <alignment horizontal="center" vertical="center"/>
    </xf>
    <xf numFmtId="0" fontId="61" fillId="24" borderId="20" xfId="192" applyFont="1" applyFill="1" applyBorder="1" applyAlignment="1">
      <alignment horizontal="center" vertical="center"/>
    </xf>
    <xf numFmtId="1" fontId="67" fillId="24" borderId="0" xfId="195" applyNumberFormat="1" applyFont="1" applyFill="1" applyBorder="1" applyAlignment="1">
      <alignment horizontal="center" vertical="center"/>
    </xf>
    <xf numFmtId="0" fontId="6" fillId="24" borderId="19" xfId="197" applyFont="1" applyFill="1" applyBorder="1" applyAlignment="1">
      <alignment horizontal="center" vertical="center"/>
    </xf>
    <xf numFmtId="0" fontId="6" fillId="24" borderId="20" xfId="197" applyFont="1" applyFill="1" applyBorder="1" applyAlignment="1">
      <alignment horizontal="center" vertical="center"/>
    </xf>
    <xf numFmtId="0" fontId="59" fillId="24" borderId="21" xfId="79" applyFont="1" applyFill="1" applyBorder="1" applyAlignment="1">
      <alignment horizontal="center" vertical="center" wrapText="1"/>
    </xf>
    <xf numFmtId="3" fontId="72" fillId="24" borderId="21" xfId="197" applyNumberFormat="1" applyFont="1" applyFill="1" applyBorder="1" applyAlignment="1">
      <alignment horizontal="center" vertical="center"/>
    </xf>
    <xf numFmtId="1" fontId="53" fillId="24" borderId="28" xfId="194" applyNumberFormat="1" applyFont="1" applyFill="1" applyBorder="1" applyAlignment="1">
      <alignment vertical="center"/>
    </xf>
    <xf numFmtId="1" fontId="6" fillId="24" borderId="28" xfId="198" applyNumberFormat="1" applyFont="1" applyFill="1" applyBorder="1" applyAlignment="1">
      <alignment horizontal="center" vertical="center"/>
    </xf>
    <xf numFmtId="0" fontId="54" fillId="24" borderId="19" xfId="192" applyFont="1" applyFill="1" applyBorder="1" applyAlignment="1">
      <alignment horizontal="right" vertical="center"/>
    </xf>
    <xf numFmtId="0" fontId="73" fillId="0" borderId="0" xfId="0" applyFont="1"/>
    <xf numFmtId="0" fontId="74" fillId="0" borderId="0" xfId="0" applyFont="1" applyAlignment="1">
      <alignment vertical="center"/>
    </xf>
    <xf numFmtId="0" fontId="6" fillId="30" borderId="0" xfId="197" applyFont="1" applyFill="1"/>
    <xf numFmtId="0" fontId="72" fillId="24" borderId="0" xfId="192" applyFont="1" applyFill="1"/>
    <xf numFmtId="0" fontId="58" fillId="24" borderId="0" xfId="203" applyFont="1" applyFill="1" applyBorder="1" applyAlignment="1">
      <alignment horizontal="left" vertical="center"/>
    </xf>
    <xf numFmtId="0" fontId="53" fillId="24" borderId="0" xfId="0" applyFont="1" applyFill="1" applyBorder="1" applyAlignment="1">
      <alignment wrapText="1"/>
    </xf>
    <xf numFmtId="0" fontId="59" fillId="24" borderId="0" xfId="190" applyFont="1" applyFill="1" applyBorder="1" applyAlignment="1">
      <alignment horizontal="center" vertical="center"/>
    </xf>
    <xf numFmtId="0" fontId="53" fillId="24" borderId="0" xfId="192" applyFont="1" applyFill="1" applyBorder="1" applyAlignment="1">
      <alignment horizontal="center"/>
    </xf>
    <xf numFmtId="0" fontId="63" fillId="24" borderId="0" xfId="196" applyFont="1" applyFill="1" applyBorder="1" applyAlignment="1">
      <alignment vertical="center"/>
    </xf>
    <xf numFmtId="0" fontId="54" fillId="30" borderId="0" xfId="196" applyFont="1" applyFill="1" applyBorder="1" applyAlignment="1">
      <alignment horizontal="left" vertical="center"/>
    </xf>
    <xf numFmtId="0" fontId="54" fillId="30" borderId="0" xfId="192" applyFont="1" applyFill="1" applyBorder="1" applyAlignment="1">
      <alignment horizontal="right" vertical="center"/>
    </xf>
    <xf numFmtId="0" fontId="71" fillId="24" borderId="0" xfId="192" applyFont="1" applyFill="1" applyBorder="1" applyAlignment="1">
      <alignment horizontal="center" vertical="center"/>
    </xf>
    <xf numFmtId="0" fontId="71" fillId="24" borderId="0" xfId="196" applyFont="1" applyFill="1" applyBorder="1" applyAlignment="1">
      <alignment vertical="center"/>
    </xf>
    <xf numFmtId="0" fontId="71" fillId="30" borderId="0" xfId="192" applyFont="1" applyFill="1" applyBorder="1" applyAlignment="1">
      <alignment horizontal="right" vertical="center"/>
    </xf>
    <xf numFmtId="0" fontId="71" fillId="24" borderId="0" xfId="196" applyFont="1" applyFill="1" applyBorder="1" applyAlignment="1">
      <alignment vertical="center" wrapText="1"/>
    </xf>
    <xf numFmtId="0" fontId="53" fillId="24" borderId="17" xfId="0" applyFont="1" applyFill="1" applyBorder="1" applyAlignment="1">
      <alignment wrapText="1"/>
    </xf>
    <xf numFmtId="0" fontId="59" fillId="24" borderId="17" xfId="190" applyFont="1" applyFill="1" applyBorder="1" applyAlignment="1">
      <alignment horizontal="center" vertical="center"/>
    </xf>
    <xf numFmtId="1" fontId="47" fillId="24" borderId="17" xfId="193" applyNumberFormat="1" applyFont="1" applyFill="1" applyBorder="1" applyAlignment="1">
      <alignment horizontal="center" vertical="center"/>
    </xf>
    <xf numFmtId="1" fontId="47" fillId="24" borderId="16" xfId="193" applyNumberFormat="1" applyFont="1" applyFill="1" applyBorder="1" applyAlignment="1">
      <alignment horizontal="center" vertical="center"/>
    </xf>
    <xf numFmtId="0" fontId="6" fillId="24" borderId="18" xfId="0" applyFont="1" applyFill="1" applyBorder="1" applyAlignment="1">
      <alignment wrapText="1"/>
    </xf>
    <xf numFmtId="0" fontId="63" fillId="24" borderId="0" xfId="192" applyFont="1" applyFill="1" applyBorder="1" applyAlignment="1">
      <alignment horizontal="center"/>
    </xf>
    <xf numFmtId="0" fontId="54" fillId="24" borderId="19" xfId="192" applyFont="1" applyFill="1" applyBorder="1" applyAlignment="1">
      <alignment horizontal="center"/>
    </xf>
    <xf numFmtId="0" fontId="54" fillId="0" borderId="19" xfId="196" applyFont="1" applyFill="1" applyBorder="1" applyAlignment="1">
      <alignment vertical="center" wrapText="1"/>
    </xf>
    <xf numFmtId="0" fontId="54" fillId="30" borderId="20" xfId="196" applyFont="1" applyFill="1" applyBorder="1" applyAlignment="1">
      <alignment vertical="center" wrapText="1"/>
    </xf>
    <xf numFmtId="1" fontId="54" fillId="24" borderId="28" xfId="195" applyNumberFormat="1" applyFont="1" applyFill="1" applyBorder="1" applyAlignment="1">
      <alignment horizontal="center" vertical="center"/>
    </xf>
    <xf numFmtId="0" fontId="70" fillId="30" borderId="0" xfId="197" applyFont="1" applyFill="1"/>
    <xf numFmtId="3" fontId="54" fillId="24" borderId="28" xfId="197" applyNumberFormat="1" applyFont="1" applyFill="1" applyBorder="1" applyAlignment="1">
      <alignment horizontal="center" vertical="center"/>
    </xf>
    <xf numFmtId="0" fontId="60" fillId="30" borderId="0" xfId="192" applyFont="1" applyFill="1"/>
    <xf numFmtId="3" fontId="6" fillId="30" borderId="0" xfId="197" applyNumberFormat="1" applyFont="1" applyFill="1" applyBorder="1" applyAlignment="1">
      <alignment horizontal="center" vertical="center"/>
    </xf>
    <xf numFmtId="0" fontId="60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3" fontId="72" fillId="30" borderId="21" xfId="197" applyNumberFormat="1" applyFont="1" applyFill="1" applyBorder="1" applyAlignment="1">
      <alignment horizontal="center" vertical="center"/>
    </xf>
    <xf numFmtId="0" fontId="67" fillId="24" borderId="0" xfId="0" applyFont="1" applyFill="1" applyBorder="1"/>
    <xf numFmtId="0" fontId="67" fillId="24" borderId="0" xfId="0" applyFont="1" applyFill="1"/>
    <xf numFmtId="0" fontId="47" fillId="24" borderId="18" xfId="79" applyFont="1" applyFill="1" applyBorder="1" applyAlignment="1">
      <alignment horizontal="center" vertical="center" wrapText="1"/>
    </xf>
    <xf numFmtId="0" fontId="47" fillId="24" borderId="18" xfId="79" applyFont="1" applyFill="1" applyBorder="1" applyAlignment="1">
      <alignment horizontal="center" vertical="center" wrapText="1"/>
    </xf>
    <xf numFmtId="0" fontId="67" fillId="30" borderId="0" xfId="197" applyFont="1" applyFill="1"/>
    <xf numFmtId="0" fontId="72" fillId="30" borderId="0" xfId="197" applyFont="1" applyFill="1"/>
    <xf numFmtId="0" fontId="47" fillId="24" borderId="16" xfId="197" applyFont="1" applyFill="1" applyBorder="1"/>
    <xf numFmtId="0" fontId="47" fillId="24" borderId="17" xfId="197" applyFont="1" applyFill="1" applyBorder="1"/>
    <xf numFmtId="0" fontId="59" fillId="24" borderId="17" xfId="197" applyFont="1" applyFill="1" applyBorder="1"/>
    <xf numFmtId="3" fontId="47" fillId="24" borderId="17" xfId="197" applyNumberFormat="1" applyFont="1" applyFill="1" applyBorder="1"/>
    <xf numFmtId="3" fontId="60" fillId="24" borderId="17" xfId="197" applyNumberFormat="1" applyFont="1" applyFill="1" applyBorder="1"/>
    <xf numFmtId="0" fontId="6" fillId="24" borderId="23" xfId="197" applyFont="1" applyFill="1" applyBorder="1" applyAlignment="1">
      <alignment horizontal="left" vertical="center"/>
    </xf>
    <xf numFmtId="0" fontId="58" fillId="24" borderId="0" xfId="203" applyFont="1" applyFill="1" applyBorder="1" applyAlignment="1">
      <alignment horizontal="centerContinuous" vertical="center"/>
    </xf>
    <xf numFmtId="0" fontId="59" fillId="24" borderId="0" xfId="203" applyFont="1" applyFill="1" applyBorder="1" applyAlignment="1">
      <alignment horizontal="centerContinuous" vertical="center"/>
    </xf>
    <xf numFmtId="0" fontId="53" fillId="24" borderId="0" xfId="197" applyFont="1" applyFill="1" applyBorder="1"/>
    <xf numFmtId="0" fontId="60" fillId="24" borderId="0" xfId="197" applyFont="1" applyFill="1" applyBorder="1"/>
    <xf numFmtId="0" fontId="6" fillId="24" borderId="23" xfId="191" applyFont="1" applyFill="1" applyBorder="1" applyAlignment="1">
      <alignment horizontal="left" vertical="center"/>
    </xf>
    <xf numFmtId="3" fontId="6" fillId="24" borderId="0" xfId="197" applyNumberFormat="1" applyFont="1" applyFill="1" applyBorder="1"/>
    <xf numFmtId="0" fontId="58" fillId="24" borderId="0" xfId="203" applyFont="1" applyFill="1" applyBorder="1"/>
    <xf numFmtId="0" fontId="59" fillId="24" borderId="0" xfId="203" applyFont="1" applyFill="1" applyBorder="1"/>
    <xf numFmtId="0" fontId="53" fillId="24" borderId="0" xfId="201" applyFont="1" applyFill="1" applyBorder="1"/>
    <xf numFmtId="173" fontId="53" fillId="24" borderId="0" xfId="188" applyNumberFormat="1" applyFont="1" applyFill="1" applyBorder="1" applyAlignment="1" applyProtection="1"/>
    <xf numFmtId="173" fontId="6" fillId="24" borderId="0" xfId="188" applyNumberFormat="1" applyFont="1" applyFill="1" applyBorder="1" applyAlignment="1" applyProtection="1"/>
    <xf numFmtId="0" fontId="47" fillId="24" borderId="0" xfId="203" applyFont="1" applyFill="1" applyBorder="1"/>
    <xf numFmtId="3" fontId="58" fillId="24" borderId="0" xfId="203" applyNumberFormat="1" applyFont="1" applyFill="1" applyBorder="1"/>
    <xf numFmtId="0" fontId="62" fillId="24" borderId="0" xfId="203" applyFont="1" applyFill="1" applyBorder="1"/>
    <xf numFmtId="0" fontId="63" fillId="24" borderId="0" xfId="197" applyFont="1" applyFill="1" applyBorder="1"/>
    <xf numFmtId="0" fontId="63" fillId="24" borderId="0" xfId="203" applyFont="1" applyFill="1" applyBorder="1"/>
    <xf numFmtId="0" fontId="63" fillId="24" borderId="0" xfId="189" applyFont="1" applyFill="1" applyBorder="1"/>
    <xf numFmtId="0" fontId="6" fillId="24" borderId="0" xfId="203" applyFont="1" applyFill="1" applyBorder="1"/>
    <xf numFmtId="0" fontId="10" fillId="24" borderId="0" xfId="203" applyFont="1" applyFill="1" applyBorder="1"/>
    <xf numFmtId="0" fontId="47" fillId="30" borderId="0" xfId="193" applyFont="1" applyFill="1" applyBorder="1" applyAlignment="1">
      <alignment horizontal="right"/>
    </xf>
    <xf numFmtId="0" fontId="73" fillId="0" borderId="0" xfId="0" applyFont="1" applyBorder="1"/>
    <xf numFmtId="0" fontId="59" fillId="30" borderId="0" xfId="193" applyFont="1" applyFill="1" applyBorder="1" applyAlignment="1">
      <alignment horizontal="right"/>
    </xf>
    <xf numFmtId="1" fontId="53" fillId="30" borderId="0" xfId="196" applyNumberFormat="1" applyFont="1" applyFill="1" applyBorder="1"/>
    <xf numFmtId="1" fontId="6" fillId="30" borderId="0" xfId="196" applyNumberFormat="1" applyFont="1" applyFill="1" applyBorder="1"/>
    <xf numFmtId="0" fontId="54" fillId="24" borderId="0" xfId="197" applyFont="1" applyFill="1" applyBorder="1"/>
    <xf numFmtId="0" fontId="64" fillId="30" borderId="0" xfId="0" applyFont="1" applyFill="1" applyBorder="1" applyAlignment="1">
      <alignment vertical="center"/>
    </xf>
    <xf numFmtId="0" fontId="58" fillId="24" borderId="22" xfId="203" applyFont="1" applyFill="1" applyBorder="1" applyAlignment="1">
      <alignment horizontal="left" vertical="center"/>
    </xf>
    <xf numFmtId="0" fontId="58" fillId="24" borderId="26" xfId="203" applyFont="1" applyFill="1" applyBorder="1" applyAlignment="1">
      <alignment horizontal="left" vertical="center"/>
    </xf>
    <xf numFmtId="1" fontId="6" fillId="24" borderId="22" xfId="194" applyNumberFormat="1" applyFont="1" applyFill="1" applyBorder="1" applyAlignment="1">
      <alignment horizontal="left" vertical="center"/>
    </xf>
    <xf numFmtId="1" fontId="6" fillId="24" borderId="25" xfId="194" applyNumberFormat="1" applyFont="1" applyFill="1" applyBorder="1" applyAlignment="1">
      <alignment horizontal="left" vertical="center"/>
    </xf>
    <xf numFmtId="1" fontId="54" fillId="24" borderId="29" xfId="194" applyNumberFormat="1" applyFont="1" applyFill="1" applyBorder="1" applyAlignment="1">
      <alignment horizontal="left" vertical="center" wrapText="1"/>
    </xf>
    <xf numFmtId="0" fontId="47" fillId="24" borderId="19" xfId="79" applyFont="1" applyFill="1" applyBorder="1" applyAlignment="1">
      <alignment horizontal="center" vertical="center" wrapText="1"/>
    </xf>
    <xf numFmtId="1" fontId="6" fillId="24" borderId="22" xfId="194" applyNumberFormat="1" applyFont="1" applyFill="1" applyBorder="1" applyAlignment="1">
      <alignment vertical="center"/>
    </xf>
    <xf numFmtId="1" fontId="6" fillId="24" borderId="25" xfId="194" applyNumberFormat="1" applyFont="1" applyFill="1" applyBorder="1" applyAlignment="1">
      <alignment vertical="center"/>
    </xf>
    <xf numFmtId="1" fontId="54" fillId="24" borderId="29" xfId="194" applyNumberFormat="1" applyFont="1" applyFill="1" applyBorder="1" applyAlignment="1">
      <alignment vertical="center" wrapText="1"/>
    </xf>
    <xf numFmtId="0" fontId="70" fillId="30" borderId="0" xfId="197" applyFont="1" applyFill="1" applyBorder="1"/>
    <xf numFmtId="0" fontId="72" fillId="24" borderId="0" xfId="197" applyFont="1" applyFill="1" applyBorder="1"/>
    <xf numFmtId="0" fontId="72" fillId="24" borderId="0" xfId="192" applyFont="1" applyFill="1" applyBorder="1"/>
    <xf numFmtId="0" fontId="47" fillId="24" borderId="0" xfId="192" applyFont="1" applyFill="1" applyBorder="1" applyAlignment="1">
      <alignment vertical="center"/>
    </xf>
    <xf numFmtId="0" fontId="54" fillId="24" borderId="0" xfId="192" applyFont="1" applyFill="1" applyBorder="1"/>
    <xf numFmtId="0" fontId="6" fillId="24" borderId="0" xfId="192" applyFont="1" applyFill="1" applyBorder="1"/>
    <xf numFmtId="0" fontId="47" fillId="24" borderId="16" xfId="193" applyFont="1" applyFill="1" applyBorder="1" applyAlignment="1">
      <alignment horizontal="center" vertical="center"/>
    </xf>
    <xf numFmtId="0" fontId="47" fillId="24" borderId="23" xfId="193" applyFont="1" applyFill="1" applyBorder="1" applyAlignment="1">
      <alignment horizontal="center" vertical="center"/>
    </xf>
    <xf numFmtId="0" fontId="47" fillId="24" borderId="18" xfId="79" applyFont="1" applyFill="1" applyBorder="1" applyAlignment="1">
      <alignment horizontal="center" vertical="center" wrapText="1"/>
    </xf>
    <xf numFmtId="0" fontId="47" fillId="24" borderId="19" xfId="79" applyFont="1" applyFill="1" applyBorder="1" applyAlignment="1">
      <alignment horizontal="center" vertical="center" wrapText="1"/>
    </xf>
    <xf numFmtId="0" fontId="59" fillId="24" borderId="18" xfId="79" applyFont="1" applyFill="1" applyBorder="1" applyAlignment="1">
      <alignment horizontal="center" vertical="center" wrapText="1"/>
    </xf>
    <xf numFmtId="0" fontId="59" fillId="24" borderId="19" xfId="79" applyFont="1" applyFill="1" applyBorder="1" applyAlignment="1">
      <alignment horizontal="center" vertical="center" wrapText="1"/>
    </xf>
    <xf numFmtId="0" fontId="59" fillId="24" borderId="18" xfId="203" applyFont="1" applyFill="1" applyBorder="1" applyAlignment="1">
      <alignment horizontal="center" vertical="center"/>
    </xf>
    <xf numFmtId="0" fontId="59" fillId="24" borderId="19" xfId="203" applyFont="1" applyFill="1" applyBorder="1" applyAlignment="1">
      <alignment horizontal="center" vertical="center"/>
    </xf>
    <xf numFmtId="0" fontId="47" fillId="24" borderId="18" xfId="193" applyFont="1" applyFill="1" applyBorder="1" applyAlignment="1">
      <alignment horizontal="center" vertical="center"/>
    </xf>
    <xf numFmtId="0" fontId="47" fillId="24" borderId="19" xfId="193" applyFont="1" applyFill="1" applyBorder="1" applyAlignment="1">
      <alignment horizontal="center" vertical="center"/>
    </xf>
    <xf numFmtId="0" fontId="58" fillId="24" borderId="18" xfId="203" applyFont="1" applyFill="1" applyBorder="1" applyAlignment="1">
      <alignment horizontal="center" vertical="center"/>
    </xf>
    <xf numFmtId="0" fontId="58" fillId="24" borderId="20" xfId="203" applyFont="1" applyFill="1" applyBorder="1" applyAlignment="1">
      <alignment horizontal="center" vertical="center"/>
    </xf>
    <xf numFmtId="0" fontId="59" fillId="24" borderId="18" xfId="79" applyFont="1" applyFill="1" applyBorder="1" applyAlignment="1">
      <alignment horizontal="center" vertical="center"/>
    </xf>
    <xf numFmtId="0" fontId="59" fillId="24" borderId="19" xfId="79" applyFont="1" applyFill="1" applyBorder="1" applyAlignment="1">
      <alignment horizontal="center" vertical="center"/>
    </xf>
    <xf numFmtId="0" fontId="47" fillId="24" borderId="20" xfId="193" applyFont="1" applyFill="1" applyBorder="1" applyAlignment="1">
      <alignment horizontal="center" vertical="center"/>
    </xf>
    <xf numFmtId="0" fontId="47" fillId="24" borderId="24" xfId="193" applyFont="1" applyFill="1" applyBorder="1" applyAlignment="1">
      <alignment horizontal="center" vertical="center"/>
    </xf>
    <xf numFmtId="0" fontId="59" fillId="24" borderId="20" xfId="79" applyFont="1" applyFill="1" applyBorder="1" applyAlignment="1">
      <alignment horizontal="center" vertical="center" wrapText="1"/>
    </xf>
    <xf numFmtId="0" fontId="59" fillId="24" borderId="20" xfId="203" applyFont="1" applyFill="1" applyBorder="1" applyAlignment="1">
      <alignment horizontal="center" vertical="center"/>
    </xf>
    <xf numFmtId="0" fontId="47" fillId="24" borderId="18" xfId="192" applyFont="1" applyFill="1" applyBorder="1" applyAlignment="1">
      <alignment horizontal="center" vertical="center" wrapText="1"/>
    </xf>
    <xf numFmtId="0" fontId="6" fillId="24" borderId="19" xfId="0" applyFont="1" applyFill="1" applyBorder="1" applyAlignment="1">
      <alignment wrapText="1"/>
    </xf>
    <xf numFmtId="0" fontId="47" fillId="24" borderId="18" xfId="190" applyFont="1" applyFill="1" applyBorder="1" applyAlignment="1">
      <alignment horizontal="center" vertical="center"/>
    </xf>
    <xf numFmtId="0" fontId="47" fillId="24" borderId="19" xfId="190" applyFont="1" applyFill="1" applyBorder="1" applyAlignment="1">
      <alignment horizontal="center" vertical="center"/>
    </xf>
    <xf numFmtId="0" fontId="59" fillId="24" borderId="18" xfId="190" applyFont="1" applyFill="1" applyBorder="1" applyAlignment="1">
      <alignment horizontal="center" vertical="center"/>
    </xf>
    <xf numFmtId="0" fontId="59" fillId="24" borderId="19" xfId="190" applyFont="1" applyFill="1" applyBorder="1" applyAlignment="1">
      <alignment horizontal="center" vertical="center"/>
    </xf>
    <xf numFmtId="0" fontId="59" fillId="24" borderId="18" xfId="192" applyFont="1" applyFill="1" applyBorder="1" applyAlignment="1">
      <alignment horizontal="center" vertical="center" wrapText="1"/>
    </xf>
    <xf numFmtId="0" fontId="53" fillId="24" borderId="19" xfId="0" applyFont="1" applyFill="1" applyBorder="1" applyAlignment="1">
      <alignment wrapText="1"/>
    </xf>
    <xf numFmtId="0" fontId="59" fillId="24" borderId="3" xfId="186" applyFont="1" applyFill="1" applyBorder="1" applyAlignment="1">
      <alignment horizontal="center" vertical="center"/>
    </xf>
    <xf numFmtId="0" fontId="59" fillId="24" borderId="18" xfId="117" applyFont="1" applyFill="1" applyBorder="1" applyAlignment="1">
      <alignment horizontal="center" vertical="center"/>
    </xf>
    <xf numFmtId="0" fontId="6" fillId="24" borderId="20" xfId="0" applyFont="1" applyFill="1" applyBorder="1" applyAlignment="1">
      <alignment wrapText="1"/>
    </xf>
    <xf numFmtId="49" fontId="59" fillId="24" borderId="18" xfId="199" applyNumberFormat="1" applyFont="1" applyFill="1" applyBorder="1" applyAlignment="1">
      <alignment horizontal="center" vertical="center"/>
    </xf>
    <xf numFmtId="49" fontId="59" fillId="24" borderId="20" xfId="199" applyNumberFormat="1" applyFont="1" applyFill="1" applyBorder="1" applyAlignment="1">
      <alignment horizontal="center" vertical="center"/>
    </xf>
    <xf numFmtId="0" fontId="59" fillId="24" borderId="20" xfId="190" applyFont="1" applyFill="1" applyBorder="1" applyAlignment="1">
      <alignment horizontal="center" vertical="center"/>
    </xf>
    <xf numFmtId="0" fontId="59" fillId="24" borderId="3" xfId="117" applyFont="1" applyFill="1" applyBorder="1" applyAlignment="1">
      <alignment horizontal="center" vertical="center"/>
    </xf>
    <xf numFmtId="0" fontId="47" fillId="24" borderId="20" xfId="190" applyFont="1" applyFill="1" applyBorder="1" applyAlignment="1">
      <alignment horizontal="center" vertical="center"/>
    </xf>
    <xf numFmtId="0" fontId="53" fillId="24" borderId="20" xfId="0" applyFont="1" applyFill="1" applyBorder="1" applyAlignment="1">
      <alignment wrapText="1"/>
    </xf>
  </cellXfs>
  <cellStyles count="21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/>
    <cellStyle name="20% - Акцент2" xfId="8"/>
    <cellStyle name="20% - Акцент3" xfId="9"/>
    <cellStyle name="20% - Акцент4" xfId="10"/>
    <cellStyle name="20% - Акцент5" xfId="11"/>
    <cellStyle name="20% -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" xfId="19"/>
    <cellStyle name="40% - Акцент2" xfId="20"/>
    <cellStyle name="40% - Акцент3" xfId="21"/>
    <cellStyle name="40% - Акцент4" xfId="22"/>
    <cellStyle name="40% - Акцент5" xfId="23"/>
    <cellStyle name="40% -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" xfId="31"/>
    <cellStyle name="60% - Акцент2" xfId="32"/>
    <cellStyle name="60% - Акцент3" xfId="33"/>
    <cellStyle name="60% - Акцент4" xfId="34"/>
    <cellStyle name="60% - Акцент5" xfId="35"/>
    <cellStyle name="60% -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Aeia?nnueea" xfId="43"/>
    <cellStyle name="Ãèïåðññûëêà" xfId="44"/>
    <cellStyle name="Bad" xfId="45"/>
    <cellStyle name="Calculation" xfId="46"/>
    <cellStyle name="Check Cell" xfId="47"/>
    <cellStyle name="clsAltData" xfId="48"/>
    <cellStyle name="clsColumnHeader" xfId="49"/>
    <cellStyle name="clsData" xfId="50"/>
    <cellStyle name="clsDefault" xfId="51"/>
    <cellStyle name="clsReportFooter" xfId="52"/>
    <cellStyle name="clsReportHeader" xfId="53"/>
    <cellStyle name="clsRowHeader" xfId="54"/>
    <cellStyle name="Comma [0]䧟Лист3" xfId="55"/>
    <cellStyle name="Comma_Лист1" xfId="56"/>
    <cellStyle name="Currency [0]_Лист1" xfId="57"/>
    <cellStyle name="Currency_Лист1" xfId="58"/>
    <cellStyle name="Date" xfId="59"/>
    <cellStyle name="Explanatory Text" xfId="60"/>
    <cellStyle name="Fixed" xfId="61"/>
    <cellStyle name="Good" xfId="62"/>
    <cellStyle name="Heading 1" xfId="63"/>
    <cellStyle name="Heading 2" xfId="64"/>
    <cellStyle name="Heading 3" xfId="65"/>
    <cellStyle name="Heading 4" xfId="66"/>
    <cellStyle name="Heading1" xfId="67"/>
    <cellStyle name="Heading2" xfId="68"/>
    <cellStyle name="Iau?iue_Eeno1" xfId="69"/>
    <cellStyle name="Îáû÷íûé_Tranche" xfId="70"/>
    <cellStyle name="Input" xfId="71"/>
    <cellStyle name="Ioe?uaaaoayny aeia?nnueea" xfId="72"/>
    <cellStyle name="Îòêðûâàâøàÿñÿ ãèïåðññûëêà" xfId="73"/>
    <cellStyle name="Linked Cell" xfId="74"/>
    <cellStyle name="Neutral" xfId="75"/>
    <cellStyle name="Normal" xfId="76"/>
    <cellStyle name="Normal 2" xfId="77"/>
    <cellStyle name="Normal_Book1" xfId="78"/>
    <cellStyle name="Normal_Лист2 (2)" xfId="79"/>
    <cellStyle name="Note" xfId="80"/>
    <cellStyle name="Ôèíàíñîâûé_Tranche" xfId="81"/>
    <cellStyle name="Output" xfId="82"/>
    <cellStyle name="S0" xfId="83"/>
    <cellStyle name="S1" xfId="84"/>
    <cellStyle name="S2" xfId="85"/>
    <cellStyle name="S3" xfId="86"/>
    <cellStyle name="S4" xfId="87"/>
    <cellStyle name="S5" xfId="88"/>
    <cellStyle name="S6" xfId="89"/>
    <cellStyle name="Style 1" xfId="90"/>
    <cellStyle name="Title" xfId="91"/>
    <cellStyle name="Total" xfId="92"/>
    <cellStyle name="Warning Text" xfId="93"/>
    <cellStyle name="Акцентування1" xfId="94" builtinId="29" customBuiltin="1"/>
    <cellStyle name="Акцентування2" xfId="95" builtinId="33" customBuiltin="1"/>
    <cellStyle name="Акцентування3" xfId="96" builtinId="37" customBuiltin="1"/>
    <cellStyle name="Акцентування4" xfId="97" builtinId="41" customBuiltin="1"/>
    <cellStyle name="Акцентування5" xfId="98" builtinId="45" customBuiltin="1"/>
    <cellStyle name="Акцентування6" xfId="99" builtinId="49" customBuiltin="1"/>
    <cellStyle name="Ввід" xfId="100" builtinId="20" customBuiltin="1"/>
    <cellStyle name="Гарний" xfId="218" builtinId="26" customBuiltin="1"/>
    <cellStyle name="Гіперпосилання" xfId="103" builtinId="8"/>
    <cellStyle name="Заголовок 1" xfId="104" builtinId="16" customBuiltin="1"/>
    <cellStyle name="Заголовок 2" xfId="105" builtinId="17" customBuiltin="1"/>
    <cellStyle name="Заголовок 3" xfId="106" builtinId="18" customBuiltin="1"/>
    <cellStyle name="Заголовок 4" xfId="107" builtinId="19" customBuiltin="1"/>
    <cellStyle name="Звичайний" xfId="0" builtinId="0"/>
    <cellStyle name="Зв'язана клітинка" xfId="214" builtinId="24" customBuiltin="1"/>
    <cellStyle name="Контрольна клітинка" xfId="109" builtinId="23" customBuiltin="1"/>
    <cellStyle name="Назва" xfId="110" builtinId="15" customBuiltin="1"/>
    <cellStyle name="Нейтральний" xfId="111" builtinId="28" customBuiltin="1"/>
    <cellStyle name="Обчислення" xfId="102" builtinId="22" customBuiltin="1"/>
    <cellStyle name="Обычный 10" xfId="112"/>
    <cellStyle name="Обычный 11" xfId="113"/>
    <cellStyle name="Обычный 12" xfId="114"/>
    <cellStyle name="Обычный 13" xfId="115"/>
    <cellStyle name="Обычный 14" xfId="116"/>
    <cellStyle name="Обычный 15" xfId="117"/>
    <cellStyle name="Обычный 16" xfId="118"/>
    <cellStyle name="Обычный 17" xfId="119"/>
    <cellStyle name="Обычный 18" xfId="120"/>
    <cellStyle name="Обычный 19" xfId="121"/>
    <cellStyle name="Обычный 2" xfId="122"/>
    <cellStyle name="Обычный 2 2" xfId="123"/>
    <cellStyle name="Обычный 2 2 2" xfId="124"/>
    <cellStyle name="Обычный 2 2 3" xfId="125"/>
    <cellStyle name="Обычный 2 2 4" xfId="126"/>
    <cellStyle name="Обычный 2 2 5" xfId="127"/>
    <cellStyle name="Обычный 2 2 6" xfId="128"/>
    <cellStyle name="Обычный 2 2 7" xfId="129"/>
    <cellStyle name="Обычный 2 2_ZB_3KV_2014" xfId="130"/>
    <cellStyle name="Обычный 2 3" xfId="131"/>
    <cellStyle name="Обычный 2 4" xfId="132"/>
    <cellStyle name="Обычный 2 5" xfId="133"/>
    <cellStyle name="Обычный 2 6" xfId="134"/>
    <cellStyle name="Обычный 2 7" xfId="135"/>
    <cellStyle name="Обычный 2_Borg_01_11_2012" xfId="136"/>
    <cellStyle name="Обычный 20" xfId="137"/>
    <cellStyle name="Обычный 21" xfId="138"/>
    <cellStyle name="Обычный 22" xfId="139"/>
    <cellStyle name="Обычный 23" xfId="140"/>
    <cellStyle name="Обычный 24" xfId="141"/>
    <cellStyle name="Обычный 25" xfId="142"/>
    <cellStyle name="Обычный 26" xfId="143"/>
    <cellStyle name="Обычный 27" xfId="144"/>
    <cellStyle name="Обычный 28" xfId="145"/>
    <cellStyle name="Обычный 29" xfId="146"/>
    <cellStyle name="Обычный 3" xfId="147"/>
    <cellStyle name="Обычный 3 2" xfId="148"/>
    <cellStyle name="Обычный 3 2 2" xfId="149"/>
    <cellStyle name="Обычный 3 2_borg01082010-prov_div" xfId="150"/>
    <cellStyle name="Обычный 3_ZB_3KV_2014" xfId="151"/>
    <cellStyle name="Обычный 30" xfId="152"/>
    <cellStyle name="Обычный 31" xfId="153"/>
    <cellStyle name="Обычный 32" xfId="154"/>
    <cellStyle name="Обычный 33" xfId="155"/>
    <cellStyle name="Обычный 34" xfId="156"/>
    <cellStyle name="Обычный 35" xfId="157"/>
    <cellStyle name="Обычный 36" xfId="158"/>
    <cellStyle name="Обычный 37" xfId="159"/>
    <cellStyle name="Обычный 38" xfId="160"/>
    <cellStyle name="Обычный 39" xfId="161"/>
    <cellStyle name="Обычный 4" xfId="162"/>
    <cellStyle name="Обычный 4 2" xfId="163"/>
    <cellStyle name="Обычный 4_ZB_3KV_2014" xfId="164"/>
    <cellStyle name="Обычный 40" xfId="165"/>
    <cellStyle name="Обычный 41" xfId="166"/>
    <cellStyle name="Обычный 42" xfId="167"/>
    <cellStyle name="Обычный 45" xfId="168"/>
    <cellStyle name="Обычный 46" xfId="169"/>
    <cellStyle name="Обычный 47" xfId="170"/>
    <cellStyle name="Обычный 48" xfId="171"/>
    <cellStyle name="Обычный 49" xfId="172"/>
    <cellStyle name="Обычный 5" xfId="173"/>
    <cellStyle name="Обычный 5 2" xfId="174"/>
    <cellStyle name="Обычный 50" xfId="175"/>
    <cellStyle name="Обычный 51" xfId="176"/>
    <cellStyle name="Обычный 52" xfId="177"/>
    <cellStyle name="Обычный 53" xfId="178"/>
    <cellStyle name="Обычный 54" xfId="179"/>
    <cellStyle name="Обычный 6" xfId="180"/>
    <cellStyle name="Обычный 6 2" xfId="181"/>
    <cellStyle name="Обычный 6_ZB_3KV_2014" xfId="182"/>
    <cellStyle name="Обычный 7" xfId="183"/>
    <cellStyle name="Обычный 8" xfId="184"/>
    <cellStyle name="Обычный 9" xfId="185"/>
    <cellStyle name="Обычный_3.1-Monetary Statistics(1.1-1.4)" xfId="186"/>
    <cellStyle name="Обычный_3.1-Monetary Statistics(1.1-1.4) 2" xfId="187"/>
    <cellStyle name="Обычный_din_pb_6G" xfId="188"/>
    <cellStyle name="Обычный_PLB_2006" xfId="189"/>
    <cellStyle name="Обычный_SURVEY=Copy of Ukraine SRFmeme(2)" xfId="190"/>
    <cellStyle name="Обычный_SURVEY=Copy of Ukraine SRFmeme(2) 2" xfId="191"/>
    <cellStyle name="Обычный_Геогр.стр.2кв." xfId="192"/>
    <cellStyle name="Обычный_Дин.імпорт" xfId="193"/>
    <cellStyle name="Обычный_Дин_ Е." xfId="194"/>
    <cellStyle name="Обычный_Дин_ Е.кв." xfId="195"/>
    <cellStyle name="Обычный_Експорт" xfId="196"/>
    <cellStyle name="Обычный_ЄС 9 міс.З_Т. 2015ДЛЯ ЗАПИТІВ річна. квартальна" xfId="197"/>
    <cellStyle name="Обычный_Лист1" xfId="198"/>
    <cellStyle name="Обычный_Лист2 (2)" xfId="199"/>
    <cellStyle name="Обычный_Лист5" xfId="200"/>
    <cellStyle name="Обычный_ПБ_4кв2012_АНФОР_2" xfId="201"/>
    <cellStyle name="Обычный_Таб ек кв." xfId="202"/>
    <cellStyle name="Обычный_Таб_ГС 5 -е  4 кв 2014 OK " xfId="203"/>
    <cellStyle name="Підсумок" xfId="108" builtinId="25" customBuiltin="1"/>
    <cellStyle name="Поганий" xfId="204" builtinId="27" customBuiltin="1"/>
    <cellStyle name="Примітка" xfId="206" builtinId="10" customBuiltin="1"/>
    <cellStyle name="Процентный 2 2" xfId="207"/>
    <cellStyle name="Процентный 2 3" xfId="208"/>
    <cellStyle name="Процентный 2 4" xfId="209"/>
    <cellStyle name="Процентный 2 5" xfId="210"/>
    <cellStyle name="Процентный 2 6" xfId="211"/>
    <cellStyle name="Процентный 2 7" xfId="212"/>
    <cellStyle name="Процентный 3" xfId="213"/>
    <cellStyle name="Результат" xfId="101" builtinId="21" customBuiltin="1"/>
    <cellStyle name="Стиль 1" xfId="215"/>
    <cellStyle name="Текст попередження" xfId="216" builtinId="11" customBuiltin="1"/>
    <cellStyle name="Текст пояснення" xfId="205" builtinId="53" customBuiltin="1"/>
    <cellStyle name="Финансовый 2" xfId="217"/>
  </cellStyles>
  <dxfs count="0"/>
  <tableStyles count="0" defaultTableStyle="TableStyleMedium2" defaultPivotStyle="PivotStyleLight16"/>
  <colors>
    <mruColors>
      <color rgb="FFCC0409"/>
      <color rgb="FFFF69FF"/>
      <color rgb="FFFF66FF"/>
      <color rgb="FFE4D6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ctrlProps/ctrlProp1.xml><?xml version="1.0" encoding="utf-8"?>
<formControlPr xmlns="http://schemas.microsoft.com/office/spreadsheetml/2009/9/main" objectType="List" dx="26" fmlaLink="$A$1" fmlaRange="$A$4:$A$5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0</xdr:row>
          <xdr:rowOff>30480</xdr:rowOff>
        </xdr:from>
        <xdr:to>
          <xdr:col>0</xdr:col>
          <xdr:colOff>609600</xdr:colOff>
          <xdr:row>1</xdr:row>
          <xdr:rowOff>152400</xdr:rowOff>
        </xdr:to>
        <xdr:sp macro="" textlink="">
          <xdr:nvSpPr>
            <xdr:cNvPr id="1025" name="List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49" name="Text Box 2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50" name="Text Box 3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51" name="Text Box 4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52" name="Text Box 5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53" name="Text Box 6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54" name="Text Box 7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55" name="Text Box 8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56" name="Text Box 9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57" name="Text Box 10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58" name="Text Box 11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59" name="Text Box 2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60" name="Text Box 3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61" name="Text Box 4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62" name="Text Box 5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63" name="Text Box 6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64" name="Text Box 7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65" name="Text Box 8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66" name="Text Box 9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67" name="Text Box 10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68" name="Text Box 11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69" name="Text Box 2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70" name="Text Box 3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71" name="Text Box 4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72" name="Text Box 5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73" name="Text Box 6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74" name="Text Box 7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75" name="Text Box 8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76" name="Text Box 9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77" name="Text Box 10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78" name="Text Box 11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79" name="Text Box 2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80" name="Text Box 3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81" name="Text Box 4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82" name="Text Box 5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83" name="Text Box 6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84" name="Text Box 7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85" name="Text Box 8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86" name="Text Box 9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87" name="Text Box 10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88" name="Text Box 11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73" name="Text Box 2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74" name="Text Box 3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75" name="Text Box 4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76" name="Text Box 5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77" name="Text Box 6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78" name="Text Box 7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79" name="Text Box 8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80" name="Text Box 9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81" name="Text Box 10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82" name="Text Box 11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083" name="Text Box 2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084" name="Text Box 3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085" name="Text Box 4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086" name="Text Box 5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087" name="Text Box 6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088" name="Text Box 7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089" name="Text Box 8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090" name="Text Box 9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091" name="Text Box 10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092" name="Text Box 11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93" name="Text Box 2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94" name="Text Box 3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95" name="Text Box 4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96" name="Text Box 5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97" name="Text Box 6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98" name="Text Box 7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99" name="Text Box 8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100" name="Text Box 9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101" name="Text Box 10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102" name="Text Box 11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103" name="Text Box 2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104" name="Text Box 3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105" name="Text Box 4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106" name="Text Box 5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107" name="Text Box 6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108" name="Text Box 7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109" name="Text Box 8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110" name="Text Box 9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111" name="Text Box 10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112" name="Text Box 11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  <sheetName val="Macro1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48"/>
  <sheetViews>
    <sheetView tabSelected="1" zoomScale="86" zoomScaleNormal="86" workbookViewId="0">
      <selection activeCell="D28" sqref="D28"/>
    </sheetView>
  </sheetViews>
  <sheetFormatPr defaultColWidth="9.109375" defaultRowHeight="13.2"/>
  <cols>
    <col min="1" max="1" width="10.33203125" style="1" customWidth="1"/>
    <col min="2" max="30" width="9.109375" style="3"/>
    <col min="31" max="47" width="9.109375" style="5"/>
    <col min="48" max="16384" width="9.109375" style="3"/>
  </cols>
  <sheetData>
    <row r="1" spans="1:47" ht="14.25" customHeight="1">
      <c r="A1" s="1">
        <v>2</v>
      </c>
      <c r="B1" s="2" t="str">
        <f>IF('1'!$A$1=1,AE1,AL1)</f>
        <v xml:space="preserve">1 Ukraine's External Trade with EU Countries </v>
      </c>
      <c r="C1" s="2"/>
      <c r="D1" s="2"/>
      <c r="E1" s="2"/>
      <c r="AE1" s="4" t="s">
        <v>46</v>
      </c>
      <c r="AF1" s="4"/>
      <c r="AG1" s="4"/>
      <c r="AH1" s="4"/>
      <c r="AL1" s="4" t="s">
        <v>53</v>
      </c>
      <c r="AM1" s="4"/>
      <c r="AN1" s="4"/>
      <c r="AO1" s="4"/>
    </row>
    <row r="2" spans="1:47" s="7" customFormat="1">
      <c r="A2" s="1"/>
      <c r="B2" s="6" t="str">
        <f>IF('1'!$A$1=1,AE2,AL2)</f>
        <v xml:space="preserve">1.1 Dynamics of Goods Exports by EU country                   </v>
      </c>
      <c r="AE2" s="8" t="s">
        <v>138</v>
      </c>
      <c r="AF2" s="9"/>
      <c r="AG2" s="9"/>
      <c r="AH2" s="9"/>
      <c r="AI2" s="9"/>
      <c r="AJ2" s="9"/>
      <c r="AK2" s="9"/>
      <c r="AL2" s="8" t="s">
        <v>54</v>
      </c>
      <c r="AM2" s="9"/>
      <c r="AN2" s="9"/>
      <c r="AO2" s="9"/>
      <c r="AP2" s="9"/>
      <c r="AQ2" s="9"/>
      <c r="AR2" s="9"/>
      <c r="AS2" s="9"/>
      <c r="AT2" s="9"/>
      <c r="AU2" s="9"/>
    </row>
    <row r="3" spans="1:47" s="7" customFormat="1">
      <c r="A3" s="1"/>
      <c r="B3" s="6" t="str">
        <f>IF('1'!$A$1=1,AE3,AL3)</f>
        <v xml:space="preserve">1.2 Dynamics of Goods Imports by EU country                   </v>
      </c>
      <c r="AE3" s="8" t="s">
        <v>139</v>
      </c>
      <c r="AF3" s="9"/>
      <c r="AG3" s="9"/>
      <c r="AH3" s="9"/>
      <c r="AI3" s="9"/>
      <c r="AJ3" s="9"/>
      <c r="AK3" s="9"/>
      <c r="AL3" s="8" t="s">
        <v>55</v>
      </c>
      <c r="AM3" s="9"/>
      <c r="AN3" s="9"/>
      <c r="AO3" s="9"/>
      <c r="AP3" s="9"/>
      <c r="AQ3" s="9"/>
      <c r="AR3" s="9"/>
      <c r="AS3" s="9"/>
      <c r="AT3" s="9"/>
      <c r="AU3" s="9"/>
    </row>
    <row r="4" spans="1:47" s="7" customFormat="1">
      <c r="A4" s="10" t="s">
        <v>51</v>
      </c>
      <c r="B4" s="6" t="str">
        <f>IF('1'!$A$1=1,AE4,AL4)</f>
        <v xml:space="preserve">1.3 Dynamics of the Commodity Composition of Exports to EU countries            </v>
      </c>
      <c r="AE4" s="8" t="s">
        <v>42</v>
      </c>
      <c r="AF4" s="9"/>
      <c r="AG4" s="9"/>
      <c r="AH4" s="9"/>
      <c r="AI4" s="9"/>
      <c r="AJ4" s="9"/>
      <c r="AK4" s="9"/>
      <c r="AL4" s="11" t="s">
        <v>56</v>
      </c>
      <c r="AM4" s="12"/>
      <c r="AN4" s="12"/>
      <c r="AO4" s="12"/>
      <c r="AP4" s="12"/>
      <c r="AQ4" s="12"/>
      <c r="AR4" s="12"/>
      <c r="AS4" s="12"/>
      <c r="AT4" s="9"/>
      <c r="AU4" s="9"/>
    </row>
    <row r="5" spans="1:47" s="16" customFormat="1">
      <c r="A5" s="13" t="s">
        <v>52</v>
      </c>
      <c r="B5" s="14" t="str">
        <f>IF('1'!$A$1=1,AE5,AL5)</f>
        <v xml:space="preserve">1.4 Dynamics of the Commodity Composition of Imports from EU countries        </v>
      </c>
      <c r="C5" s="15"/>
      <c r="D5" s="15"/>
      <c r="E5" s="15"/>
      <c r="F5" s="15"/>
      <c r="G5" s="15"/>
      <c r="H5" s="15"/>
      <c r="X5" s="15"/>
      <c r="Y5" s="15"/>
      <c r="Z5" s="15"/>
      <c r="AB5" s="15"/>
      <c r="AC5" s="15"/>
      <c r="AD5" s="15"/>
      <c r="AE5" s="11" t="s">
        <v>31</v>
      </c>
      <c r="AF5" s="12"/>
      <c r="AG5" s="12"/>
      <c r="AH5" s="12"/>
      <c r="AI5" s="12"/>
      <c r="AJ5" s="12"/>
      <c r="AK5" s="12"/>
      <c r="AL5" s="11" t="s">
        <v>57</v>
      </c>
      <c r="AM5" s="12"/>
      <c r="AN5" s="12"/>
      <c r="AO5" s="12"/>
      <c r="AP5" s="12"/>
      <c r="AQ5" s="12"/>
      <c r="AR5" s="12"/>
      <c r="AS5" s="12"/>
      <c r="AT5" s="17"/>
      <c r="AU5" s="17"/>
    </row>
    <row r="11" spans="1:47">
      <c r="B11" s="219" t="str">
        <f>IF('1'!$A$1=1,B38,B39)</f>
        <v>Last updated on: 31.03.2025</v>
      </c>
    </row>
    <row r="38" spans="1:2" s="5" customFormat="1">
      <c r="A38" s="67"/>
      <c r="B38" s="220" t="s">
        <v>222</v>
      </c>
    </row>
    <row r="39" spans="1:2" s="5" customFormat="1">
      <c r="A39" s="67"/>
      <c r="B39" s="220" t="s">
        <v>223</v>
      </c>
    </row>
    <row r="40" spans="1:2" s="223" customFormat="1">
      <c r="A40" s="222"/>
    </row>
    <row r="41" spans="1:2" s="223" customFormat="1">
      <c r="A41" s="222"/>
    </row>
    <row r="42" spans="1:2" s="223" customFormat="1">
      <c r="A42" s="222"/>
    </row>
    <row r="43" spans="1:2" s="223" customFormat="1">
      <c r="A43" s="222"/>
    </row>
    <row r="44" spans="1:2" s="223" customFormat="1">
      <c r="A44" s="222"/>
    </row>
    <row r="45" spans="1:2" s="223" customFormat="1">
      <c r="A45" s="222"/>
    </row>
    <row r="46" spans="1:2" s="223" customFormat="1">
      <c r="A46" s="222"/>
    </row>
    <row r="47" spans="1:2" s="223" customFormat="1">
      <c r="A47" s="222"/>
    </row>
    <row r="48" spans="1:2" s="223" customFormat="1">
      <c r="A48" s="222"/>
    </row>
  </sheetData>
  <phoneticPr fontId="39" type="noConversion"/>
  <hyperlinks>
    <hyperlink ref="B2" location="'1.1'!A1" display="1.1.Динаміка експорту товарів у розрізі країн ЄС"/>
    <hyperlink ref="B3" location="'1.2'!A1" display="1.2.Динаміка імпорту товарів у розрізі країн ЄС"/>
    <hyperlink ref="B5" location="'1.4'!A1" display="1.4.Динаміка товарної структури імпорту з країн ЄС "/>
    <hyperlink ref="B4" location="'1.3'!A1" display="1.3.Динаміка товарної структури експорту в країни ЄС "/>
    <hyperlink ref="AE2" location="'1.1'!A1" display="1.1.Динаміка експорту товарів у розрізі країн ЄС"/>
    <hyperlink ref="AE3" location="'1.2'!A1" display="1.2.Динаміка імпорту товарів у розрізі країн ЄС"/>
    <hyperlink ref="AE5" location="'1.4'!A1" display="1.4.Динаміка товарної структури імпорту з країн ЄС "/>
    <hyperlink ref="AE4" location="'1.3'!A1" display="1.3.Динаміка товарної структури експорту в країни ЄС "/>
    <hyperlink ref="AL2" location="'1.1'!A1" display="1.1 Dynamics of Exports of Goods by EU country                   "/>
    <hyperlink ref="AL3" location="'1.2'!A1" display="1.2 Dynamics of Imports of Goods by EU country                   "/>
    <hyperlink ref="AL4" location="'1.3'!A1" display="1.3 Dynamics of Commodity Composition of Exports to EU countries            "/>
    <hyperlink ref="AL5" location="'1.4'!A1" display="1.4 Dynamics of Commodity Composition of Imports from EU countries        "/>
  </hyperlink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List Box 1">
              <controlPr defaultSize="0" autoLine="0" autoPict="0">
                <anchor moveWithCells="1">
                  <from>
                    <xdr:col>0</xdr:col>
                    <xdr:colOff>7620</xdr:colOff>
                    <xdr:row>0</xdr:row>
                    <xdr:rowOff>30480</xdr:rowOff>
                  </from>
                  <to>
                    <xdr:col>0</xdr:col>
                    <xdr:colOff>609600</xdr:colOff>
                    <xdr:row>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C50"/>
  <sheetViews>
    <sheetView zoomScale="76" zoomScaleNormal="76" workbookViewId="0">
      <selection activeCell="L19" sqref="L19"/>
    </sheetView>
  </sheetViews>
  <sheetFormatPr defaultColWidth="8" defaultRowHeight="13.2" outlineLevelCol="2"/>
  <cols>
    <col min="1" max="1" width="6.109375" style="20" customWidth="1"/>
    <col min="2" max="2" width="34.88671875" style="20" customWidth="1"/>
    <col min="3" max="3" width="9.33203125" style="19" hidden="1" customWidth="1" outlineLevel="2"/>
    <col min="4" max="4" width="14.6640625" style="19" hidden="1" customWidth="1" outlineLevel="2"/>
    <col min="5" max="5" width="12.109375" style="19" hidden="1" customWidth="1" outlineLevel="2"/>
    <col min="6" max="6" width="17.33203125" style="19" hidden="1" customWidth="1" outlineLevel="2"/>
    <col min="7" max="7" width="10.5546875" style="20" hidden="1" customWidth="1" outlineLevel="1" collapsed="1"/>
    <col min="8" max="11" width="8.6640625" style="20" hidden="1" customWidth="1" outlineLevel="1"/>
    <col min="12" max="12" width="8.6640625" style="20" customWidth="1" collapsed="1"/>
    <col min="13" max="21" width="8.6640625" style="20" customWidth="1"/>
    <col min="22" max="57" width="8" style="20" customWidth="1"/>
    <col min="58" max="63" width="8" style="21" customWidth="1"/>
    <col min="64" max="83" width="8" style="20" customWidth="1"/>
    <col min="84" max="88" width="8" style="21" customWidth="1"/>
    <col min="89" max="89" width="18.6640625" style="21" customWidth="1"/>
    <col min="90" max="95" width="8" style="21" customWidth="1"/>
    <col min="96" max="118" width="8" style="20" customWidth="1"/>
    <col min="119" max="119" width="8.6640625" style="20" customWidth="1"/>
    <col min="120" max="127" width="8" style="20"/>
    <col min="128" max="145" width="8" style="21"/>
    <col min="146" max="16384" width="8" style="20"/>
  </cols>
  <sheetData>
    <row r="1" spans="1:159">
      <c r="A1" s="18" t="str">
        <f>IF('1'!$A$1=1,"до змісту","to title")</f>
        <v>to title</v>
      </c>
      <c r="B1" s="27"/>
      <c r="K1" s="113"/>
      <c r="L1" s="113"/>
      <c r="N1" s="16"/>
      <c r="O1" s="113"/>
      <c r="W1" s="215"/>
      <c r="DY1" s="9" t="s">
        <v>137</v>
      </c>
      <c r="DZ1" s="9"/>
      <c r="EA1" s="9"/>
      <c r="EB1" s="9"/>
      <c r="EC1" s="9"/>
      <c r="ED1" s="9"/>
      <c r="EE1" s="9"/>
      <c r="EF1" s="9"/>
      <c r="EG1" s="9"/>
      <c r="EH1" s="9"/>
      <c r="EI1" s="9" t="s">
        <v>87</v>
      </c>
      <c r="EJ1" s="9"/>
      <c r="EK1" s="9"/>
      <c r="EL1" s="9"/>
      <c r="EM1" s="9"/>
      <c r="EN1" s="9"/>
      <c r="EO1" s="9"/>
      <c r="EP1" s="7"/>
      <c r="EQ1" s="7"/>
      <c r="ER1" s="7"/>
      <c r="ES1" s="7"/>
      <c r="ET1" s="7"/>
      <c r="EU1" s="22"/>
      <c r="EV1" s="22"/>
      <c r="EW1" s="22"/>
      <c r="EX1" s="7"/>
      <c r="EY1" s="22"/>
      <c r="EZ1" s="7"/>
      <c r="FA1" s="7"/>
      <c r="FB1" s="7"/>
      <c r="FC1" s="7"/>
    </row>
    <row r="2" spans="1:159" s="7" customFormat="1">
      <c r="A2" s="228" t="str">
        <f>IF('1'!$A$1=1,DY1,EI1)</f>
        <v xml:space="preserve">1.1 Dynamics of Goods Exports by EU country*                   </v>
      </c>
      <c r="B2" s="229"/>
      <c r="C2" s="230"/>
      <c r="D2" s="230"/>
      <c r="E2" s="230"/>
      <c r="F2" s="230"/>
      <c r="G2" s="229"/>
      <c r="H2" s="229"/>
      <c r="I2" s="229"/>
      <c r="J2" s="229"/>
      <c r="K2" s="229"/>
      <c r="L2" s="229"/>
      <c r="M2" s="231"/>
      <c r="N2" s="231"/>
      <c r="O2" s="232"/>
      <c r="P2" s="232"/>
      <c r="Q2" s="232"/>
      <c r="R2" s="232"/>
      <c r="S2" s="232"/>
      <c r="T2" s="232"/>
      <c r="U2" s="232"/>
      <c r="W2" s="32"/>
      <c r="BF2" s="9"/>
      <c r="BG2" s="9"/>
      <c r="BH2" s="9"/>
      <c r="BI2" s="9"/>
      <c r="BJ2" s="9"/>
      <c r="BK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DX2" s="9"/>
      <c r="DY2" s="23" t="s">
        <v>30</v>
      </c>
      <c r="DZ2" s="24"/>
      <c r="EA2" s="24"/>
      <c r="EB2" s="24"/>
      <c r="EC2" s="25"/>
      <c r="ED2" s="25"/>
      <c r="EE2" s="21"/>
      <c r="EF2" s="21"/>
      <c r="EG2" s="21"/>
      <c r="EH2" s="21"/>
      <c r="EI2" s="26" t="s">
        <v>88</v>
      </c>
      <c r="EJ2" s="26"/>
      <c r="EK2" s="26"/>
      <c r="EL2" s="26"/>
      <c r="EM2" s="26"/>
      <c r="EN2" s="26"/>
      <c r="EO2" s="26"/>
      <c r="EP2" s="27"/>
      <c r="EQ2" s="27"/>
      <c r="ER2" s="27"/>
      <c r="ES2" s="27"/>
      <c r="ET2" s="27"/>
      <c r="EU2" s="20"/>
      <c r="EV2" s="20"/>
      <c r="EW2" s="20"/>
      <c r="EX2" s="28"/>
      <c r="EY2" s="20"/>
      <c r="EZ2" s="20"/>
      <c r="FA2" s="20"/>
      <c r="FB2" s="20"/>
      <c r="FC2" s="28"/>
    </row>
    <row r="3" spans="1:159" ht="17.25" customHeight="1">
      <c r="A3" s="233" t="str">
        <f>IF('1'!$A$1=1,DY2,EI2)</f>
        <v>(according to BPM6 methodology)</v>
      </c>
      <c r="B3" s="234"/>
      <c r="C3" s="235"/>
      <c r="D3" s="235"/>
      <c r="E3" s="235"/>
      <c r="F3" s="236"/>
      <c r="G3" s="124"/>
      <c r="H3" s="124"/>
      <c r="I3" s="124"/>
      <c r="J3" s="124"/>
      <c r="K3" s="124"/>
      <c r="L3" s="124"/>
      <c r="M3" s="124"/>
      <c r="N3" s="237"/>
      <c r="O3" s="237"/>
      <c r="P3" s="237"/>
      <c r="Q3" s="237"/>
      <c r="R3" s="237"/>
      <c r="S3" s="237"/>
      <c r="T3" s="237"/>
      <c r="U3" s="237"/>
      <c r="DY3" s="33" t="s">
        <v>141</v>
      </c>
      <c r="DZ3" s="24"/>
      <c r="EA3" s="24"/>
      <c r="EB3" s="24"/>
      <c r="EC3" s="25"/>
      <c r="ED3" s="25"/>
      <c r="EI3" s="21" t="s">
        <v>89</v>
      </c>
      <c r="EJ3" s="9"/>
      <c r="EK3" s="9"/>
      <c r="EL3" s="9"/>
      <c r="EM3" s="9"/>
      <c r="EN3" s="9"/>
      <c r="EO3" s="9"/>
      <c r="EP3" s="7"/>
      <c r="EQ3" s="7"/>
      <c r="ER3" s="7"/>
      <c r="ES3" s="7"/>
      <c r="ET3" s="7"/>
      <c r="EX3" s="28"/>
      <c r="FC3" s="28"/>
    </row>
    <row r="4" spans="1:159" ht="17.25" customHeight="1">
      <c r="A4" s="238" t="str">
        <f>IF('1'!$A$1=1,DY3,EI3)</f>
        <v>Million USD</v>
      </c>
      <c r="B4" s="234"/>
      <c r="C4" s="235"/>
      <c r="D4" s="235"/>
      <c r="E4" s="235"/>
      <c r="F4" s="236"/>
      <c r="G4" s="239"/>
      <c r="H4" s="239"/>
      <c r="I4" s="239"/>
      <c r="J4" s="239"/>
      <c r="K4" s="239"/>
      <c r="L4" s="239"/>
      <c r="M4" s="239"/>
      <c r="N4" s="124"/>
      <c r="O4" s="124"/>
      <c r="P4" s="124"/>
      <c r="Q4" s="124"/>
      <c r="R4" s="124"/>
      <c r="S4" s="124"/>
      <c r="T4" s="124"/>
      <c r="U4" s="124"/>
    </row>
    <row r="5" spans="1:159" ht="24" customHeight="1">
      <c r="A5" s="277" t="str">
        <f>IF('1'!$A$1=1,C5,E5)</f>
        <v>Rank</v>
      </c>
      <c r="B5" s="285" t="str">
        <f>IF('1'!$A$1=1,D5,F5)</f>
        <v>Countries</v>
      </c>
      <c r="C5" s="279" t="s">
        <v>45</v>
      </c>
      <c r="D5" s="281" t="s">
        <v>7</v>
      </c>
      <c r="E5" s="287" t="s">
        <v>58</v>
      </c>
      <c r="F5" s="287" t="s">
        <v>59</v>
      </c>
      <c r="G5" s="283">
        <v>2010</v>
      </c>
      <c r="H5" s="283">
        <v>2011</v>
      </c>
      <c r="I5" s="283">
        <v>2012</v>
      </c>
      <c r="J5" s="283">
        <v>2013</v>
      </c>
      <c r="K5" s="283">
        <v>2014</v>
      </c>
      <c r="L5" s="283">
        <v>2015</v>
      </c>
      <c r="M5" s="283">
        <v>2016</v>
      </c>
      <c r="N5" s="283">
        <v>2017</v>
      </c>
      <c r="O5" s="283">
        <v>2018</v>
      </c>
      <c r="P5" s="283">
        <v>2019</v>
      </c>
      <c r="Q5" s="283">
        <v>2020</v>
      </c>
      <c r="R5" s="283">
        <v>2021</v>
      </c>
      <c r="S5" s="283">
        <v>2022</v>
      </c>
      <c r="T5" s="283">
        <v>2023</v>
      </c>
      <c r="U5" s="275">
        <v>2024</v>
      </c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177"/>
      <c r="BG5" s="177"/>
      <c r="BH5" s="177"/>
      <c r="BI5" s="177"/>
      <c r="BJ5" s="177"/>
      <c r="BK5" s="177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177"/>
      <c r="CG5" s="177"/>
      <c r="CH5" s="177"/>
    </row>
    <row r="6" spans="1:159" ht="18.75" customHeight="1">
      <c r="A6" s="278"/>
      <c r="B6" s="286"/>
      <c r="C6" s="280"/>
      <c r="D6" s="282"/>
      <c r="E6" s="288"/>
      <c r="F6" s="288"/>
      <c r="G6" s="284"/>
      <c r="H6" s="284"/>
      <c r="I6" s="284"/>
      <c r="J6" s="284"/>
      <c r="K6" s="284"/>
      <c r="L6" s="284"/>
      <c r="M6" s="284"/>
      <c r="N6" s="284"/>
      <c r="O6" s="284"/>
      <c r="P6" s="284"/>
      <c r="Q6" s="284"/>
      <c r="R6" s="284"/>
      <c r="S6" s="284"/>
      <c r="T6" s="284"/>
      <c r="U6" s="276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177"/>
      <c r="BG6" s="177"/>
      <c r="BH6" s="177"/>
      <c r="BI6" s="177"/>
      <c r="BJ6" s="177"/>
      <c r="BK6" s="177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177"/>
      <c r="CG6" s="177"/>
      <c r="CH6" s="177"/>
      <c r="DZ6" s="59" t="s">
        <v>92</v>
      </c>
      <c r="EA6" s="60"/>
      <c r="EB6" s="60"/>
      <c r="EF6" s="26" t="s">
        <v>91</v>
      </c>
      <c r="EG6" s="26"/>
      <c r="EH6" s="26"/>
      <c r="EI6" s="26"/>
      <c r="EJ6" s="26"/>
    </row>
    <row r="7" spans="1:159" ht="18.75" customHeight="1">
      <c r="A7" s="224"/>
      <c r="B7" s="260" t="str">
        <f>IF('1'!$A$1=1,D7,F7)</f>
        <v>EU 28</v>
      </c>
      <c r="C7" s="126"/>
      <c r="D7" s="144" t="s">
        <v>145</v>
      </c>
      <c r="E7" s="133"/>
      <c r="F7" s="132" t="s">
        <v>147</v>
      </c>
      <c r="G7" s="70">
        <v>11110.043227439999</v>
      </c>
      <c r="H7" s="71">
        <v>15466.305334170002</v>
      </c>
      <c r="I7" s="71">
        <v>14381.113722830001</v>
      </c>
      <c r="J7" s="71">
        <v>13970.768068259998</v>
      </c>
      <c r="K7" s="71">
        <v>14156.971652050001</v>
      </c>
      <c r="L7" s="70">
        <v>10446.793055560001</v>
      </c>
      <c r="M7" s="71">
        <v>10697.886244470001</v>
      </c>
      <c r="N7" s="71">
        <v>14116.228084530001</v>
      </c>
      <c r="O7" s="71">
        <v>16314.16155103</v>
      </c>
      <c r="P7" s="71">
        <v>17106.719528430003</v>
      </c>
      <c r="Q7" s="71">
        <v>15202.099543870001</v>
      </c>
      <c r="R7" s="71">
        <v>23856.097436119999</v>
      </c>
      <c r="S7" s="71">
        <v>25181.156558320006</v>
      </c>
      <c r="T7" s="71">
        <v>22283.286718459996</v>
      </c>
      <c r="U7" s="71">
        <v>22730.99161125</v>
      </c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177"/>
      <c r="BG7" s="177"/>
      <c r="BH7" s="177"/>
      <c r="BI7" s="177"/>
      <c r="BJ7" s="177"/>
      <c r="BK7" s="177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177"/>
      <c r="CG7" s="177"/>
      <c r="CH7" s="177"/>
      <c r="DZ7" s="59"/>
      <c r="EA7" s="60"/>
      <c r="EB7" s="60"/>
      <c r="EF7" s="26"/>
      <c r="EG7" s="26"/>
      <c r="EH7" s="26"/>
      <c r="EI7" s="26"/>
      <c r="EJ7" s="26"/>
    </row>
    <row r="8" spans="1:159" ht="18.75" customHeight="1">
      <c r="A8" s="122"/>
      <c r="B8" s="261" t="str">
        <f>IF('1'!$A$1=1,D8,F8)</f>
        <v>EU 27**</v>
      </c>
      <c r="C8" s="145"/>
      <c r="D8" s="146" t="s">
        <v>146</v>
      </c>
      <c r="E8" s="147"/>
      <c r="F8" s="135" t="s">
        <v>148</v>
      </c>
      <c r="G8" s="173">
        <f t="shared" ref="G8:T8" si="0">G7-G36</f>
        <v>10725.565126509999</v>
      </c>
      <c r="H8" s="174">
        <f t="shared" si="0"/>
        <v>15047.245876920002</v>
      </c>
      <c r="I8" s="174">
        <f t="shared" si="0"/>
        <v>13915.539531830002</v>
      </c>
      <c r="J8" s="174">
        <f t="shared" si="0"/>
        <v>13495.635180259998</v>
      </c>
      <c r="K8" s="174">
        <f t="shared" si="0"/>
        <v>13627.30668523</v>
      </c>
      <c r="L8" s="173">
        <f t="shared" si="0"/>
        <v>10127.022786690002</v>
      </c>
      <c r="M8" s="174">
        <f t="shared" si="0"/>
        <v>10414.107160340001</v>
      </c>
      <c r="N8" s="174">
        <f t="shared" si="0"/>
        <v>13676.344568390001</v>
      </c>
      <c r="O8" s="174">
        <f t="shared" si="0"/>
        <v>15777.65895535</v>
      </c>
      <c r="P8" s="174">
        <f t="shared" si="0"/>
        <v>16535.197522200004</v>
      </c>
      <c r="Q8" s="174">
        <f t="shared" si="0"/>
        <v>14615.828884530001</v>
      </c>
      <c r="R8" s="174">
        <f t="shared" si="0"/>
        <v>22872.403653589998</v>
      </c>
      <c r="S8" s="174">
        <f t="shared" si="0"/>
        <v>24818.529598030007</v>
      </c>
      <c r="T8" s="174">
        <f t="shared" si="0"/>
        <v>21927.017845329996</v>
      </c>
      <c r="U8" s="174">
        <v>22163.357130850003</v>
      </c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177"/>
      <c r="BG8" s="177"/>
      <c r="BH8" s="177"/>
      <c r="BI8" s="177"/>
      <c r="BJ8" s="177"/>
      <c r="BK8" s="177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177"/>
      <c r="CG8" s="177"/>
      <c r="CH8" s="177"/>
      <c r="DZ8" s="59"/>
      <c r="EA8" s="60"/>
      <c r="EB8" s="60"/>
      <c r="EF8" s="26"/>
      <c r="EG8" s="26"/>
      <c r="EH8" s="26"/>
      <c r="EI8" s="26"/>
      <c r="EJ8" s="26"/>
    </row>
    <row r="9" spans="1:159" ht="18" customHeight="1">
      <c r="A9" s="183">
        <v>1</v>
      </c>
      <c r="B9" s="262" t="str">
        <f>IF('1'!$A$1=1,D9,F9)</f>
        <v>Poland</v>
      </c>
      <c r="C9" s="143"/>
      <c r="D9" s="127" t="s">
        <v>203</v>
      </c>
      <c r="E9" s="127"/>
      <c r="F9" s="128" t="s">
        <v>61</v>
      </c>
      <c r="G9" s="36">
        <v>1574.9979913699999</v>
      </c>
      <c r="H9" s="37">
        <v>2417.7040334100002</v>
      </c>
      <c r="I9" s="37">
        <v>2240.357274</v>
      </c>
      <c r="J9" s="37">
        <v>2085.6433470000002</v>
      </c>
      <c r="K9" s="37">
        <v>2153.3752146699999</v>
      </c>
      <c r="L9" s="218">
        <v>1506.38775156</v>
      </c>
      <c r="M9" s="37">
        <v>1685.9941018300001</v>
      </c>
      <c r="N9" s="37">
        <v>2036.6820739</v>
      </c>
      <c r="O9" s="37">
        <v>2464.69147604</v>
      </c>
      <c r="P9" s="37">
        <v>2539.2875052100003</v>
      </c>
      <c r="Q9" s="37">
        <v>2517.9197395199999</v>
      </c>
      <c r="R9" s="37">
        <v>4377.6378873499998</v>
      </c>
      <c r="S9" s="37">
        <v>5982.6556624799996</v>
      </c>
      <c r="T9" s="37">
        <v>4418.2724005500004</v>
      </c>
      <c r="U9" s="37">
        <v>4088.4348867600002</v>
      </c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62"/>
      <c r="BG9" s="62"/>
      <c r="BH9" s="62"/>
      <c r="BI9" s="62"/>
      <c r="BJ9" s="62"/>
      <c r="BK9" s="62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62"/>
      <c r="CG9" s="62"/>
      <c r="CH9" s="62"/>
    </row>
    <row r="10" spans="1:159" ht="18" customHeight="1">
      <c r="A10" s="183">
        <v>2</v>
      </c>
      <c r="B10" s="263" t="str">
        <f>IF('1'!$A$1=1,D10,F10)</f>
        <v>Spain</v>
      </c>
      <c r="C10" s="143"/>
      <c r="D10" s="127" t="s">
        <v>192</v>
      </c>
      <c r="E10" s="127"/>
      <c r="F10" s="128" t="s">
        <v>62</v>
      </c>
      <c r="G10" s="39">
        <v>374.27013166</v>
      </c>
      <c r="H10" s="40">
        <v>943.40163942000004</v>
      </c>
      <c r="I10" s="37">
        <v>1525.1287710000001</v>
      </c>
      <c r="J10" s="40">
        <v>979.2440160000001</v>
      </c>
      <c r="K10" s="37">
        <v>1150.3100244300001</v>
      </c>
      <c r="L10" s="37">
        <v>1025.2167001099999</v>
      </c>
      <c r="M10" s="37">
        <v>988.05259238000008</v>
      </c>
      <c r="N10" s="37">
        <v>1243.19705888</v>
      </c>
      <c r="O10" s="114">
        <v>1361.4052881499999</v>
      </c>
      <c r="P10" s="114">
        <v>1490.3424947999999</v>
      </c>
      <c r="Q10" s="114">
        <v>1241.4077951200002</v>
      </c>
      <c r="R10" s="114">
        <v>1659.0987351799999</v>
      </c>
      <c r="S10" s="114">
        <v>1562.6608698700002</v>
      </c>
      <c r="T10" s="114">
        <v>2004.31699951</v>
      </c>
      <c r="U10" s="114">
        <v>2856.19846444</v>
      </c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62"/>
      <c r="BG10" s="62"/>
      <c r="BH10" s="62"/>
      <c r="BI10" s="62"/>
      <c r="BJ10" s="62"/>
      <c r="BK10" s="62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62"/>
      <c r="CG10" s="62"/>
      <c r="CH10" s="62"/>
    </row>
    <row r="11" spans="1:159" ht="18" customHeight="1">
      <c r="A11" s="183">
        <v>3</v>
      </c>
      <c r="B11" s="263" t="str">
        <f>IF('1'!$A$1=1,D11,F11)</f>
        <v>Germany</v>
      </c>
      <c r="C11" s="143"/>
      <c r="D11" s="127" t="s">
        <v>204</v>
      </c>
      <c r="E11" s="127"/>
      <c r="F11" s="128" t="s">
        <v>63</v>
      </c>
      <c r="G11" s="39">
        <v>940.55438249999997</v>
      </c>
      <c r="H11" s="37">
        <v>1030.0373439499999</v>
      </c>
      <c r="I11" s="40">
        <v>925.34155999999984</v>
      </c>
      <c r="J11" s="40">
        <v>928.72490000000005</v>
      </c>
      <c r="K11" s="40">
        <v>971.16251414999999</v>
      </c>
      <c r="L11" s="37">
        <v>799.37226326999996</v>
      </c>
      <c r="M11" s="40">
        <v>851.71197927000003</v>
      </c>
      <c r="N11" s="37">
        <v>1091.02402856</v>
      </c>
      <c r="O11" s="37">
        <v>1526.0914213000001</v>
      </c>
      <c r="P11" s="37">
        <v>1769.2029024100002</v>
      </c>
      <c r="Q11" s="37">
        <v>1496.7748898700002</v>
      </c>
      <c r="R11" s="37">
        <v>2277.9783960899999</v>
      </c>
      <c r="S11" s="37">
        <v>1785.9200900400001</v>
      </c>
      <c r="T11" s="37">
        <v>1846.98685411</v>
      </c>
      <c r="U11" s="37">
        <v>2271.71673517</v>
      </c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62"/>
      <c r="BG11" s="62"/>
      <c r="BH11" s="62"/>
      <c r="BI11" s="62"/>
      <c r="BJ11" s="62"/>
      <c r="BK11" s="62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62"/>
      <c r="CG11" s="62"/>
      <c r="CH11" s="62"/>
    </row>
    <row r="12" spans="1:159" ht="18" customHeight="1">
      <c r="A12" s="183">
        <v>4</v>
      </c>
      <c r="B12" s="263" t="str">
        <f>IF('1'!$A$1=1,D12,F12)</f>
        <v>Netherlands</v>
      </c>
      <c r="C12" s="143"/>
      <c r="D12" s="127" t="s">
        <v>205</v>
      </c>
      <c r="E12" s="127"/>
      <c r="F12" s="129" t="s">
        <v>64</v>
      </c>
      <c r="G12" s="39">
        <v>451.59627604999997</v>
      </c>
      <c r="H12" s="40">
        <v>700.90699278</v>
      </c>
      <c r="I12" s="40">
        <v>668.96903099999997</v>
      </c>
      <c r="J12" s="40">
        <v>855.3666639999999</v>
      </c>
      <c r="K12" s="40">
        <v>972.03083537999998</v>
      </c>
      <c r="L12" s="37">
        <v>738.31118646000004</v>
      </c>
      <c r="M12" s="40">
        <v>875.53683990000002</v>
      </c>
      <c r="N12" s="37">
        <v>1541.14137252</v>
      </c>
      <c r="O12" s="37">
        <v>1433.9315368099999</v>
      </c>
      <c r="P12" s="37">
        <v>1713.1271915100001</v>
      </c>
      <c r="Q12" s="37">
        <v>1618.89643787</v>
      </c>
      <c r="R12" s="37">
        <v>2116.1975444</v>
      </c>
      <c r="S12" s="37">
        <v>1449.90103447</v>
      </c>
      <c r="T12" s="37">
        <v>1479.2685941500001</v>
      </c>
      <c r="U12" s="37">
        <v>1965.6492515499999</v>
      </c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62"/>
      <c r="BG12" s="62"/>
      <c r="BH12" s="62"/>
      <c r="BI12" s="62"/>
      <c r="BJ12" s="62"/>
      <c r="BK12" s="62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62"/>
      <c r="CG12" s="62"/>
      <c r="CH12" s="62"/>
    </row>
    <row r="13" spans="1:159" ht="18" customHeight="1">
      <c r="A13" s="183">
        <v>5</v>
      </c>
      <c r="B13" s="263" t="str">
        <f>IF('1'!$A$1=1,D13,F13)</f>
        <v>Italy</v>
      </c>
      <c r="C13" s="143"/>
      <c r="D13" s="127" t="s">
        <v>191</v>
      </c>
      <c r="E13" s="127"/>
      <c r="F13" s="128" t="s">
        <v>60</v>
      </c>
      <c r="G13" s="36">
        <v>2275.01605827</v>
      </c>
      <c r="H13" s="37">
        <v>2921.1544371800001</v>
      </c>
      <c r="I13" s="37">
        <v>2388.687903</v>
      </c>
      <c r="J13" s="37">
        <v>2262.885714</v>
      </c>
      <c r="K13" s="37">
        <v>2325.4351928899996</v>
      </c>
      <c r="L13" s="37">
        <v>1821.8222787100001</v>
      </c>
      <c r="M13" s="37">
        <v>1775.6726024499999</v>
      </c>
      <c r="N13" s="37">
        <v>2326.53941033</v>
      </c>
      <c r="O13" s="37">
        <v>2495.10317833</v>
      </c>
      <c r="P13" s="37">
        <v>2286.1571115399997</v>
      </c>
      <c r="Q13" s="37">
        <v>1855.87716131</v>
      </c>
      <c r="R13" s="37">
        <v>3339.9871459200003</v>
      </c>
      <c r="S13" s="37">
        <v>1580.76734861</v>
      </c>
      <c r="T13" s="37">
        <v>1520.6702083299999</v>
      </c>
      <c r="U13" s="37">
        <v>1898.0516944599999</v>
      </c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62"/>
      <c r="BG13" s="62"/>
      <c r="BH13" s="62"/>
      <c r="BI13" s="62"/>
      <c r="BJ13" s="62"/>
      <c r="BK13" s="62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62"/>
      <c r="CG13" s="62"/>
      <c r="CH13" s="62"/>
    </row>
    <row r="14" spans="1:159" ht="18" customHeight="1">
      <c r="A14" s="183">
        <v>6</v>
      </c>
      <c r="B14" s="263" t="str">
        <f>IF('1'!$A$1=1,D14,F14)</f>
        <v>Romania</v>
      </c>
      <c r="C14" s="143"/>
      <c r="D14" s="127" t="s">
        <v>9</v>
      </c>
      <c r="E14" s="127"/>
      <c r="F14" s="129" t="s">
        <v>65</v>
      </c>
      <c r="G14" s="39">
        <v>621.63490203000003</v>
      </c>
      <c r="H14" s="40">
        <v>822.47003151999991</v>
      </c>
      <c r="I14" s="40">
        <v>428.20078999999998</v>
      </c>
      <c r="J14" s="40">
        <v>427.12400600000001</v>
      </c>
      <c r="K14" s="40">
        <v>458.81520653999996</v>
      </c>
      <c r="L14" s="218">
        <v>467.51979947999996</v>
      </c>
      <c r="M14" s="40">
        <v>532.77074503999995</v>
      </c>
      <c r="N14" s="40">
        <v>588.21303680999995</v>
      </c>
      <c r="O14" s="40">
        <v>652.88738194999996</v>
      </c>
      <c r="P14" s="40">
        <v>681.96384310999997</v>
      </c>
      <c r="Q14" s="40">
        <v>786.99791348999997</v>
      </c>
      <c r="R14" s="40">
        <v>1203.9624442500001</v>
      </c>
      <c r="S14" s="37">
        <v>3637.78001391</v>
      </c>
      <c r="T14" s="37">
        <v>3629.9534502000006</v>
      </c>
      <c r="U14" s="37">
        <v>1530.5805407799999</v>
      </c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62"/>
      <c r="BG14" s="62"/>
      <c r="BH14" s="62"/>
      <c r="BI14" s="62"/>
      <c r="BJ14" s="62"/>
      <c r="BK14" s="62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62"/>
      <c r="CG14" s="62"/>
      <c r="CH14" s="62"/>
    </row>
    <row r="15" spans="1:159" ht="18" customHeight="1">
      <c r="A15" s="183">
        <v>7</v>
      </c>
      <c r="B15" s="263" t="str">
        <f>IF('1'!$A$1=1,D15,F15)</f>
        <v>Bulgaria</v>
      </c>
      <c r="C15" s="143"/>
      <c r="D15" s="127" t="s">
        <v>194</v>
      </c>
      <c r="E15" s="127"/>
      <c r="F15" s="129" t="s">
        <v>67</v>
      </c>
      <c r="G15" s="39">
        <v>447.59010003000003</v>
      </c>
      <c r="H15" s="40">
        <v>749.0586733099999</v>
      </c>
      <c r="I15" s="40">
        <v>566.77873</v>
      </c>
      <c r="J15" s="40">
        <v>584.67241000000001</v>
      </c>
      <c r="K15" s="40">
        <v>547.14794187999996</v>
      </c>
      <c r="L15" s="37">
        <v>418.38129135999998</v>
      </c>
      <c r="M15" s="40">
        <v>416.47694218000004</v>
      </c>
      <c r="N15" s="40">
        <v>428.59134376999998</v>
      </c>
      <c r="O15" s="40">
        <v>511.05883399999999</v>
      </c>
      <c r="P15" s="40">
        <v>467.64816493000001</v>
      </c>
      <c r="Q15" s="40">
        <v>496.25144103000002</v>
      </c>
      <c r="R15" s="182">
        <v>807.3485079699999</v>
      </c>
      <c r="S15" s="182">
        <v>1417.0117716100001</v>
      </c>
      <c r="T15" s="182">
        <v>904.57062998999993</v>
      </c>
      <c r="U15" s="182">
        <v>1130.0453561999998</v>
      </c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62"/>
      <c r="BG15" s="62"/>
      <c r="BH15" s="62"/>
      <c r="BI15" s="62"/>
      <c r="BJ15" s="62"/>
      <c r="BK15" s="62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62"/>
      <c r="CG15" s="62"/>
      <c r="CH15" s="62"/>
    </row>
    <row r="16" spans="1:159" ht="18" customHeight="1">
      <c r="A16" s="183">
        <v>8</v>
      </c>
      <c r="B16" s="263" t="str">
        <f>IF('1'!$A$1=1,D16,F16)</f>
        <v>Slovakia</v>
      </c>
      <c r="C16" s="143"/>
      <c r="D16" s="127" t="s">
        <v>193</v>
      </c>
      <c r="E16" s="127"/>
      <c r="F16" s="129" t="s">
        <v>70</v>
      </c>
      <c r="G16" s="39">
        <v>523.98264323000001</v>
      </c>
      <c r="H16" s="40">
        <v>801.64315010999997</v>
      </c>
      <c r="I16" s="40">
        <v>581.718886</v>
      </c>
      <c r="J16" s="40">
        <v>652.159537</v>
      </c>
      <c r="K16" s="40">
        <v>565.59684756000001</v>
      </c>
      <c r="L16" s="37">
        <v>372.90848842000003</v>
      </c>
      <c r="M16" s="40">
        <v>374.67374121</v>
      </c>
      <c r="N16" s="40">
        <v>553.88930857999992</v>
      </c>
      <c r="O16" s="40">
        <v>713.44897360000004</v>
      </c>
      <c r="P16" s="40">
        <v>551.78319822999993</v>
      </c>
      <c r="Q16" s="40">
        <v>354.67686747999994</v>
      </c>
      <c r="R16" s="40">
        <v>923.87660520999998</v>
      </c>
      <c r="S16" s="40">
        <v>1431.8130652</v>
      </c>
      <c r="T16" s="40">
        <v>1054.90376842</v>
      </c>
      <c r="U16" s="40">
        <v>897.20899659999998</v>
      </c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62"/>
      <c r="BG16" s="62"/>
      <c r="BH16" s="62"/>
      <c r="BI16" s="62"/>
      <c r="BJ16" s="62"/>
      <c r="BK16" s="62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62"/>
      <c r="CG16" s="62"/>
      <c r="CH16" s="62"/>
    </row>
    <row r="17" spans="1:130" ht="18" customHeight="1">
      <c r="A17" s="183">
        <v>9</v>
      </c>
      <c r="B17" s="263" t="str">
        <f>IF('1'!$A$1=1,D17,F17)</f>
        <v>Belgium</v>
      </c>
      <c r="C17" s="143"/>
      <c r="D17" s="127" t="s">
        <v>206</v>
      </c>
      <c r="E17" s="127"/>
      <c r="F17" s="129" t="s">
        <v>73</v>
      </c>
      <c r="G17" s="39">
        <v>323.81753534000006</v>
      </c>
      <c r="H17" s="40">
        <v>359.00369648000003</v>
      </c>
      <c r="I17" s="40">
        <v>426.48164299999996</v>
      </c>
      <c r="J17" s="40">
        <v>359.30647200000004</v>
      </c>
      <c r="K17" s="40">
        <v>394.09244315000001</v>
      </c>
      <c r="L17" s="37">
        <v>273.39430009</v>
      </c>
      <c r="M17" s="40">
        <v>223.20715300000001</v>
      </c>
      <c r="N17" s="40">
        <v>424.71921954000004</v>
      </c>
      <c r="O17" s="40">
        <v>570.16629429</v>
      </c>
      <c r="P17" s="40">
        <v>649.86331749999999</v>
      </c>
      <c r="Q17" s="40">
        <v>525.81161964</v>
      </c>
      <c r="R17" s="40">
        <v>613.76907446999996</v>
      </c>
      <c r="S17" s="40">
        <v>442.24224108999999</v>
      </c>
      <c r="T17" s="40">
        <v>352.97441487000003</v>
      </c>
      <c r="U17" s="40">
        <v>831.41891567000005</v>
      </c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62"/>
      <c r="BG17" s="62"/>
      <c r="BH17" s="62"/>
      <c r="BI17" s="62"/>
      <c r="BJ17" s="62"/>
      <c r="BK17" s="62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62"/>
      <c r="CG17" s="62"/>
      <c r="CH17" s="62"/>
    </row>
    <row r="18" spans="1:130" ht="18" customHeight="1">
      <c r="A18" s="183">
        <v>10</v>
      </c>
      <c r="B18" s="263" t="str">
        <f>IF('1'!$A$1=1,D18,F18)</f>
        <v>Czech Republic</v>
      </c>
      <c r="C18" s="143"/>
      <c r="D18" s="127" t="s">
        <v>195</v>
      </c>
      <c r="E18" s="127"/>
      <c r="F18" s="129" t="s">
        <v>69</v>
      </c>
      <c r="G18" s="39">
        <v>552.66882229999999</v>
      </c>
      <c r="H18" s="40">
        <v>758.83646394999994</v>
      </c>
      <c r="I18" s="40">
        <v>613.04971899999998</v>
      </c>
      <c r="J18" s="40">
        <v>670.37860000000001</v>
      </c>
      <c r="K18" s="40">
        <v>615.96090034999997</v>
      </c>
      <c r="L18" s="37">
        <v>378.91662404000004</v>
      </c>
      <c r="M18" s="40">
        <v>407.36400549000001</v>
      </c>
      <c r="N18" s="40">
        <v>529.84992315</v>
      </c>
      <c r="O18" s="40">
        <v>641.81012266000005</v>
      </c>
      <c r="P18" s="40">
        <v>667.46450286999993</v>
      </c>
      <c r="Q18" s="40">
        <v>606.59097460999999</v>
      </c>
      <c r="R18" s="40">
        <v>1103.98819561</v>
      </c>
      <c r="S18" s="40">
        <v>1035.8451286699999</v>
      </c>
      <c r="T18" s="40">
        <v>847.83698504999995</v>
      </c>
      <c r="U18" s="40">
        <v>738.73939786000005</v>
      </c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62"/>
      <c r="BG18" s="62"/>
      <c r="BH18" s="62"/>
      <c r="BI18" s="62"/>
      <c r="BJ18" s="62"/>
      <c r="BK18" s="62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62"/>
      <c r="CG18" s="62"/>
      <c r="CH18" s="62"/>
    </row>
    <row r="19" spans="1:130" ht="18" customHeight="1">
      <c r="A19" s="183">
        <v>11</v>
      </c>
      <c r="B19" s="263" t="str">
        <f>IF('1'!$A$1=1,D19,F19)</f>
        <v>France</v>
      </c>
      <c r="C19" s="143"/>
      <c r="D19" s="127" t="s">
        <v>198</v>
      </c>
      <c r="E19" s="127"/>
      <c r="F19" s="129" t="s">
        <v>66</v>
      </c>
      <c r="G19" s="39">
        <v>435.13422652000008</v>
      </c>
      <c r="H19" s="40">
        <v>524.40549221999993</v>
      </c>
      <c r="I19" s="40">
        <v>512.41235300000005</v>
      </c>
      <c r="J19" s="40">
        <v>656.11843700000009</v>
      </c>
      <c r="K19" s="40">
        <v>498.20422366999998</v>
      </c>
      <c r="L19" s="37">
        <v>467.93116464999997</v>
      </c>
      <c r="M19" s="40">
        <v>418.23308978</v>
      </c>
      <c r="N19" s="40">
        <v>375.00899033000002</v>
      </c>
      <c r="O19" s="40">
        <v>489.91751111999997</v>
      </c>
      <c r="P19" s="40">
        <v>548.88539690000005</v>
      </c>
      <c r="Q19" s="40">
        <v>537.50144197999998</v>
      </c>
      <c r="R19" s="40">
        <v>845.52002912</v>
      </c>
      <c r="S19" s="40">
        <v>558.48002025999995</v>
      </c>
      <c r="T19" s="40">
        <v>471.09905516999999</v>
      </c>
      <c r="U19" s="40">
        <v>715.22302248999995</v>
      </c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62"/>
      <c r="BG19" s="62"/>
      <c r="BH19" s="62"/>
      <c r="BI19" s="62"/>
      <c r="BJ19" s="62"/>
      <c r="BK19" s="62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62"/>
      <c r="CG19" s="62"/>
      <c r="CH19" s="62"/>
    </row>
    <row r="20" spans="1:130" ht="18" customHeight="1">
      <c r="A20" s="183">
        <v>12</v>
      </c>
      <c r="B20" s="263" t="str">
        <f>IF('1'!$A$1=1,D20,F20)</f>
        <v>Lithuania</v>
      </c>
      <c r="C20" s="143"/>
      <c r="D20" s="127" t="s">
        <v>197</v>
      </c>
      <c r="E20" s="127"/>
      <c r="F20" s="129" t="s">
        <v>74</v>
      </c>
      <c r="G20" s="39">
        <v>248.07549315</v>
      </c>
      <c r="H20" s="40">
        <v>297.27141015000001</v>
      </c>
      <c r="I20" s="40">
        <v>264.79266000000001</v>
      </c>
      <c r="J20" s="40">
        <v>311.47745200000003</v>
      </c>
      <c r="K20" s="40">
        <v>349.45031672999994</v>
      </c>
      <c r="L20" s="37">
        <v>221.68446666</v>
      </c>
      <c r="M20" s="40">
        <v>240.23366983999998</v>
      </c>
      <c r="N20" s="40">
        <v>359.06279164</v>
      </c>
      <c r="O20" s="40">
        <v>329.91475953999998</v>
      </c>
      <c r="P20" s="118">
        <v>395.47736427000001</v>
      </c>
      <c r="Q20" s="118">
        <v>419.86645072000005</v>
      </c>
      <c r="R20" s="118">
        <v>544.15233629999989</v>
      </c>
      <c r="S20" s="118">
        <v>637.67990591</v>
      </c>
      <c r="T20" s="118">
        <v>626.16327625999998</v>
      </c>
      <c r="U20" s="118">
        <v>570.33112904000006</v>
      </c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62"/>
      <c r="BG20" s="62"/>
      <c r="BH20" s="62"/>
      <c r="BI20" s="62"/>
      <c r="BJ20" s="62"/>
      <c r="BK20" s="62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62"/>
      <c r="CG20" s="62"/>
      <c r="CH20" s="62"/>
    </row>
    <row r="21" spans="1:130" ht="18" customHeight="1">
      <c r="A21" s="183">
        <v>13</v>
      </c>
      <c r="B21" s="263" t="str">
        <f>IF('1'!$A$1=1,D21,F21)</f>
        <v>Austria</v>
      </c>
      <c r="C21" s="143"/>
      <c r="D21" s="127" t="s">
        <v>196</v>
      </c>
      <c r="E21" s="127"/>
      <c r="F21" s="129" t="s">
        <v>71</v>
      </c>
      <c r="G21" s="39">
        <v>426.46853448000002</v>
      </c>
      <c r="H21" s="40">
        <v>494.85439510999998</v>
      </c>
      <c r="I21" s="40">
        <v>427.342782</v>
      </c>
      <c r="J21" s="40">
        <v>465.02311299999997</v>
      </c>
      <c r="K21" s="40">
        <v>440.40659835000002</v>
      </c>
      <c r="L21" s="37">
        <v>290.98000981000001</v>
      </c>
      <c r="M21" s="40">
        <v>299.16664914</v>
      </c>
      <c r="N21" s="40">
        <v>460.20331125999996</v>
      </c>
      <c r="O21" s="40">
        <v>469.77490863000003</v>
      </c>
      <c r="P21" s="40">
        <v>514.33639244999995</v>
      </c>
      <c r="Q21" s="40">
        <v>518.77294997000001</v>
      </c>
      <c r="R21" s="40">
        <v>869.44757322000021</v>
      </c>
      <c r="S21" s="40">
        <v>763.36857492000001</v>
      </c>
      <c r="T21" s="40">
        <v>552.88708936</v>
      </c>
      <c r="U21" s="40">
        <v>562.88779893000003</v>
      </c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62"/>
      <c r="BG21" s="62"/>
      <c r="BH21" s="62"/>
      <c r="BI21" s="62"/>
      <c r="BJ21" s="62"/>
      <c r="BK21" s="62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62"/>
      <c r="CG21" s="62"/>
      <c r="CH21" s="62"/>
    </row>
    <row r="22" spans="1:130" ht="18" customHeight="1">
      <c r="A22" s="183">
        <v>14</v>
      </c>
      <c r="B22" s="263" t="str">
        <f>IF('1'!$A$1=1,D22,F22)</f>
        <v>Hungary</v>
      </c>
      <c r="C22" s="143"/>
      <c r="D22" s="127" t="s">
        <v>10</v>
      </c>
      <c r="E22" s="127"/>
      <c r="F22" s="129" t="s">
        <v>68</v>
      </c>
      <c r="G22" s="39">
        <v>571.04186535000008</v>
      </c>
      <c r="H22" s="40">
        <v>868.13919458999999</v>
      </c>
      <c r="I22" s="40">
        <v>792.40229800000009</v>
      </c>
      <c r="J22" s="40">
        <v>987.42647900000009</v>
      </c>
      <c r="K22" s="40">
        <v>866.19966227999998</v>
      </c>
      <c r="L22" s="37">
        <v>380.54821777000001</v>
      </c>
      <c r="M22" s="40">
        <v>440.19602055000001</v>
      </c>
      <c r="N22" s="40">
        <v>550.08846077999999</v>
      </c>
      <c r="O22" s="40">
        <v>728.84947479999994</v>
      </c>
      <c r="P22" s="40">
        <v>751.97631961999991</v>
      </c>
      <c r="Q22" s="40">
        <v>490.05035762000006</v>
      </c>
      <c r="R22" s="40">
        <v>607.94503985999995</v>
      </c>
      <c r="S22" s="40">
        <v>1356.98991609</v>
      </c>
      <c r="T22" s="40">
        <v>723.84058879999998</v>
      </c>
      <c r="U22" s="40">
        <v>472.16753969000001</v>
      </c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62"/>
      <c r="BG22" s="62"/>
      <c r="BH22" s="62"/>
      <c r="BI22" s="62"/>
      <c r="BJ22" s="62"/>
      <c r="BK22" s="62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62"/>
      <c r="CG22" s="62"/>
      <c r="CH22" s="62"/>
    </row>
    <row r="23" spans="1:130" ht="18" customHeight="1">
      <c r="A23" s="183">
        <v>15</v>
      </c>
      <c r="B23" s="263" t="str">
        <f>IF('1'!$A$1=1,D23,F23)</f>
        <v>Greece</v>
      </c>
      <c r="C23" s="143"/>
      <c r="D23" s="127" t="s">
        <v>200</v>
      </c>
      <c r="E23" s="127"/>
      <c r="F23" s="129" t="s">
        <v>75</v>
      </c>
      <c r="G23" s="39">
        <v>147.09917849999999</v>
      </c>
      <c r="H23" s="40">
        <v>249.67378972</v>
      </c>
      <c r="I23" s="40">
        <v>206.06502800000001</v>
      </c>
      <c r="J23" s="40">
        <v>222.18242700000002</v>
      </c>
      <c r="K23" s="40">
        <v>200.2218268</v>
      </c>
      <c r="L23" s="37">
        <v>152.81296657999999</v>
      </c>
      <c r="M23" s="40">
        <v>158.92408363000001</v>
      </c>
      <c r="N23" s="40">
        <v>194.59651196999999</v>
      </c>
      <c r="O23" s="40">
        <v>279.42535281999994</v>
      </c>
      <c r="P23" s="40">
        <v>273.10074690000005</v>
      </c>
      <c r="Q23" s="40">
        <v>177.52730542</v>
      </c>
      <c r="R23" s="40">
        <v>209.47745519</v>
      </c>
      <c r="S23" s="40">
        <v>181.81028140999999</v>
      </c>
      <c r="T23" s="40">
        <v>257.53906955999997</v>
      </c>
      <c r="U23" s="40">
        <v>407.87807843999997</v>
      </c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62"/>
      <c r="BG23" s="62"/>
      <c r="BH23" s="62"/>
      <c r="BI23" s="62"/>
      <c r="BJ23" s="62"/>
      <c r="BK23" s="62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62"/>
      <c r="CG23" s="62"/>
      <c r="CH23" s="62"/>
    </row>
    <row r="24" spans="1:130" ht="18" customHeight="1">
      <c r="A24" s="183">
        <v>16</v>
      </c>
      <c r="B24" s="263" t="str">
        <f>IF('1'!$A$1=1,D24,F24)</f>
        <v>Latvia</v>
      </c>
      <c r="C24" s="143"/>
      <c r="D24" s="127" t="s">
        <v>199</v>
      </c>
      <c r="E24" s="127"/>
      <c r="F24" s="129" t="s">
        <v>76</v>
      </c>
      <c r="G24" s="39">
        <v>178.15763188</v>
      </c>
      <c r="H24" s="40">
        <v>218.19233896</v>
      </c>
      <c r="I24" s="40">
        <v>282.04206599999998</v>
      </c>
      <c r="J24" s="40">
        <v>160.56254000000001</v>
      </c>
      <c r="K24" s="40">
        <v>209.67938654999998</v>
      </c>
      <c r="L24" s="37">
        <v>134.93530177</v>
      </c>
      <c r="M24" s="40">
        <v>125.03874916000001</v>
      </c>
      <c r="N24" s="40">
        <v>201.5216509</v>
      </c>
      <c r="O24" s="40">
        <v>282.54776270000002</v>
      </c>
      <c r="P24" s="40">
        <v>280.39444559000003</v>
      </c>
      <c r="Q24" s="40">
        <v>222.34972553999998</v>
      </c>
      <c r="R24" s="40">
        <v>271.17329810000001</v>
      </c>
      <c r="S24" s="40">
        <v>277.96992360000002</v>
      </c>
      <c r="T24" s="40">
        <v>321.52382122999995</v>
      </c>
      <c r="U24" s="40">
        <v>290.74312033000001</v>
      </c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62"/>
      <c r="BG24" s="62"/>
      <c r="BH24" s="62"/>
      <c r="BI24" s="62"/>
      <c r="BJ24" s="62"/>
      <c r="BK24" s="62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62"/>
      <c r="CG24" s="62"/>
      <c r="CH24" s="62"/>
    </row>
    <row r="25" spans="1:130" ht="18" customHeight="1">
      <c r="A25" s="183">
        <v>17</v>
      </c>
      <c r="B25" s="263" t="str">
        <f>IF('1'!$A$1=1,D25,F25)</f>
        <v>Portugal</v>
      </c>
      <c r="C25" s="143"/>
      <c r="D25" s="127" t="s">
        <v>201</v>
      </c>
      <c r="E25" s="127"/>
      <c r="F25" s="129" t="s">
        <v>72</v>
      </c>
      <c r="G25" s="39">
        <v>121.62461316</v>
      </c>
      <c r="H25" s="40">
        <v>192.09979902999999</v>
      </c>
      <c r="I25" s="40">
        <v>344.90450999999996</v>
      </c>
      <c r="J25" s="40">
        <v>251.17406799999998</v>
      </c>
      <c r="K25" s="40">
        <v>271.16906793999999</v>
      </c>
      <c r="L25" s="37">
        <v>288.89792999999997</v>
      </c>
      <c r="M25" s="40">
        <v>200.14430106999998</v>
      </c>
      <c r="N25" s="40">
        <v>234.64527090999999</v>
      </c>
      <c r="O25" s="40">
        <v>224.98230247000001</v>
      </c>
      <c r="P25" s="40">
        <v>280.69390856000001</v>
      </c>
      <c r="Q25" s="40">
        <v>231.62760102999999</v>
      </c>
      <c r="R25" s="40">
        <v>331.42921410000002</v>
      </c>
      <c r="S25" s="40">
        <v>132.92871058</v>
      </c>
      <c r="T25" s="40">
        <v>222.77159628999999</v>
      </c>
      <c r="U25" s="40">
        <v>232.97087999000001</v>
      </c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62"/>
      <c r="BG25" s="62"/>
      <c r="BH25" s="62"/>
      <c r="BI25" s="62"/>
      <c r="BJ25" s="62"/>
      <c r="BK25" s="62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62"/>
      <c r="CG25" s="62"/>
      <c r="CH25" s="62"/>
    </row>
    <row r="26" spans="1:130" ht="18" customHeight="1">
      <c r="A26" s="183">
        <v>18</v>
      </c>
      <c r="B26" s="263" t="str">
        <f>IF('1'!$A$1=1,D26,F26)</f>
        <v>Cyprus</v>
      </c>
      <c r="C26" s="143"/>
      <c r="D26" s="127" t="s">
        <v>213</v>
      </c>
      <c r="E26" s="127"/>
      <c r="F26" s="129" t="s">
        <v>78</v>
      </c>
      <c r="G26" s="39">
        <v>161.32331285999999</v>
      </c>
      <c r="H26" s="40">
        <v>174.17080650999998</v>
      </c>
      <c r="I26" s="40">
        <v>166.63926800000002</v>
      </c>
      <c r="J26" s="40">
        <v>161.35267699999997</v>
      </c>
      <c r="K26" s="40">
        <v>283.67139994000001</v>
      </c>
      <c r="L26" s="37">
        <v>61.495858079999998</v>
      </c>
      <c r="M26" s="40">
        <v>53.444444689999997</v>
      </c>
      <c r="N26" s="40">
        <v>79.536706269999996</v>
      </c>
      <c r="O26" s="40">
        <v>40.209330469999998</v>
      </c>
      <c r="P26" s="40">
        <v>42.937773560000004</v>
      </c>
      <c r="Q26" s="40">
        <v>30.707429649999998</v>
      </c>
      <c r="R26" s="40">
        <v>47.200706779999997</v>
      </c>
      <c r="S26" s="40">
        <v>54.678751669999997</v>
      </c>
      <c r="T26" s="40">
        <v>107.77859577999999</v>
      </c>
      <c r="U26" s="40">
        <v>139.75327729</v>
      </c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62"/>
      <c r="BG26" s="62"/>
      <c r="BH26" s="62"/>
      <c r="BI26" s="62"/>
      <c r="BJ26" s="62"/>
      <c r="BK26" s="62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62"/>
      <c r="CG26" s="62"/>
      <c r="CH26" s="62"/>
    </row>
    <row r="27" spans="1:130" ht="18" customHeight="1">
      <c r="A27" s="183">
        <v>19</v>
      </c>
      <c r="B27" s="263" t="str">
        <f>IF('1'!$A$1=1,D27,F27)</f>
        <v>Denmark</v>
      </c>
      <c r="C27" s="143"/>
      <c r="D27" s="127" t="s">
        <v>207</v>
      </c>
      <c r="E27" s="127"/>
      <c r="F27" s="129" t="s">
        <v>77</v>
      </c>
      <c r="G27" s="39">
        <v>58.022498259999999</v>
      </c>
      <c r="H27" s="40">
        <v>73.410553539999995</v>
      </c>
      <c r="I27" s="40">
        <v>78.413993000000005</v>
      </c>
      <c r="J27" s="40">
        <v>85.744850999999997</v>
      </c>
      <c r="K27" s="40">
        <v>48.358669580000004</v>
      </c>
      <c r="L27" s="37">
        <v>80.666110520000004</v>
      </c>
      <c r="M27" s="40">
        <v>78.02053380000001</v>
      </c>
      <c r="N27" s="40">
        <v>87.829874379999993</v>
      </c>
      <c r="O27" s="40">
        <v>128.73645981999999</v>
      </c>
      <c r="P27" s="40">
        <v>142.23615644</v>
      </c>
      <c r="Q27" s="40">
        <v>95.16401879</v>
      </c>
      <c r="R27" s="40">
        <v>124.87188098000001</v>
      </c>
      <c r="S27" s="40">
        <v>107.12247542999999</v>
      </c>
      <c r="T27" s="40">
        <v>139.15846247000002</v>
      </c>
      <c r="U27" s="40">
        <v>112.65148170999998</v>
      </c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62"/>
      <c r="BG27" s="62"/>
      <c r="BH27" s="62"/>
      <c r="BI27" s="62"/>
      <c r="BJ27" s="62"/>
      <c r="BK27" s="62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62"/>
      <c r="CG27" s="62"/>
      <c r="CH27" s="62"/>
    </row>
    <row r="28" spans="1:130" ht="18" customHeight="1">
      <c r="A28" s="183">
        <v>20</v>
      </c>
      <c r="B28" s="263" t="str">
        <f>IF('1'!$A$1=1,D28,F28)</f>
        <v>Sweden</v>
      </c>
      <c r="C28" s="143"/>
      <c r="D28" s="127" t="s">
        <v>210</v>
      </c>
      <c r="E28" s="127"/>
      <c r="F28" s="129" t="s">
        <v>80</v>
      </c>
      <c r="G28" s="39">
        <v>57.12185187</v>
      </c>
      <c r="H28" s="40">
        <v>53.738675720000003</v>
      </c>
      <c r="I28" s="40">
        <v>47.265623999999995</v>
      </c>
      <c r="J28" s="40">
        <v>54.564195999999995</v>
      </c>
      <c r="K28" s="40">
        <v>56.832663590000003</v>
      </c>
      <c r="L28" s="37">
        <v>48.01371795</v>
      </c>
      <c r="M28" s="40">
        <v>50.957058400000001</v>
      </c>
      <c r="N28" s="40">
        <v>62.884497490000001</v>
      </c>
      <c r="O28" s="40">
        <v>59.325571529999998</v>
      </c>
      <c r="P28" s="40">
        <v>59.484851159999998</v>
      </c>
      <c r="Q28" s="40">
        <v>62.780685020000007</v>
      </c>
      <c r="R28" s="40">
        <v>89.345011159999999</v>
      </c>
      <c r="S28" s="40">
        <v>66.647799239999998</v>
      </c>
      <c r="T28" s="40">
        <v>71.334636369999998</v>
      </c>
      <c r="U28" s="40">
        <v>87.762529699999988</v>
      </c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62"/>
      <c r="BG28" s="62"/>
      <c r="BH28" s="62"/>
      <c r="BI28" s="62"/>
      <c r="BJ28" s="62"/>
      <c r="BK28" s="62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62"/>
      <c r="CG28" s="62"/>
      <c r="CH28" s="62"/>
    </row>
    <row r="29" spans="1:130" ht="18" customHeight="1">
      <c r="A29" s="183">
        <v>21</v>
      </c>
      <c r="B29" s="263" t="str">
        <f>IF('1'!$A$1=1,D29,F29)</f>
        <v>Estonia</v>
      </c>
      <c r="C29" s="143"/>
      <c r="D29" s="127" t="s">
        <v>208</v>
      </c>
      <c r="E29" s="127"/>
      <c r="F29" s="129" t="s">
        <v>81</v>
      </c>
      <c r="G29" s="39">
        <v>99.604308419999995</v>
      </c>
      <c r="H29" s="40">
        <v>143.40917127999998</v>
      </c>
      <c r="I29" s="40">
        <v>248.50656699999999</v>
      </c>
      <c r="J29" s="40">
        <v>98.186350000000004</v>
      </c>
      <c r="K29" s="40">
        <v>68.841739509999996</v>
      </c>
      <c r="L29" s="37">
        <v>47.8417569</v>
      </c>
      <c r="M29" s="40">
        <v>75.827751239999998</v>
      </c>
      <c r="N29" s="40">
        <v>107.53590339</v>
      </c>
      <c r="O29" s="40">
        <v>122.92681777</v>
      </c>
      <c r="P29" s="40">
        <v>110.35534589</v>
      </c>
      <c r="Q29" s="40">
        <v>88.847664589999994</v>
      </c>
      <c r="R29" s="118">
        <v>145.92793231000002</v>
      </c>
      <c r="S29" s="118">
        <v>102.84638427</v>
      </c>
      <c r="T29" s="118">
        <v>90.688322450000001</v>
      </c>
      <c r="U29" s="118">
        <v>69.621151179999998</v>
      </c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62"/>
      <c r="BG29" s="62"/>
      <c r="BH29" s="62"/>
      <c r="BI29" s="62"/>
      <c r="BJ29" s="62"/>
      <c r="BK29" s="62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62"/>
      <c r="CG29" s="62"/>
      <c r="CH29" s="62"/>
    </row>
    <row r="30" spans="1:130" ht="18" customHeight="1">
      <c r="A30" s="183">
        <v>22</v>
      </c>
      <c r="B30" s="263" t="str">
        <f>IF('1'!$A$1=1,D30,F30)</f>
        <v>Croatia</v>
      </c>
      <c r="C30" s="143"/>
      <c r="D30" s="127" t="s">
        <v>209</v>
      </c>
      <c r="E30" s="127"/>
      <c r="F30" s="129" t="s">
        <v>83</v>
      </c>
      <c r="G30" s="39">
        <v>33.156408089999999</v>
      </c>
      <c r="H30" s="40">
        <v>51.425689320000004</v>
      </c>
      <c r="I30" s="40">
        <v>39.774192000000006</v>
      </c>
      <c r="J30" s="40">
        <v>42.483565999999996</v>
      </c>
      <c r="K30" s="40">
        <v>38.900178769999997</v>
      </c>
      <c r="L30" s="37">
        <v>25.995409280000001</v>
      </c>
      <c r="M30" s="40">
        <v>37.162042939999999</v>
      </c>
      <c r="N30" s="40">
        <v>23.830675940000003</v>
      </c>
      <c r="O30" s="40">
        <v>34.650786399999994</v>
      </c>
      <c r="P30" s="40">
        <v>36.394047290000003</v>
      </c>
      <c r="Q30" s="40">
        <v>28.150845499999999</v>
      </c>
      <c r="R30" s="40">
        <v>43.017596000000005</v>
      </c>
      <c r="S30" s="40">
        <v>72.148211629999992</v>
      </c>
      <c r="T30" s="40">
        <v>86.755406140000005</v>
      </c>
      <c r="U30" s="40">
        <v>64.453779349999991</v>
      </c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62"/>
      <c r="BG30" s="62"/>
      <c r="BH30" s="62"/>
      <c r="BI30" s="62"/>
      <c r="BJ30" s="62"/>
      <c r="BK30" s="62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62"/>
      <c r="CG30" s="62"/>
      <c r="CH30" s="62"/>
    </row>
    <row r="31" spans="1:130" ht="18" customHeight="1">
      <c r="A31" s="183">
        <v>23</v>
      </c>
      <c r="B31" s="263" t="str">
        <f>IF('1'!$A$1=1,D31,F31)</f>
        <v>Slovenia</v>
      </c>
      <c r="C31" s="143"/>
      <c r="D31" s="127" t="s">
        <v>212</v>
      </c>
      <c r="E31" s="127"/>
      <c r="F31" s="129" t="s">
        <v>84</v>
      </c>
      <c r="G31" s="39">
        <v>11.10567526</v>
      </c>
      <c r="H31" s="40">
        <v>9.212089240000001</v>
      </c>
      <c r="I31" s="40">
        <v>9.2028610000000004</v>
      </c>
      <c r="J31" s="40">
        <v>9</v>
      </c>
      <c r="K31" s="40">
        <v>15</v>
      </c>
      <c r="L31" s="37">
        <v>14.67023841</v>
      </c>
      <c r="M31" s="40">
        <v>15.526143110000001</v>
      </c>
      <c r="N31" s="40">
        <v>27.872852320000003</v>
      </c>
      <c r="O31" s="40">
        <v>32.901124920000001</v>
      </c>
      <c r="P31" s="40">
        <v>38.422321269999998</v>
      </c>
      <c r="Q31" s="40">
        <v>39.648134910000003</v>
      </c>
      <c r="R31" s="40">
        <v>75.058435019999976</v>
      </c>
      <c r="S31" s="40">
        <v>58.221085740000007</v>
      </c>
      <c r="T31" s="40">
        <v>64.283906270000003</v>
      </c>
      <c r="U31" s="40">
        <v>63.262883449999997</v>
      </c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62"/>
      <c r="BG31" s="62" t="s">
        <v>219</v>
      </c>
      <c r="BH31" s="62"/>
      <c r="BI31" s="62"/>
      <c r="BJ31" s="62"/>
      <c r="BK31" s="62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62"/>
      <c r="CG31" s="62"/>
      <c r="CH31" s="62"/>
      <c r="DY31" s="41"/>
      <c r="DZ31" s="41"/>
    </row>
    <row r="32" spans="1:130" ht="18" customHeight="1">
      <c r="A32" s="183">
        <v>24</v>
      </c>
      <c r="B32" s="263" t="str">
        <f>IF('1'!$A$1=1,D32,F32)</f>
        <v>Ireland</v>
      </c>
      <c r="C32" s="143"/>
      <c r="D32" s="127" t="s">
        <v>8</v>
      </c>
      <c r="E32" s="127"/>
      <c r="F32" s="129" t="s">
        <v>79</v>
      </c>
      <c r="G32" s="39">
        <v>4.4983914900000004</v>
      </c>
      <c r="H32" s="40">
        <v>14.660490169999999</v>
      </c>
      <c r="I32" s="40">
        <v>75.965324999999993</v>
      </c>
      <c r="J32" s="40">
        <v>120.712974</v>
      </c>
      <c r="K32" s="40">
        <v>69.435324659999992</v>
      </c>
      <c r="L32" s="37">
        <v>59.034998180000002</v>
      </c>
      <c r="M32" s="40">
        <v>45.030318340000001</v>
      </c>
      <c r="N32" s="40">
        <v>54.783770269999998</v>
      </c>
      <c r="O32" s="40">
        <v>76.867182049999997</v>
      </c>
      <c r="P32" s="40">
        <v>152.3892117</v>
      </c>
      <c r="Q32" s="40">
        <v>94.075356800000009</v>
      </c>
      <c r="R32" s="40">
        <v>97.084833799999984</v>
      </c>
      <c r="S32" s="40">
        <v>44.188753320000004</v>
      </c>
      <c r="T32" s="40">
        <v>14.837639960000001</v>
      </c>
      <c r="U32" s="40">
        <v>61.235376529999996</v>
      </c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62"/>
      <c r="BG32" s="62"/>
      <c r="BH32" s="62"/>
      <c r="BI32" s="62"/>
      <c r="BJ32" s="62"/>
      <c r="BK32" s="62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62"/>
      <c r="CG32" s="62"/>
      <c r="CH32" s="62"/>
    </row>
    <row r="33" spans="1:145" ht="24.6" customHeight="1">
      <c r="A33" s="183">
        <v>25</v>
      </c>
      <c r="B33" s="263" t="str">
        <f>IF('1'!$A$1=1,D33,F33)</f>
        <v>Malta</v>
      </c>
      <c r="C33" s="143"/>
      <c r="D33" s="127" t="s">
        <v>214</v>
      </c>
      <c r="E33" s="127"/>
      <c r="F33" s="129" t="s">
        <v>85</v>
      </c>
      <c r="G33" s="39">
        <v>49.599158610000003</v>
      </c>
      <c r="H33" s="40">
        <v>120.27436635999999</v>
      </c>
      <c r="I33" s="40">
        <v>4.749568</v>
      </c>
      <c r="J33" s="40">
        <v>6</v>
      </c>
      <c r="K33" s="40">
        <v>1</v>
      </c>
      <c r="L33" s="37">
        <v>11</v>
      </c>
      <c r="M33" s="40">
        <v>7</v>
      </c>
      <c r="N33" s="40">
        <v>43.895381999999998</v>
      </c>
      <c r="O33" s="40">
        <v>48.550390229999998</v>
      </c>
      <c r="P33" s="40">
        <v>29.054326710000002</v>
      </c>
      <c r="Q33" s="40">
        <v>8.1197374500000006</v>
      </c>
      <c r="R33" s="40">
        <v>26.312417079999999</v>
      </c>
      <c r="S33" s="40">
        <v>9</v>
      </c>
      <c r="T33" s="40">
        <v>70</v>
      </c>
      <c r="U33" s="40">
        <v>55.195867499999999</v>
      </c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3"/>
      <c r="BG33" s="178" t="s">
        <v>220</v>
      </c>
      <c r="BH33" s="63"/>
      <c r="BI33" s="63"/>
      <c r="BJ33" s="63"/>
      <c r="BK33" s="63"/>
      <c r="BL33" s="61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1"/>
      <c r="CA33" s="61"/>
      <c r="CB33" s="61"/>
      <c r="CC33" s="61"/>
      <c r="CD33" s="61"/>
      <c r="CE33" s="61"/>
      <c r="CF33" s="63"/>
      <c r="CG33" s="63"/>
      <c r="CH33" s="63"/>
      <c r="CI33" s="69" t="s">
        <v>217</v>
      </c>
      <c r="CJ33" s="69" t="s">
        <v>218</v>
      </c>
      <c r="CK33" s="69"/>
      <c r="CL33" s="41"/>
      <c r="DY33" s="62" t="s">
        <v>135</v>
      </c>
      <c r="DZ33" s="41"/>
      <c r="EA33" s="63" t="s">
        <v>136</v>
      </c>
    </row>
    <row r="34" spans="1:145" ht="18" customHeight="1">
      <c r="A34" s="183">
        <v>26</v>
      </c>
      <c r="B34" s="263" t="str">
        <f>IF('1'!$A$1=1,D34,F34)</f>
        <v>Finland</v>
      </c>
      <c r="C34" s="143"/>
      <c r="D34" s="127" t="s">
        <v>211</v>
      </c>
      <c r="E34" s="127"/>
      <c r="F34" s="129" t="s">
        <v>82</v>
      </c>
      <c r="G34" s="39">
        <v>33.277969219999996</v>
      </c>
      <c r="H34" s="40">
        <v>51.817348510000002</v>
      </c>
      <c r="I34" s="40">
        <v>46.606907999999997</v>
      </c>
      <c r="J34" s="40">
        <v>54.137341000000006</v>
      </c>
      <c r="K34" s="40">
        <v>39.798238560000001</v>
      </c>
      <c r="L34" s="37">
        <v>31.980987109999997</v>
      </c>
      <c r="M34" s="40">
        <v>33.087515930000002</v>
      </c>
      <c r="N34" s="40">
        <v>41.927075879999997</v>
      </c>
      <c r="O34" s="40">
        <v>50.208097670000001</v>
      </c>
      <c r="P34" s="40">
        <v>42.988228550000002</v>
      </c>
      <c r="Q34" s="40">
        <v>52.026997520000009</v>
      </c>
      <c r="R34" s="40">
        <v>104.89560967</v>
      </c>
      <c r="S34" s="40">
        <v>58.667252929999989</v>
      </c>
      <c r="T34" s="40">
        <v>43.073523289999997</v>
      </c>
      <c r="U34" s="40">
        <v>44.147769629999999</v>
      </c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62"/>
      <c r="BG34" s="62"/>
      <c r="BH34" s="62"/>
      <c r="BI34" s="62"/>
      <c r="BJ34" s="62"/>
      <c r="BK34" s="62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62"/>
      <c r="CG34" s="62"/>
      <c r="CH34" s="62"/>
    </row>
    <row r="35" spans="1:145" ht="18" customHeight="1">
      <c r="A35" s="183">
        <v>27</v>
      </c>
      <c r="B35" s="263" t="str">
        <f>IF('1'!$A$1=1,D35,F35)</f>
        <v>Luxembourg</v>
      </c>
      <c r="C35" s="143"/>
      <c r="D35" s="127" t="s">
        <v>202</v>
      </c>
      <c r="E35" s="127"/>
      <c r="F35" s="129" t="s">
        <v>86</v>
      </c>
      <c r="G35" s="39">
        <v>4.1252100699999996</v>
      </c>
      <c r="H35" s="40">
        <v>6.2738420000000001</v>
      </c>
      <c r="I35" s="40">
        <v>3.7392619999999996</v>
      </c>
      <c r="J35" s="40">
        <v>5</v>
      </c>
      <c r="K35" s="40">
        <v>16</v>
      </c>
      <c r="L35" s="37">
        <v>5.8837839199999999</v>
      </c>
      <c r="M35" s="40">
        <v>5.0870421299999995</v>
      </c>
      <c r="N35" s="40">
        <v>7.2740666199999993</v>
      </c>
      <c r="O35" s="40">
        <v>7.2766152799999997</v>
      </c>
      <c r="P35" s="40">
        <v>20.093475389999998</v>
      </c>
      <c r="Q35" s="40">
        <v>17.407342079999999</v>
      </c>
      <c r="R35" s="40">
        <v>15.69974845</v>
      </c>
      <c r="S35" s="40">
        <v>9.1563210299999991</v>
      </c>
      <c r="T35" s="40">
        <v>3.4125811300000004</v>
      </c>
      <c r="U35" s="40">
        <v>5.0272061099999998</v>
      </c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62"/>
      <c r="BG35" s="62"/>
      <c r="BH35" s="62"/>
      <c r="BI35" s="62"/>
      <c r="BJ35" s="62"/>
      <c r="BK35" s="62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62"/>
      <c r="CG35" s="62"/>
      <c r="CH35" s="62"/>
    </row>
    <row r="36" spans="1:145" ht="41.25" customHeight="1">
      <c r="A36" s="184"/>
      <c r="B36" s="264" t="str">
        <f>IF('1'!$A$1=1,D36,F36)</f>
        <v>Reference: United Kingdom of Great Britain and Northern Ireland</v>
      </c>
      <c r="C36" s="148"/>
      <c r="D36" s="142" t="s">
        <v>175</v>
      </c>
      <c r="E36" s="149"/>
      <c r="F36" s="142" t="s">
        <v>176</v>
      </c>
      <c r="G36" s="150">
        <v>384.47810093000004</v>
      </c>
      <c r="H36" s="151">
        <v>419.05945725000004</v>
      </c>
      <c r="I36" s="151">
        <v>465.57419099999998</v>
      </c>
      <c r="J36" s="151">
        <v>475.13288799999998</v>
      </c>
      <c r="K36" s="151">
        <v>529.66496682000002</v>
      </c>
      <c r="L36" s="152">
        <v>319.77026887000005</v>
      </c>
      <c r="M36" s="151">
        <v>283.77908413</v>
      </c>
      <c r="N36" s="151">
        <v>439.88351614000004</v>
      </c>
      <c r="O36" s="151">
        <v>536.50259568000001</v>
      </c>
      <c r="P36" s="151">
        <v>571.5220062300001</v>
      </c>
      <c r="Q36" s="151">
        <v>586.27065933999995</v>
      </c>
      <c r="R36" s="151">
        <v>983.69378252999979</v>
      </c>
      <c r="S36" s="151">
        <v>362.62696029</v>
      </c>
      <c r="T36" s="214">
        <v>356.26887312999997</v>
      </c>
      <c r="U36" s="214">
        <v>567.63448040000003</v>
      </c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62"/>
      <c r="BG36" s="62"/>
      <c r="BH36" s="62"/>
      <c r="BI36" s="62"/>
      <c r="BJ36" s="62"/>
      <c r="BK36" s="62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62"/>
      <c r="CG36" s="62"/>
      <c r="CH36" s="62"/>
    </row>
    <row r="37" spans="1:145" ht="7.95" customHeight="1">
      <c r="A37" s="124"/>
      <c r="B37" s="124"/>
      <c r="C37" s="236"/>
      <c r="D37" s="236"/>
      <c r="E37" s="236"/>
      <c r="F37" s="236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</row>
    <row r="38" spans="1:145">
      <c r="A38" s="124" t="str">
        <f>IF('1'!$A$1=1,C38,E38)</f>
        <v>*According to State Statistics Service of Ukraine data.</v>
      </c>
      <c r="B38" s="240"/>
      <c r="C38" s="236" t="s">
        <v>142</v>
      </c>
      <c r="D38" s="241"/>
      <c r="E38" s="242" t="s">
        <v>90</v>
      </c>
      <c r="F38" s="243"/>
      <c r="G38" s="244"/>
      <c r="H38" s="245"/>
      <c r="I38" s="240"/>
      <c r="J38" s="124"/>
      <c r="K38" s="240"/>
      <c r="L38" s="240"/>
      <c r="M38" s="246"/>
      <c r="N38" s="246"/>
      <c r="O38" s="246"/>
      <c r="P38" s="246"/>
      <c r="Q38" s="246"/>
      <c r="R38" s="246"/>
      <c r="S38" s="246"/>
      <c r="T38" s="246"/>
      <c r="U38" s="246"/>
    </row>
    <row r="39" spans="1:145">
      <c r="A39" s="258" t="str">
        <f>IF('1'!$A$1=1,C39,E39)</f>
        <v>Notes:</v>
      </c>
      <c r="B39" s="247"/>
      <c r="C39" s="248" t="s">
        <v>144</v>
      </c>
      <c r="D39" s="249"/>
      <c r="E39" s="250" t="s">
        <v>143</v>
      </c>
      <c r="F39" s="249"/>
      <c r="G39" s="251"/>
      <c r="H39" s="251"/>
      <c r="I39" s="252"/>
      <c r="J39" s="252"/>
      <c r="K39" s="252"/>
      <c r="L39" s="252"/>
      <c r="M39" s="252"/>
      <c r="N39" s="252"/>
      <c r="O39" s="252"/>
      <c r="P39" s="252"/>
      <c r="Q39" s="252"/>
      <c r="R39" s="252"/>
      <c r="S39" s="252"/>
      <c r="T39" s="252"/>
      <c r="U39" s="252"/>
    </row>
    <row r="40" spans="1:145" s="115" customFormat="1" ht="15.6" customHeight="1">
      <c r="A40" s="259" t="str">
        <f>IF('1'!$A$1=1,C40,E40)</f>
        <v>Since 2014, data exclude the temporarily occupied by the russian federation territories of Ukraine.</v>
      </c>
      <c r="B40" s="253"/>
      <c r="C40" s="254" t="s">
        <v>215</v>
      </c>
      <c r="D40" s="255"/>
      <c r="E40" s="125" t="s">
        <v>216</v>
      </c>
      <c r="F40" s="256"/>
      <c r="G40" s="257"/>
      <c r="H40" s="257"/>
      <c r="I40" s="253"/>
      <c r="J40" s="253"/>
      <c r="K40" s="253"/>
      <c r="L40" s="253"/>
      <c r="M40" s="253"/>
      <c r="N40" s="253"/>
      <c r="O40" s="253"/>
      <c r="P40" s="253"/>
      <c r="Q40" s="253"/>
      <c r="R40" s="253"/>
      <c r="S40" s="253"/>
      <c r="T40" s="253"/>
      <c r="U40" s="253"/>
      <c r="BF40" s="117"/>
      <c r="BG40" s="117"/>
      <c r="BH40" s="117"/>
      <c r="BI40" s="117"/>
      <c r="BJ40" s="117"/>
      <c r="BK40" s="117"/>
      <c r="CF40" s="117"/>
      <c r="CG40" s="117"/>
      <c r="CH40" s="117"/>
      <c r="CI40" s="117"/>
      <c r="CJ40" s="117"/>
      <c r="CK40" s="117"/>
      <c r="CL40" s="117"/>
      <c r="CM40" s="117"/>
      <c r="CN40" s="117"/>
      <c r="CO40" s="117"/>
      <c r="CP40" s="117"/>
      <c r="CQ40" s="117"/>
      <c r="DO40" s="116"/>
      <c r="DP40" s="116"/>
      <c r="DQ40" s="116"/>
      <c r="DR40" s="116"/>
      <c r="DS40" s="116"/>
      <c r="DT40" s="116"/>
      <c r="DU40" s="116"/>
      <c r="DV40" s="116"/>
      <c r="DW40" s="116"/>
      <c r="DX40" s="117"/>
      <c r="DY40" s="117"/>
      <c r="DZ40" s="117"/>
      <c r="EA40" s="117"/>
      <c r="EB40" s="117"/>
      <c r="EC40" s="117"/>
      <c r="ED40" s="117"/>
      <c r="EE40" s="117"/>
      <c r="EF40" s="117"/>
      <c r="EG40" s="117"/>
      <c r="EH40" s="117"/>
      <c r="EI40" s="117"/>
      <c r="EJ40" s="117"/>
      <c r="EK40" s="117"/>
      <c r="EL40" s="117"/>
      <c r="EM40" s="117"/>
      <c r="EN40" s="117"/>
      <c r="EO40" s="117"/>
    </row>
    <row r="41" spans="1:145" ht="16.8" customHeight="1">
      <c r="A41" s="139" t="str">
        <f>IF('1'!$A$1=1,C41,E41)</f>
        <v xml:space="preserve"> **The Union currently counts 27 EU countries. The United Kingdom withdrew from the European Union on 31 January 2020</v>
      </c>
      <c r="B41" s="124"/>
      <c r="C41" s="123" t="s">
        <v>154</v>
      </c>
      <c r="D41" s="236"/>
      <c r="E41" s="236" t="s">
        <v>155</v>
      </c>
      <c r="F41" s="236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</row>
    <row r="48" spans="1:145">
      <c r="B48" s="47"/>
    </row>
    <row r="49" spans="3:21">
      <c r="C49" s="56"/>
      <c r="D49" s="56"/>
      <c r="E49" s="56"/>
      <c r="F49" s="56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</row>
    <row r="50" spans="3:21"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</row>
  </sheetData>
  <mergeCells count="21">
    <mergeCell ref="M5:M6"/>
    <mergeCell ref="N5:N6"/>
    <mergeCell ref="O5:O6"/>
    <mergeCell ref="P5:P6"/>
    <mergeCell ref="Q5:Q6"/>
    <mergeCell ref="U5:U6"/>
    <mergeCell ref="A5:A6"/>
    <mergeCell ref="C5:C6"/>
    <mergeCell ref="D5:D6"/>
    <mergeCell ref="L5:L6"/>
    <mergeCell ref="G5:G6"/>
    <mergeCell ref="H5:H6"/>
    <mergeCell ref="I5:I6"/>
    <mergeCell ref="J5:J6"/>
    <mergeCell ref="K5:K6"/>
    <mergeCell ref="B5:B6"/>
    <mergeCell ref="R5:R6"/>
    <mergeCell ref="E5:E6"/>
    <mergeCell ref="F5:F6"/>
    <mergeCell ref="S5:S6"/>
    <mergeCell ref="T5:T6"/>
  </mergeCells>
  <phoneticPr fontId="46" type="noConversion"/>
  <hyperlinks>
    <hyperlink ref="A1" location="'1'!A1" display="до змісту"/>
  </hyperlinks>
  <printOptions horizontalCentered="1" verticalCentered="1"/>
  <pageMargins left="0.15748031496062992" right="0.28999999999999998" top="0.31496062992125984" bottom="0.19685039370078741" header="0.15748031496062992" footer="0.19685039370078741"/>
  <pageSetup paperSize="9" scale="7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CM41"/>
  <sheetViews>
    <sheetView zoomScale="69" zoomScaleNormal="69" workbookViewId="0">
      <selection activeCell="L19" sqref="L19"/>
    </sheetView>
  </sheetViews>
  <sheetFormatPr defaultColWidth="8" defaultRowHeight="13.2" outlineLevelCol="2"/>
  <cols>
    <col min="1" max="1" width="6.109375" style="20" customWidth="1"/>
    <col min="2" max="2" width="37.6640625" style="20" customWidth="1"/>
    <col min="3" max="3" width="10" style="19" hidden="1" customWidth="1" outlineLevel="2"/>
    <col min="4" max="4" width="17.44140625" style="19" hidden="1" customWidth="1" outlineLevel="2"/>
    <col min="5" max="5" width="8.88671875" style="19" hidden="1" customWidth="1" outlineLevel="2"/>
    <col min="6" max="6" width="16" style="19" hidden="1" customWidth="1" outlineLevel="2"/>
    <col min="7" max="7" width="8.6640625" style="20" hidden="1" customWidth="1" outlineLevel="1" collapsed="1"/>
    <col min="8" max="11" width="8.6640625" style="20" hidden="1" customWidth="1" outlineLevel="1"/>
    <col min="12" max="12" width="8.6640625" style="20" customWidth="1" collapsed="1"/>
    <col min="13" max="21" width="8.6640625" style="20" customWidth="1"/>
    <col min="22" max="22" width="8" style="138"/>
    <col min="23" max="24" width="8" style="87"/>
    <col min="25" max="26" width="8" style="20"/>
    <col min="27" max="52" width="8" style="178"/>
    <col min="53" max="53" width="8" style="226"/>
    <col min="54" max="60" width="8" style="21"/>
    <col min="61" max="66" width="8" style="87"/>
    <col min="67" max="76" width="8" style="20"/>
    <col min="77" max="91" width="8" style="21"/>
    <col min="92" max="16384" width="8" style="20"/>
  </cols>
  <sheetData>
    <row r="1" spans="1:91">
      <c r="A1" s="18" t="str">
        <f>IF('1'!$A$1=1,"до змісту","to title")</f>
        <v>to title</v>
      </c>
      <c r="N1" s="32"/>
      <c r="O1" s="113"/>
      <c r="P1" s="32"/>
      <c r="Q1" s="32"/>
      <c r="R1" s="32"/>
      <c r="S1" s="32"/>
      <c r="T1" s="32"/>
      <c r="U1" s="32"/>
      <c r="V1" s="269"/>
      <c r="AA1" s="192"/>
    </row>
    <row r="2" spans="1:91" s="7" customFormat="1" ht="17.399999999999999" customHeight="1">
      <c r="A2" s="7" t="str">
        <f>IF('1'!$A$1=1,BZ2,CG2)</f>
        <v>1.2 Dynamics of Goods Imports by EU country</v>
      </c>
      <c r="C2" s="58"/>
      <c r="D2" s="58"/>
      <c r="E2" s="58"/>
      <c r="F2" s="58"/>
      <c r="J2" s="20"/>
      <c r="O2" s="32"/>
      <c r="P2" s="32"/>
      <c r="Q2" s="32"/>
      <c r="R2" s="32"/>
      <c r="S2" s="32"/>
      <c r="T2" s="32"/>
      <c r="U2" s="32"/>
      <c r="V2" s="270"/>
      <c r="W2" s="175"/>
      <c r="X2" s="175"/>
      <c r="AA2" s="32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79"/>
      <c r="AQ2" s="179"/>
      <c r="AR2" s="179"/>
      <c r="AS2" s="179"/>
      <c r="AT2" s="179"/>
      <c r="AU2" s="179"/>
      <c r="AV2" s="179"/>
      <c r="AW2" s="179"/>
      <c r="AX2" s="179"/>
      <c r="AY2" s="179"/>
      <c r="AZ2" s="179"/>
      <c r="BA2" s="227"/>
      <c r="BB2" s="9"/>
      <c r="BC2" s="9"/>
      <c r="BD2" s="9"/>
      <c r="BE2" s="9"/>
      <c r="BF2" s="9"/>
      <c r="BG2" s="9"/>
      <c r="BH2" s="9"/>
      <c r="BI2" s="175"/>
      <c r="BJ2" s="175"/>
      <c r="BK2" s="175"/>
      <c r="BL2" s="175"/>
      <c r="BM2" s="175"/>
      <c r="BN2" s="175"/>
      <c r="BY2" s="9"/>
      <c r="BZ2" s="9" t="s">
        <v>140</v>
      </c>
      <c r="CA2" s="9"/>
      <c r="CB2" s="9"/>
      <c r="CC2" s="9"/>
      <c r="CD2" s="9"/>
      <c r="CE2" s="9"/>
      <c r="CF2" s="9"/>
      <c r="CG2" s="9" t="s">
        <v>93</v>
      </c>
      <c r="CH2" s="9"/>
      <c r="CI2" s="9"/>
      <c r="CJ2" s="9"/>
      <c r="CK2" s="9"/>
      <c r="CL2" s="9"/>
      <c r="CM2" s="9"/>
    </row>
    <row r="3" spans="1:91" ht="17.25" customHeight="1">
      <c r="A3" s="29" t="str">
        <f>IF('1'!$A$1=1,BZ3,CG3)</f>
        <v>(according to BPM6 methodology)</v>
      </c>
      <c r="B3" s="30"/>
      <c r="C3" s="31"/>
      <c r="D3" s="31"/>
      <c r="E3" s="31"/>
      <c r="F3" s="31"/>
      <c r="G3" s="30"/>
      <c r="BZ3" s="23" t="s">
        <v>30</v>
      </c>
      <c r="CA3" s="24"/>
      <c r="CB3" s="24"/>
      <c r="CC3" s="24"/>
      <c r="CG3" s="21" t="s">
        <v>88</v>
      </c>
    </row>
    <row r="4" spans="1:91" ht="17.25" customHeight="1">
      <c r="A4" s="34" t="str">
        <f>IF('1'!$A$1=1,BZ4,CG4)</f>
        <v>Million USD</v>
      </c>
      <c r="G4" s="30"/>
      <c r="K4" s="30"/>
      <c r="L4" s="64"/>
      <c r="M4" s="30"/>
      <c r="N4" s="30"/>
      <c r="O4" s="30"/>
      <c r="P4" s="30"/>
      <c r="Q4" s="30"/>
      <c r="R4" s="30"/>
      <c r="S4" s="30"/>
      <c r="T4" s="30"/>
      <c r="U4" s="30"/>
      <c r="BZ4" s="33" t="s">
        <v>141</v>
      </c>
      <c r="CG4" s="65" t="s">
        <v>89</v>
      </c>
      <c r="CH4" s="66"/>
      <c r="CI4" s="66"/>
      <c r="CJ4" s="66"/>
      <c r="CK4" s="66"/>
      <c r="CL4" s="66"/>
    </row>
    <row r="5" spans="1:91" ht="21.75" customHeight="1">
      <c r="A5" s="277" t="str">
        <f>IF('1'!$A$1=1,C5,E5)</f>
        <v>Rank</v>
      </c>
      <c r="B5" s="285" t="str">
        <f>IF('1'!$A$1=1,D5,F5)</f>
        <v>Countries</v>
      </c>
      <c r="C5" s="279" t="s">
        <v>47</v>
      </c>
      <c r="D5" s="281" t="s">
        <v>7</v>
      </c>
      <c r="E5" s="279" t="s">
        <v>58</v>
      </c>
      <c r="F5" s="281" t="s">
        <v>59</v>
      </c>
      <c r="G5" s="283">
        <v>2010</v>
      </c>
      <c r="H5" s="283">
        <v>2011</v>
      </c>
      <c r="I5" s="283">
        <v>2012</v>
      </c>
      <c r="J5" s="283">
        <v>2013</v>
      </c>
      <c r="K5" s="283">
        <v>2014</v>
      </c>
      <c r="L5" s="283">
        <v>2015</v>
      </c>
      <c r="M5" s="283">
        <v>2016</v>
      </c>
      <c r="N5" s="283">
        <v>2017</v>
      </c>
      <c r="O5" s="283">
        <v>2018</v>
      </c>
      <c r="P5" s="283">
        <v>2019</v>
      </c>
      <c r="Q5" s="283">
        <v>2020</v>
      </c>
      <c r="R5" s="283">
        <v>2021</v>
      </c>
      <c r="S5" s="283">
        <v>2022</v>
      </c>
      <c r="T5" s="283">
        <v>2023</v>
      </c>
      <c r="U5" s="275">
        <v>2024</v>
      </c>
      <c r="BZ5" s="26" t="s">
        <v>91</v>
      </c>
      <c r="CA5" s="26"/>
      <c r="CB5" s="26"/>
      <c r="CC5" s="26"/>
      <c r="CD5" s="26"/>
    </row>
    <row r="6" spans="1:91" ht="16.95" customHeight="1">
      <c r="A6" s="278"/>
      <c r="B6" s="286"/>
      <c r="C6" s="291"/>
      <c r="D6" s="292"/>
      <c r="E6" s="291"/>
      <c r="F6" s="292"/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89"/>
      <c r="R6" s="289"/>
      <c r="S6" s="289"/>
      <c r="T6" s="289"/>
      <c r="U6" s="290"/>
      <c r="BZ6" s="59" t="s">
        <v>44</v>
      </c>
      <c r="CA6" s="60"/>
      <c r="CB6" s="60"/>
      <c r="CC6" s="67"/>
    </row>
    <row r="7" spans="1:91" ht="17.25" customHeight="1">
      <c r="A7" s="225"/>
      <c r="B7" s="260" t="str">
        <f>IF('1'!$A$1=1,D7,F7)</f>
        <v>EU 28</v>
      </c>
      <c r="C7" s="131"/>
      <c r="D7" s="144" t="s">
        <v>145</v>
      </c>
      <c r="E7" s="131"/>
      <c r="F7" s="132" t="s">
        <v>147</v>
      </c>
      <c r="G7" s="71">
        <v>17814.262190000001</v>
      </c>
      <c r="H7" s="71">
        <v>24052.225361000001</v>
      </c>
      <c r="I7" s="71">
        <v>24600.662397</v>
      </c>
      <c r="J7" s="71">
        <v>25277.907502999999</v>
      </c>
      <c r="K7" s="71">
        <v>19134.172913899998</v>
      </c>
      <c r="L7" s="71">
        <v>13733.294866</v>
      </c>
      <c r="M7" s="71">
        <v>15416.916356</v>
      </c>
      <c r="N7" s="71">
        <v>18825.213206</v>
      </c>
      <c r="O7" s="71">
        <v>21130.896445999999</v>
      </c>
      <c r="P7" s="71">
        <v>23092.668685000001</v>
      </c>
      <c r="Q7" s="71">
        <v>22200.190872700005</v>
      </c>
      <c r="R7" s="71">
        <v>28058</v>
      </c>
      <c r="S7" s="71">
        <v>26269.199386189997</v>
      </c>
      <c r="T7" s="71">
        <f>T8+T36</f>
        <v>32317.629953450003</v>
      </c>
      <c r="U7" s="71">
        <v>35329.750708510001</v>
      </c>
      <c r="BZ7" s="59"/>
      <c r="CA7" s="60"/>
      <c r="CB7" s="60"/>
      <c r="CC7" s="67"/>
    </row>
    <row r="8" spans="1:91" ht="17.25" customHeight="1">
      <c r="A8" s="265"/>
      <c r="B8" s="261" t="str">
        <f>IF('1'!$A$1=1,D8,F8)</f>
        <v>EU 27**</v>
      </c>
      <c r="C8" s="185"/>
      <c r="D8" s="146" t="s">
        <v>146</v>
      </c>
      <c r="E8" s="185"/>
      <c r="F8" s="135" t="s">
        <v>148</v>
      </c>
      <c r="G8" s="174">
        <f t="shared" ref="G8:S8" si="0">G7-G36</f>
        <v>17016.29176362</v>
      </c>
      <c r="H8" s="174">
        <f t="shared" si="0"/>
        <v>22961.320861050001</v>
      </c>
      <c r="I8" s="174">
        <f t="shared" si="0"/>
        <v>23481.499731</v>
      </c>
      <c r="J8" s="174">
        <f t="shared" si="0"/>
        <v>24173.200808999998</v>
      </c>
      <c r="K8" s="174">
        <f t="shared" si="0"/>
        <v>18464.06871462</v>
      </c>
      <c r="L8" s="174">
        <f t="shared" si="0"/>
        <v>13187.552186450001</v>
      </c>
      <c r="M8" s="174">
        <f t="shared" si="0"/>
        <v>14732.515792619999</v>
      </c>
      <c r="N8" s="174">
        <f t="shared" si="0"/>
        <v>18053.773178669999</v>
      </c>
      <c r="O8" s="174">
        <f t="shared" si="0"/>
        <v>20261.691097089999</v>
      </c>
      <c r="P8" s="174">
        <f t="shared" si="0"/>
        <v>22338.584044409999</v>
      </c>
      <c r="Q8" s="174">
        <f t="shared" si="0"/>
        <v>21483.043068260005</v>
      </c>
      <c r="R8" s="186">
        <f t="shared" si="0"/>
        <v>26954.23570284</v>
      </c>
      <c r="S8" s="186">
        <f t="shared" si="0"/>
        <v>25515.549721529998</v>
      </c>
      <c r="T8" s="221">
        <v>31235.050797520002</v>
      </c>
      <c r="U8" s="221">
        <v>34069.454718879999</v>
      </c>
      <c r="BZ8" s="59"/>
      <c r="CA8" s="60"/>
      <c r="CB8" s="60"/>
      <c r="CC8" s="67"/>
    </row>
    <row r="9" spans="1:91" ht="18" customHeight="1">
      <c r="A9" s="183">
        <v>1</v>
      </c>
      <c r="B9" s="266" t="str">
        <f>IF('1'!$A$1=1,D9,F9)</f>
        <v>Poland</v>
      </c>
      <c r="C9" s="141"/>
      <c r="D9" s="141" t="s">
        <v>203</v>
      </c>
      <c r="E9" s="141"/>
      <c r="F9" s="128" t="s">
        <v>61</v>
      </c>
      <c r="G9" s="37">
        <v>2645.0945291099997</v>
      </c>
      <c r="H9" s="37">
        <v>2972.9722807500002</v>
      </c>
      <c r="I9" s="37">
        <v>3363.8844710000003</v>
      </c>
      <c r="J9" s="37">
        <v>3785.430464</v>
      </c>
      <c r="K9" s="37">
        <v>2714.55055025</v>
      </c>
      <c r="L9" s="37">
        <v>2019.6303621100001</v>
      </c>
      <c r="M9" s="37">
        <v>2348.6262227799998</v>
      </c>
      <c r="N9" s="37">
        <v>3009.1903013900001</v>
      </c>
      <c r="O9" s="37">
        <v>3191.2435783400001</v>
      </c>
      <c r="P9" s="37">
        <v>3724.9639258699999</v>
      </c>
      <c r="Q9" s="37">
        <v>3814.64586998</v>
      </c>
      <c r="R9" s="37">
        <v>4622.1652845899998</v>
      </c>
      <c r="S9" s="37">
        <v>5230.0585786399997</v>
      </c>
      <c r="T9" s="37">
        <v>6347.2408940599998</v>
      </c>
      <c r="U9" s="37">
        <v>6761.711037600001</v>
      </c>
    </row>
    <row r="10" spans="1:91" ht="18" customHeight="1">
      <c r="A10" s="183">
        <v>2</v>
      </c>
      <c r="B10" s="267" t="str">
        <f>IF('1'!$A$1=1,D10,F10)</f>
        <v>Germany</v>
      </c>
      <c r="C10" s="141"/>
      <c r="D10" s="141" t="s">
        <v>204</v>
      </c>
      <c r="E10" s="141"/>
      <c r="F10" s="128" t="s">
        <v>63</v>
      </c>
      <c r="G10" s="37">
        <v>4224.8436421299994</v>
      </c>
      <c r="H10" s="37">
        <v>6389.1636004499996</v>
      </c>
      <c r="I10" s="37">
        <v>6344.129003</v>
      </c>
      <c r="J10" s="37">
        <v>6253.6384559999988</v>
      </c>
      <c r="K10" s="37">
        <v>4877.5357062800003</v>
      </c>
      <c r="L10" s="37">
        <v>3578.80502458</v>
      </c>
      <c r="M10" s="37">
        <v>3911.9580839700002</v>
      </c>
      <c r="N10" s="37">
        <v>4994.1990628699996</v>
      </c>
      <c r="O10" s="37">
        <v>5513.93968442</v>
      </c>
      <c r="P10" s="37">
        <v>5576.2578981799998</v>
      </c>
      <c r="Q10" s="37">
        <v>4955.9128751200005</v>
      </c>
      <c r="R10" s="37">
        <v>5890.3970765000004</v>
      </c>
      <c r="S10" s="37">
        <v>4305.4053582400002</v>
      </c>
      <c r="T10" s="37">
        <v>4841.7056948099998</v>
      </c>
      <c r="U10" s="37">
        <v>5195.3482210700004</v>
      </c>
    </row>
    <row r="11" spans="1:91" ht="18" customHeight="1">
      <c r="A11" s="183">
        <v>3</v>
      </c>
      <c r="B11" s="267" t="str">
        <f>IF('1'!$A$1=1,D11,F11)</f>
        <v>Italy</v>
      </c>
      <c r="C11" s="141"/>
      <c r="D11" s="141" t="s">
        <v>191</v>
      </c>
      <c r="E11" s="141"/>
      <c r="F11" s="128" t="s">
        <v>60</v>
      </c>
      <c r="G11" s="37">
        <v>1234.1515543799999</v>
      </c>
      <c r="H11" s="37">
        <v>1823.2582277900001</v>
      </c>
      <c r="I11" s="37">
        <v>2068.3451340000001</v>
      </c>
      <c r="J11" s="37">
        <v>1898.566656</v>
      </c>
      <c r="K11" s="37">
        <v>1308.91164972</v>
      </c>
      <c r="L11" s="37">
        <v>829.9581113700001</v>
      </c>
      <c r="M11" s="37">
        <v>1181.6039163800001</v>
      </c>
      <c r="N11" s="37">
        <v>1425.98719992</v>
      </c>
      <c r="O11" s="37">
        <v>1827.25007826</v>
      </c>
      <c r="P11" s="37">
        <v>1910.0110126100001</v>
      </c>
      <c r="Q11" s="37">
        <v>1987.6677494</v>
      </c>
      <c r="R11" s="37">
        <v>2499.9105568699997</v>
      </c>
      <c r="S11" s="37">
        <v>1678.01822935</v>
      </c>
      <c r="T11" s="37">
        <v>2161.8791078300001</v>
      </c>
      <c r="U11" s="37">
        <v>2459.2852392900004</v>
      </c>
      <c r="AW11" s="178" t="s">
        <v>187</v>
      </c>
      <c r="AX11" s="178" t="s">
        <v>188</v>
      </c>
    </row>
    <row r="12" spans="1:91" ht="18" customHeight="1">
      <c r="A12" s="183">
        <v>4</v>
      </c>
      <c r="B12" s="267" t="str">
        <f>IF('1'!$A$1=1,D12,F12)</f>
        <v>Czech Republic</v>
      </c>
      <c r="C12" s="141"/>
      <c r="D12" s="141" t="s">
        <v>195</v>
      </c>
      <c r="E12" s="141"/>
      <c r="F12" s="128" t="s">
        <v>69</v>
      </c>
      <c r="G12" s="137">
        <v>701.20298177000006</v>
      </c>
      <c r="H12" s="37">
        <v>1119.3590279800001</v>
      </c>
      <c r="I12" s="37">
        <v>1198.2635769999999</v>
      </c>
      <c r="J12" s="37">
        <v>919.904133</v>
      </c>
      <c r="K12" s="37">
        <v>587.8958111799999</v>
      </c>
      <c r="L12" s="37">
        <v>392.69807844999997</v>
      </c>
      <c r="M12" s="37">
        <v>566.62133752</v>
      </c>
      <c r="N12" s="37">
        <v>770.67863304000002</v>
      </c>
      <c r="O12" s="37">
        <v>924.04866744000003</v>
      </c>
      <c r="P12" s="37">
        <v>1085.1647778400002</v>
      </c>
      <c r="Q12" s="37">
        <v>888.13137047000009</v>
      </c>
      <c r="R12" s="37">
        <v>1326.0964770099999</v>
      </c>
      <c r="S12" s="37">
        <v>1339.3343233999999</v>
      </c>
      <c r="T12" s="37">
        <v>1681.92083822</v>
      </c>
      <c r="U12" s="37">
        <v>2362.2392025700001</v>
      </c>
    </row>
    <row r="13" spans="1:91" ht="25.2" customHeight="1">
      <c r="A13" s="183">
        <v>5</v>
      </c>
      <c r="B13" s="267" t="str">
        <f>IF('1'!$A$1=1,D13,F13)</f>
        <v>Bulgaria</v>
      </c>
      <c r="C13" s="141"/>
      <c r="D13" s="141" t="s">
        <v>194</v>
      </c>
      <c r="E13" s="141"/>
      <c r="F13" s="128" t="s">
        <v>67</v>
      </c>
      <c r="G13" s="137">
        <v>217.13839457999998</v>
      </c>
      <c r="H13" s="37">
        <v>269.2306087</v>
      </c>
      <c r="I13" s="37">
        <v>279.87649999999996</v>
      </c>
      <c r="J13" s="37">
        <v>274.14085599999999</v>
      </c>
      <c r="K13" s="37">
        <v>201.62726383</v>
      </c>
      <c r="L13" s="37">
        <v>251.80995592000002</v>
      </c>
      <c r="M13" s="37">
        <v>171.43504300999999</v>
      </c>
      <c r="N13" s="37">
        <v>187.71375896999999</v>
      </c>
      <c r="O13" s="37">
        <v>256.80262262000002</v>
      </c>
      <c r="P13" s="37">
        <v>355.47561714</v>
      </c>
      <c r="Q13" s="37">
        <v>285.86895095</v>
      </c>
      <c r="R13" s="37">
        <v>393.81008421000001</v>
      </c>
      <c r="S13" s="37">
        <v>2030.23186818</v>
      </c>
      <c r="T13" s="37">
        <v>2218.5565575300002</v>
      </c>
      <c r="U13" s="37">
        <v>2357.51562014</v>
      </c>
    </row>
    <row r="14" spans="1:91" ht="18" customHeight="1">
      <c r="A14" s="183">
        <v>6</v>
      </c>
      <c r="B14" s="267" t="str">
        <f>IF('1'!$A$1=1,D14,F14)</f>
        <v>Greece</v>
      </c>
      <c r="C14" s="141"/>
      <c r="D14" s="141" t="s">
        <v>200</v>
      </c>
      <c r="E14" s="141"/>
      <c r="F14" s="128" t="s">
        <v>75</v>
      </c>
      <c r="G14" s="137">
        <v>103.91632944</v>
      </c>
      <c r="H14" s="37">
        <v>128.42844318000002</v>
      </c>
      <c r="I14" s="37">
        <v>186.40589900000003</v>
      </c>
      <c r="J14" s="37">
        <v>277.28894500000001</v>
      </c>
      <c r="K14" s="37">
        <v>306.07897269</v>
      </c>
      <c r="L14" s="37">
        <v>237.79255247</v>
      </c>
      <c r="M14" s="37">
        <v>233.00438338000001</v>
      </c>
      <c r="N14" s="37">
        <v>242.67841489</v>
      </c>
      <c r="O14" s="37">
        <v>269.17046455999997</v>
      </c>
      <c r="P14" s="37">
        <v>308.56147736000003</v>
      </c>
      <c r="Q14" s="37">
        <v>315.38221188</v>
      </c>
      <c r="R14" s="37">
        <v>495.44317949999999</v>
      </c>
      <c r="S14" s="37">
        <v>755.95768895000003</v>
      </c>
      <c r="T14" s="37">
        <v>1374.0422012500001</v>
      </c>
      <c r="U14" s="37">
        <v>2066.1325009900002</v>
      </c>
    </row>
    <row r="15" spans="1:91" ht="18" customHeight="1">
      <c r="A15" s="183">
        <v>7</v>
      </c>
      <c r="B15" s="267" t="str">
        <f>IF('1'!$A$1=1,D15,F15)</f>
        <v>Slovakia</v>
      </c>
      <c r="C15" s="141"/>
      <c r="D15" s="141" t="s">
        <v>193</v>
      </c>
      <c r="E15" s="141"/>
      <c r="F15" s="128" t="s">
        <v>70</v>
      </c>
      <c r="G15" s="137">
        <v>430.95979951000004</v>
      </c>
      <c r="H15" s="37">
        <v>585.29728645</v>
      </c>
      <c r="I15" s="37">
        <v>575.60670499999992</v>
      </c>
      <c r="J15" s="37">
        <v>652.01001799999995</v>
      </c>
      <c r="K15" s="37">
        <v>415.09341433999998</v>
      </c>
      <c r="L15" s="37">
        <v>331.23532549000004</v>
      </c>
      <c r="M15" s="37">
        <v>417.31227932999997</v>
      </c>
      <c r="N15" s="37">
        <v>489.27666156999999</v>
      </c>
      <c r="O15" s="37">
        <v>506.6944388</v>
      </c>
      <c r="P15" s="37">
        <v>635.87443001999998</v>
      </c>
      <c r="Q15" s="37">
        <v>1126.7952442599999</v>
      </c>
      <c r="R15" s="37">
        <v>894.28608997000003</v>
      </c>
      <c r="S15" s="37">
        <v>966.03633195999998</v>
      </c>
      <c r="T15" s="37">
        <v>1652.33450954</v>
      </c>
      <c r="U15" s="37">
        <v>1953.30807815</v>
      </c>
    </row>
    <row r="16" spans="1:91" ht="18" customHeight="1">
      <c r="A16" s="183">
        <v>8</v>
      </c>
      <c r="B16" s="267" t="str">
        <f>IF('1'!$A$1=1,D16,F16)</f>
        <v>France</v>
      </c>
      <c r="C16" s="141"/>
      <c r="D16" s="141" t="s">
        <v>198</v>
      </c>
      <c r="E16" s="141"/>
      <c r="F16" s="128" t="s">
        <v>66</v>
      </c>
      <c r="G16" s="37">
        <v>1071.0948369600001</v>
      </c>
      <c r="H16" s="37">
        <v>1461.9239935599999</v>
      </c>
      <c r="I16" s="37">
        <v>1629.0108879999998</v>
      </c>
      <c r="J16" s="37">
        <v>1683.5862819999998</v>
      </c>
      <c r="K16" s="37">
        <v>1219.74073206</v>
      </c>
      <c r="L16" s="37">
        <v>857.45304952999993</v>
      </c>
      <c r="M16" s="37">
        <v>1489.5047859700001</v>
      </c>
      <c r="N16" s="37">
        <v>1521.3507167600001</v>
      </c>
      <c r="O16" s="37">
        <v>1436.7061701600001</v>
      </c>
      <c r="P16" s="37">
        <v>1611.3213884300001</v>
      </c>
      <c r="Q16" s="37">
        <v>1433.5644837300001</v>
      </c>
      <c r="R16" s="37">
        <v>1729.9353610700002</v>
      </c>
      <c r="S16" s="37">
        <v>1208.0806886099999</v>
      </c>
      <c r="T16" s="37">
        <v>1739.8506978099997</v>
      </c>
      <c r="U16" s="37">
        <v>1604.8583358400001</v>
      </c>
    </row>
    <row r="17" spans="1:21" ht="18" customHeight="1">
      <c r="A17" s="183">
        <v>9</v>
      </c>
      <c r="B17" s="267" t="str">
        <f>IF('1'!$A$1=1,D17,F17)</f>
        <v>Romania</v>
      </c>
      <c r="C17" s="141"/>
      <c r="D17" s="141" t="s">
        <v>9</v>
      </c>
      <c r="E17" s="141"/>
      <c r="F17" s="128" t="s">
        <v>65</v>
      </c>
      <c r="G17" s="137">
        <v>651.51558533000002</v>
      </c>
      <c r="H17" s="37">
        <v>1081.3240394899999</v>
      </c>
      <c r="I17" s="37">
        <v>891.09755200000006</v>
      </c>
      <c r="J17" s="37">
        <v>864.25046699999996</v>
      </c>
      <c r="K17" s="37">
        <v>788.58835655999997</v>
      </c>
      <c r="L17" s="37">
        <v>289.73158870000003</v>
      </c>
      <c r="M17" s="37">
        <v>314.94697941999999</v>
      </c>
      <c r="N17" s="37">
        <v>360.88919257000003</v>
      </c>
      <c r="O17" s="37">
        <v>392.12160661999997</v>
      </c>
      <c r="P17" s="37">
        <v>514.39132280000001</v>
      </c>
      <c r="Q17" s="37">
        <v>545.53823370999999</v>
      </c>
      <c r="R17" s="37">
        <v>652.99535239000011</v>
      </c>
      <c r="S17" s="37">
        <v>1413.40837732</v>
      </c>
      <c r="T17" s="37">
        <v>1503.2086065899998</v>
      </c>
      <c r="U17" s="37">
        <v>1564.8648726199999</v>
      </c>
    </row>
    <row r="18" spans="1:21" ht="18" customHeight="1">
      <c r="A18" s="183">
        <v>10</v>
      </c>
      <c r="B18" s="267" t="str">
        <f>IF('1'!$A$1=1,D18,F18)</f>
        <v>Hungary</v>
      </c>
      <c r="C18" s="141"/>
      <c r="D18" s="141" t="s">
        <v>10</v>
      </c>
      <c r="E18" s="141"/>
      <c r="F18" s="128" t="s">
        <v>68</v>
      </c>
      <c r="G18" s="37">
        <v>1009.9455636600001</v>
      </c>
      <c r="H18" s="37">
        <v>974.32989434000001</v>
      </c>
      <c r="I18" s="37">
        <v>901.31793799999991</v>
      </c>
      <c r="J18" s="37">
        <v>1170.503483</v>
      </c>
      <c r="K18" s="37">
        <v>1174.20750344</v>
      </c>
      <c r="L18" s="37">
        <v>1324.6531123</v>
      </c>
      <c r="M18" s="37">
        <v>502.01827949</v>
      </c>
      <c r="N18" s="37">
        <v>779.64288865000003</v>
      </c>
      <c r="O18" s="37">
        <v>861.29449337999995</v>
      </c>
      <c r="P18" s="37">
        <v>894.02956330999996</v>
      </c>
      <c r="Q18" s="37">
        <v>1066.0387283600001</v>
      </c>
      <c r="R18" s="37">
        <v>1224.7312553900001</v>
      </c>
      <c r="S18" s="37">
        <v>739.70240319000004</v>
      </c>
      <c r="T18" s="37">
        <v>1089.0362488600001</v>
      </c>
      <c r="U18" s="37">
        <v>1300.49786647</v>
      </c>
    </row>
    <row r="19" spans="1:21" ht="18" customHeight="1">
      <c r="A19" s="183">
        <v>11</v>
      </c>
      <c r="B19" s="267" t="str">
        <f>IF('1'!$A$1=1,D19,F19)</f>
        <v>Lithuania</v>
      </c>
      <c r="C19" s="141"/>
      <c r="D19" s="141" t="s">
        <v>197</v>
      </c>
      <c r="E19" s="141"/>
      <c r="F19" s="128" t="s">
        <v>74</v>
      </c>
      <c r="G19" s="137">
        <v>630.48918498</v>
      </c>
      <c r="H19" s="37">
        <v>815.07748835999996</v>
      </c>
      <c r="I19" s="37">
        <v>905.15027299999997</v>
      </c>
      <c r="J19" s="37">
        <v>958.12173300000006</v>
      </c>
      <c r="K19" s="37">
        <v>1019.61791855</v>
      </c>
      <c r="L19" s="37">
        <v>546.03752023999994</v>
      </c>
      <c r="M19" s="37">
        <v>488.02318761000004</v>
      </c>
      <c r="N19" s="37">
        <v>675.0751142900001</v>
      </c>
      <c r="O19" s="37">
        <v>873.24284010999997</v>
      </c>
      <c r="P19" s="37">
        <v>1138.7544524800001</v>
      </c>
      <c r="Q19" s="37">
        <v>809.06894338999996</v>
      </c>
      <c r="R19" s="37">
        <v>1280.8688912100001</v>
      </c>
      <c r="S19" s="37">
        <v>1314.8727454499999</v>
      </c>
      <c r="T19" s="37">
        <v>1294.12400766</v>
      </c>
      <c r="U19" s="37">
        <v>1188.4497784</v>
      </c>
    </row>
    <row r="20" spans="1:21" ht="18" customHeight="1">
      <c r="A20" s="183">
        <v>12</v>
      </c>
      <c r="B20" s="267" t="str">
        <f>IF('1'!$A$1=1,D20,F20)</f>
        <v>Netherlands</v>
      </c>
      <c r="C20" s="141"/>
      <c r="D20" s="141" t="s">
        <v>205</v>
      </c>
      <c r="E20" s="141"/>
      <c r="F20" s="128" t="s">
        <v>64</v>
      </c>
      <c r="G20" s="137">
        <v>802.12623574999998</v>
      </c>
      <c r="H20" s="37">
        <v>1141.1036386400001</v>
      </c>
      <c r="I20" s="37">
        <v>1066.7037920000002</v>
      </c>
      <c r="J20" s="37">
        <v>1003.153835</v>
      </c>
      <c r="K20" s="37">
        <v>720.12690387999999</v>
      </c>
      <c r="L20" s="37">
        <v>417.06364451999997</v>
      </c>
      <c r="M20" s="37">
        <v>521.22908195000002</v>
      </c>
      <c r="N20" s="37">
        <v>623.5012041</v>
      </c>
      <c r="O20" s="37">
        <v>755.91480490000004</v>
      </c>
      <c r="P20" s="37">
        <v>744.94991469999991</v>
      </c>
      <c r="Q20" s="37">
        <v>725.58355205999987</v>
      </c>
      <c r="R20" s="37">
        <v>979.75939435999999</v>
      </c>
      <c r="S20" s="37">
        <v>1056.32573974</v>
      </c>
      <c r="T20" s="37">
        <v>1015.16060441</v>
      </c>
      <c r="U20" s="37">
        <v>897.17167763999987</v>
      </c>
    </row>
    <row r="21" spans="1:21" ht="18" customHeight="1">
      <c r="A21" s="183">
        <v>13</v>
      </c>
      <c r="B21" s="267" t="str">
        <f>IF('1'!$A$1=1,D21,F21)</f>
        <v>Spain</v>
      </c>
      <c r="C21" s="141"/>
      <c r="D21" s="141" t="s">
        <v>192</v>
      </c>
      <c r="E21" s="141"/>
      <c r="F21" s="128" t="s">
        <v>62</v>
      </c>
      <c r="G21" s="137">
        <v>455.17994207000004</v>
      </c>
      <c r="H21" s="37">
        <v>669.13293162000002</v>
      </c>
      <c r="I21" s="37">
        <v>730.93207200000006</v>
      </c>
      <c r="J21" s="37">
        <v>846.68173999999999</v>
      </c>
      <c r="K21" s="37">
        <v>586.76574989999995</v>
      </c>
      <c r="L21" s="37">
        <v>424.13209645000001</v>
      </c>
      <c r="M21" s="37">
        <v>482.16114604999996</v>
      </c>
      <c r="N21" s="37">
        <v>559.45764200999997</v>
      </c>
      <c r="O21" s="37">
        <v>620.28428449</v>
      </c>
      <c r="P21" s="37">
        <v>829.98556843999995</v>
      </c>
      <c r="Q21" s="37">
        <v>721.62596658999996</v>
      </c>
      <c r="R21" s="37">
        <v>958.26607861000002</v>
      </c>
      <c r="S21" s="37">
        <v>689.73985556000002</v>
      </c>
      <c r="T21" s="37">
        <v>874.51313446999995</v>
      </c>
      <c r="U21" s="37">
        <v>839.89584974000002</v>
      </c>
    </row>
    <row r="22" spans="1:21" ht="18" customHeight="1">
      <c r="A22" s="183">
        <v>14</v>
      </c>
      <c r="B22" s="267" t="str">
        <f>IF('1'!$A$1=1,D22,F22)</f>
        <v>Sweden</v>
      </c>
      <c r="C22" s="141"/>
      <c r="D22" s="141" t="s">
        <v>210</v>
      </c>
      <c r="E22" s="141"/>
      <c r="F22" s="128" t="s">
        <v>80</v>
      </c>
      <c r="G22" s="137">
        <v>313.84291826000003</v>
      </c>
      <c r="H22" s="37">
        <v>582.94780820999995</v>
      </c>
      <c r="I22" s="37">
        <v>446.32753400000001</v>
      </c>
      <c r="J22" s="37">
        <v>421.97482200000002</v>
      </c>
      <c r="K22" s="37">
        <v>275.54489013</v>
      </c>
      <c r="L22" s="37">
        <v>196.00471660000002</v>
      </c>
      <c r="M22" s="37">
        <v>348.98665413999998</v>
      </c>
      <c r="N22" s="37">
        <v>424.32261965000004</v>
      </c>
      <c r="O22" s="37">
        <v>455.48646672999996</v>
      </c>
      <c r="P22" s="37">
        <v>483.53452898</v>
      </c>
      <c r="Q22" s="37">
        <v>421.15167493999996</v>
      </c>
      <c r="R22" s="37">
        <v>716.67924421999999</v>
      </c>
      <c r="S22" s="37">
        <v>505.82727653999996</v>
      </c>
      <c r="T22" s="37">
        <v>747.87694104000013</v>
      </c>
      <c r="U22" s="37">
        <v>691.60275558000001</v>
      </c>
    </row>
    <row r="23" spans="1:21" ht="18" customHeight="1">
      <c r="A23" s="183">
        <v>15</v>
      </c>
      <c r="B23" s="267" t="str">
        <f>IF('1'!$A$1=1,D23,F23)</f>
        <v>Belgium</v>
      </c>
      <c r="C23" s="141"/>
      <c r="D23" s="141" t="s">
        <v>206</v>
      </c>
      <c r="E23" s="141"/>
      <c r="F23" s="128" t="s">
        <v>73</v>
      </c>
      <c r="G23" s="137">
        <v>549.02910010000005</v>
      </c>
      <c r="H23" s="37">
        <v>633.90682212000002</v>
      </c>
      <c r="I23" s="37">
        <v>687.70594199999994</v>
      </c>
      <c r="J23" s="37">
        <v>668.14058</v>
      </c>
      <c r="K23" s="37">
        <v>527.16702261</v>
      </c>
      <c r="L23" s="37">
        <v>344.08800621999995</v>
      </c>
      <c r="M23" s="37">
        <v>425.84367677</v>
      </c>
      <c r="N23" s="37">
        <v>497.86164517999998</v>
      </c>
      <c r="O23" s="37">
        <v>525.14732427999991</v>
      </c>
      <c r="P23" s="37">
        <v>524.91603859999998</v>
      </c>
      <c r="Q23" s="37">
        <v>505.40331021000003</v>
      </c>
      <c r="R23" s="37">
        <v>731.26309730999992</v>
      </c>
      <c r="S23" s="37">
        <v>525.12482552999995</v>
      </c>
      <c r="T23" s="37">
        <v>647.76854229000003</v>
      </c>
      <c r="U23" s="37">
        <v>663.00495301000001</v>
      </c>
    </row>
    <row r="24" spans="1:21" ht="18" customHeight="1">
      <c r="A24" s="183">
        <v>16</v>
      </c>
      <c r="B24" s="267" t="str">
        <f>IF('1'!$A$1=1,D24,F24)</f>
        <v>Austria</v>
      </c>
      <c r="C24" s="141"/>
      <c r="D24" s="141" t="s">
        <v>196</v>
      </c>
      <c r="E24" s="141"/>
      <c r="F24" s="128" t="s">
        <v>71</v>
      </c>
      <c r="G24" s="137">
        <v>638.37649004000002</v>
      </c>
      <c r="H24" s="37">
        <v>655.91123072000005</v>
      </c>
      <c r="I24" s="37">
        <v>677.28806200000008</v>
      </c>
      <c r="J24" s="37">
        <v>916.24047500000006</v>
      </c>
      <c r="K24" s="37">
        <v>551.23383565000006</v>
      </c>
      <c r="L24" s="37">
        <v>331.54605544000003</v>
      </c>
      <c r="M24" s="37">
        <v>423.70434286</v>
      </c>
      <c r="N24" s="37">
        <v>435.70226023000004</v>
      </c>
      <c r="O24" s="37">
        <v>547.01940869999999</v>
      </c>
      <c r="P24" s="37">
        <v>596.99073239999996</v>
      </c>
      <c r="Q24" s="37">
        <v>513.00909809999996</v>
      </c>
      <c r="R24" s="37">
        <v>802.67009016000009</v>
      </c>
      <c r="S24" s="37">
        <v>456.39192839999998</v>
      </c>
      <c r="T24" s="37">
        <v>486.53689860000003</v>
      </c>
      <c r="U24" s="37">
        <v>579.65664162999997</v>
      </c>
    </row>
    <row r="25" spans="1:21" ht="18" customHeight="1">
      <c r="A25" s="183">
        <v>17</v>
      </c>
      <c r="B25" s="267" t="str">
        <f>IF('1'!$A$1=1,D25,F25)</f>
        <v>Slovenia</v>
      </c>
      <c r="C25" s="141"/>
      <c r="D25" s="141" t="s">
        <v>212</v>
      </c>
      <c r="E25" s="141"/>
      <c r="F25" s="128" t="s">
        <v>84</v>
      </c>
      <c r="G25" s="137">
        <v>210.66092372999998</v>
      </c>
      <c r="H25" s="37">
        <v>252.66268491</v>
      </c>
      <c r="I25" s="37">
        <v>246.47368799999998</v>
      </c>
      <c r="J25" s="37">
        <v>284.57771200000002</v>
      </c>
      <c r="K25" s="37">
        <v>200.61941758</v>
      </c>
      <c r="L25" s="37">
        <v>125.37368529</v>
      </c>
      <c r="M25" s="37">
        <v>132.82681649999998</v>
      </c>
      <c r="N25" s="37">
        <v>169.21029468</v>
      </c>
      <c r="O25" s="37">
        <v>185.7080737</v>
      </c>
      <c r="P25" s="37">
        <v>240.93653315</v>
      </c>
      <c r="Q25" s="37">
        <v>250.26399907000001</v>
      </c>
      <c r="R25" s="37">
        <v>284.66688830000004</v>
      </c>
      <c r="S25" s="37">
        <v>244.40571879999999</v>
      </c>
      <c r="T25" s="37">
        <v>237.97728798</v>
      </c>
      <c r="U25" s="37">
        <v>262.12367931</v>
      </c>
    </row>
    <row r="26" spans="1:21" ht="18" customHeight="1">
      <c r="A26" s="183">
        <v>18</v>
      </c>
      <c r="B26" s="267" t="str">
        <f>IF('1'!$A$1=1,D26,F26)</f>
        <v>Ireland</v>
      </c>
      <c r="C26" s="141"/>
      <c r="D26" s="141" t="s">
        <v>8</v>
      </c>
      <c r="E26" s="141"/>
      <c r="F26" s="128" t="s">
        <v>79</v>
      </c>
      <c r="G26" s="137">
        <v>110.19044812</v>
      </c>
      <c r="H26" s="37">
        <v>167.44755913999998</v>
      </c>
      <c r="I26" s="37">
        <v>151.83522099999999</v>
      </c>
      <c r="J26" s="37">
        <v>190.25182100000001</v>
      </c>
      <c r="K26" s="37">
        <v>133.19116388</v>
      </c>
      <c r="L26" s="37">
        <v>74.864736409999992</v>
      </c>
      <c r="M26" s="37">
        <v>84.380906350000004</v>
      </c>
      <c r="N26" s="37">
        <v>113.37274397</v>
      </c>
      <c r="O26" s="37">
        <v>143.26757386</v>
      </c>
      <c r="P26" s="37">
        <v>169.25456198999998</v>
      </c>
      <c r="Q26" s="37">
        <v>209.12737721000002</v>
      </c>
      <c r="R26" s="37">
        <v>231.30746082999997</v>
      </c>
      <c r="S26" s="37">
        <v>147.01648034999999</v>
      </c>
      <c r="T26" s="37">
        <v>195.86303225000003</v>
      </c>
      <c r="U26" s="37">
        <v>245.70039902999997</v>
      </c>
    </row>
    <row r="27" spans="1:21" ht="18" customHeight="1">
      <c r="A27" s="183">
        <v>19</v>
      </c>
      <c r="B27" s="267" t="str">
        <f>IF('1'!$A$1=1,D27,F27)</f>
        <v>Denmark</v>
      </c>
      <c r="C27" s="141"/>
      <c r="D27" s="141" t="s">
        <v>207</v>
      </c>
      <c r="E27" s="141"/>
      <c r="F27" s="128" t="s">
        <v>77</v>
      </c>
      <c r="G27" s="137">
        <v>230.69298463999999</v>
      </c>
      <c r="H27" s="37">
        <v>281.40333090000001</v>
      </c>
      <c r="I27" s="37">
        <v>259.79279600000001</v>
      </c>
      <c r="J27" s="37">
        <v>284.30764099999999</v>
      </c>
      <c r="K27" s="37">
        <v>210.96126435000002</v>
      </c>
      <c r="L27" s="37">
        <v>121.45883336999999</v>
      </c>
      <c r="M27" s="37">
        <v>162.96993090999999</v>
      </c>
      <c r="N27" s="37">
        <v>172.83794211999998</v>
      </c>
      <c r="O27" s="37">
        <v>249.53187057999997</v>
      </c>
      <c r="P27" s="37">
        <v>246.62869255999999</v>
      </c>
      <c r="Q27" s="37">
        <v>188.52927483000002</v>
      </c>
      <c r="R27" s="37">
        <v>267.89514572999997</v>
      </c>
      <c r="S27" s="37">
        <v>210.06073109000002</v>
      </c>
      <c r="T27" s="37">
        <v>219.22913292999999</v>
      </c>
      <c r="U27" s="37">
        <v>237.48926067999997</v>
      </c>
    </row>
    <row r="28" spans="1:21" ht="18" customHeight="1">
      <c r="A28" s="183">
        <v>20</v>
      </c>
      <c r="B28" s="267" t="str">
        <f>IF('1'!$A$1=1,D28,F28)</f>
        <v>Finland</v>
      </c>
      <c r="C28" s="141"/>
      <c r="D28" s="141" t="s">
        <v>211</v>
      </c>
      <c r="E28" s="141"/>
      <c r="F28" s="128" t="s">
        <v>82</v>
      </c>
      <c r="G28" s="137">
        <v>384.38514671999997</v>
      </c>
      <c r="H28" s="37">
        <v>475.26969971</v>
      </c>
      <c r="I28" s="37">
        <v>453.06544899999994</v>
      </c>
      <c r="J28" s="37">
        <v>438.75748799999997</v>
      </c>
      <c r="K28" s="37">
        <v>304.67272653999999</v>
      </c>
      <c r="L28" s="37">
        <v>205.36574673000001</v>
      </c>
      <c r="M28" s="37">
        <v>201.09311092999999</v>
      </c>
      <c r="N28" s="37">
        <v>219.32165234000001</v>
      </c>
      <c r="O28" s="37">
        <v>288.77688185</v>
      </c>
      <c r="P28" s="37">
        <v>254.30520152</v>
      </c>
      <c r="Q28" s="37">
        <v>232.26775477999999</v>
      </c>
      <c r="R28" s="37">
        <v>294.02330643000005</v>
      </c>
      <c r="S28" s="37">
        <v>228.19033411999999</v>
      </c>
      <c r="T28" s="37">
        <v>277.72212218999999</v>
      </c>
      <c r="U28" s="37">
        <v>233.26810452999999</v>
      </c>
    </row>
    <row r="29" spans="1:21" ht="18" customHeight="1">
      <c r="A29" s="183">
        <v>21</v>
      </c>
      <c r="B29" s="267" t="str">
        <f>IF('1'!$A$1=1,D29,F29)</f>
        <v>Latvia</v>
      </c>
      <c r="C29" s="141"/>
      <c r="D29" s="141" t="s">
        <v>199</v>
      </c>
      <c r="E29" s="141"/>
      <c r="F29" s="128" t="s">
        <v>76</v>
      </c>
      <c r="G29" s="137">
        <v>63.9440065</v>
      </c>
      <c r="H29" s="37">
        <v>71.279688270000008</v>
      </c>
      <c r="I29" s="37">
        <v>86.097394999999992</v>
      </c>
      <c r="J29" s="37">
        <v>92.020991000000009</v>
      </c>
      <c r="K29" s="37">
        <v>77.919906119999993</v>
      </c>
      <c r="L29" s="37">
        <v>77.900103290000004</v>
      </c>
      <c r="M29" s="37">
        <v>104.40799948</v>
      </c>
      <c r="N29" s="37">
        <v>136.62054928000001</v>
      </c>
      <c r="O29" s="37">
        <v>144.53568577000001</v>
      </c>
      <c r="P29" s="37">
        <v>157.68563464000002</v>
      </c>
      <c r="Q29" s="37">
        <v>152.50214698000002</v>
      </c>
      <c r="R29" s="37">
        <v>195.91775875000002</v>
      </c>
      <c r="S29" s="37">
        <v>226.85491053999999</v>
      </c>
      <c r="T29" s="37">
        <v>288.17455591999999</v>
      </c>
      <c r="U29" s="37">
        <v>195.42154041999999</v>
      </c>
    </row>
    <row r="30" spans="1:21" ht="18" customHeight="1">
      <c r="A30" s="183">
        <v>22</v>
      </c>
      <c r="B30" s="267" t="str">
        <f>IF('1'!$A$1=1,D30,F30)</f>
        <v>Estonia</v>
      </c>
      <c r="C30" s="141"/>
      <c r="D30" s="141" t="s">
        <v>208</v>
      </c>
      <c r="E30" s="141"/>
      <c r="F30" s="128" t="s">
        <v>81</v>
      </c>
      <c r="G30" s="137">
        <v>117.33204304</v>
      </c>
      <c r="H30" s="37">
        <v>101.24389097</v>
      </c>
      <c r="I30" s="37">
        <v>93.438637999999997</v>
      </c>
      <c r="J30" s="37">
        <v>91.113448000000005</v>
      </c>
      <c r="K30" s="37">
        <v>76</v>
      </c>
      <c r="L30" s="37">
        <v>76</v>
      </c>
      <c r="M30" s="37">
        <v>64.911022740000007</v>
      </c>
      <c r="N30" s="37">
        <v>80.785928729999995</v>
      </c>
      <c r="O30" s="37">
        <v>92.892757289999992</v>
      </c>
      <c r="P30" s="37">
        <v>139.50242774</v>
      </c>
      <c r="Q30" s="37">
        <v>176.08151859999998</v>
      </c>
      <c r="R30" s="37">
        <v>165.89789547999999</v>
      </c>
      <c r="S30" s="37">
        <v>92.278036289999989</v>
      </c>
      <c r="T30" s="37">
        <v>127.36984031999998</v>
      </c>
      <c r="U30" s="37">
        <v>120.96187173</v>
      </c>
    </row>
    <row r="31" spans="1:21" ht="18" customHeight="1">
      <c r="A31" s="183">
        <v>23</v>
      </c>
      <c r="B31" s="267" t="str">
        <f>IF('1'!$A$1=1,D31,F31)</f>
        <v>Croatia</v>
      </c>
      <c r="C31" s="141"/>
      <c r="D31" s="141" t="s">
        <v>209</v>
      </c>
      <c r="E31" s="141"/>
      <c r="F31" s="128" t="s">
        <v>83</v>
      </c>
      <c r="G31" s="137">
        <v>49.647918230000002</v>
      </c>
      <c r="H31" s="37">
        <v>52.244826169999996</v>
      </c>
      <c r="I31" s="37">
        <v>68.396869999999993</v>
      </c>
      <c r="J31" s="37">
        <v>35.37527</v>
      </c>
      <c r="K31" s="37">
        <v>47.539594999999998</v>
      </c>
      <c r="L31" s="37">
        <v>15.132705659999999</v>
      </c>
      <c r="M31" s="37">
        <v>29.515997599999999</v>
      </c>
      <c r="N31" s="37">
        <v>30.704276030000003</v>
      </c>
      <c r="O31" s="37">
        <v>44.979894649999999</v>
      </c>
      <c r="P31" s="37">
        <v>51.496136010000001</v>
      </c>
      <c r="Q31" s="37">
        <v>52.488402059999999</v>
      </c>
      <c r="R31" s="37">
        <v>67.055689799999996</v>
      </c>
      <c r="S31" s="37">
        <v>67.499486390000001</v>
      </c>
      <c r="T31" s="37">
        <v>82.135425780000006</v>
      </c>
      <c r="U31" s="37">
        <v>112.33718626999999</v>
      </c>
    </row>
    <row r="32" spans="1:21" ht="18" customHeight="1">
      <c r="A32" s="183">
        <v>24</v>
      </c>
      <c r="B32" s="267" t="str">
        <f>IF('1'!$A$1=1,D32,F32)</f>
        <v>Cyprus</v>
      </c>
      <c r="C32" s="141"/>
      <c r="D32" s="141" t="s">
        <v>213</v>
      </c>
      <c r="E32" s="141"/>
      <c r="F32" s="128" t="s">
        <v>78</v>
      </c>
      <c r="G32" s="137">
        <v>90.463493709999995</v>
      </c>
      <c r="H32" s="37">
        <v>143.93301668999999</v>
      </c>
      <c r="I32" s="37">
        <v>78.158282999999997</v>
      </c>
      <c r="J32" s="37">
        <v>67.501142999999999</v>
      </c>
      <c r="K32" s="37">
        <v>50.298774649999999</v>
      </c>
      <c r="L32" s="37">
        <v>16.92286167</v>
      </c>
      <c r="M32" s="37">
        <v>22.08152299</v>
      </c>
      <c r="N32" s="37">
        <v>20.52054467</v>
      </c>
      <c r="O32" s="37">
        <v>23</v>
      </c>
      <c r="P32" s="37">
        <v>23</v>
      </c>
      <c r="Q32" s="37">
        <v>19.005556989999999</v>
      </c>
      <c r="R32" s="37">
        <v>38.039075749999995</v>
      </c>
      <c r="S32" s="37">
        <v>14.580578199999998</v>
      </c>
      <c r="T32" s="37">
        <v>47.83690713</v>
      </c>
      <c r="U32" s="37">
        <v>80.641953229999999</v>
      </c>
    </row>
    <row r="33" spans="1:51" ht="18" customHeight="1">
      <c r="A33" s="183">
        <v>25</v>
      </c>
      <c r="B33" s="267" t="str">
        <f>IF('1'!$A$1=1,D33,F33)</f>
        <v>Portugal</v>
      </c>
      <c r="C33" s="141"/>
      <c r="D33" s="141" t="s">
        <v>201</v>
      </c>
      <c r="E33" s="141"/>
      <c r="F33" s="128" t="s">
        <v>72</v>
      </c>
      <c r="G33" s="137">
        <v>38.67089661</v>
      </c>
      <c r="H33" s="37">
        <v>54.042366960000003</v>
      </c>
      <c r="I33" s="37">
        <v>57.941243</v>
      </c>
      <c r="J33" s="37">
        <v>63.752659000000001</v>
      </c>
      <c r="K33" s="37">
        <v>50.929988610000009</v>
      </c>
      <c r="L33" s="37">
        <v>32.863544959999999</v>
      </c>
      <c r="M33" s="37">
        <v>35.636649899999995</v>
      </c>
      <c r="N33" s="37">
        <v>45.059974099999998</v>
      </c>
      <c r="O33" s="37">
        <v>46.722062389999998</v>
      </c>
      <c r="P33" s="37">
        <v>63.007618280000003</v>
      </c>
      <c r="Q33" s="37">
        <v>56.927209000000005</v>
      </c>
      <c r="R33" s="37">
        <v>74.696761289999998</v>
      </c>
      <c r="S33" s="37">
        <v>51.674814330000004</v>
      </c>
      <c r="T33" s="37">
        <v>62.196729030000007</v>
      </c>
      <c r="U33" s="37">
        <v>70.038259769999996</v>
      </c>
      <c r="AY33" s="178" t="s">
        <v>178</v>
      </c>
    </row>
    <row r="34" spans="1:51" ht="18" customHeight="1">
      <c r="A34" s="183">
        <v>26</v>
      </c>
      <c r="B34" s="267" t="str">
        <f>IF('1'!$A$1=1,D34,F34)</f>
        <v>Luxembourg</v>
      </c>
      <c r="C34" s="141"/>
      <c r="D34" s="141" t="s">
        <v>202</v>
      </c>
      <c r="E34" s="141"/>
      <c r="F34" s="128" t="s">
        <v>86</v>
      </c>
      <c r="G34" s="137">
        <v>28.11955669</v>
      </c>
      <c r="H34" s="37">
        <v>45.28958548</v>
      </c>
      <c r="I34" s="37">
        <v>29.187695999999999</v>
      </c>
      <c r="J34" s="37">
        <v>24.867396000000003</v>
      </c>
      <c r="K34" s="37">
        <v>29.395222</v>
      </c>
      <c r="L34" s="37">
        <v>57.134406499999997</v>
      </c>
      <c r="M34" s="37">
        <v>60.824825699999998</v>
      </c>
      <c r="N34" s="37">
        <v>62.21018651</v>
      </c>
      <c r="O34" s="37">
        <v>81.737078420000003</v>
      </c>
      <c r="P34" s="37">
        <v>52.502994489999999</v>
      </c>
      <c r="Q34" s="37">
        <v>16.603098150000001</v>
      </c>
      <c r="R34" s="37">
        <v>19.583728740000002</v>
      </c>
      <c r="S34" s="37">
        <v>10.495794920000002</v>
      </c>
      <c r="T34" s="37">
        <v>12.97711398</v>
      </c>
      <c r="U34" s="37">
        <v>14.52182034</v>
      </c>
    </row>
    <row r="35" spans="1:51" ht="26.4" customHeight="1">
      <c r="A35" s="183">
        <v>27</v>
      </c>
      <c r="B35" s="267" t="str">
        <f>IF('1'!$A$1=1,D35,F35)</f>
        <v>Malta</v>
      </c>
      <c r="C35" s="141"/>
      <c r="D35" s="141" t="s">
        <v>214</v>
      </c>
      <c r="E35" s="141"/>
      <c r="F35" s="128" t="s">
        <v>85</v>
      </c>
      <c r="G35" s="137">
        <v>13.27729677</v>
      </c>
      <c r="H35" s="37">
        <v>13.136906929999999</v>
      </c>
      <c r="I35" s="37">
        <v>5.0671909999999993</v>
      </c>
      <c r="J35" s="37">
        <v>7.0423150000000003</v>
      </c>
      <c r="K35" s="37">
        <v>7.3899270000000001</v>
      </c>
      <c r="L35" s="37">
        <v>11.53092726</v>
      </c>
      <c r="M35" s="37">
        <v>6</v>
      </c>
      <c r="N35" s="37">
        <v>6</v>
      </c>
      <c r="O35" s="37">
        <v>4.3661539100000004</v>
      </c>
      <c r="P35" s="37">
        <v>4.7404052700000001</v>
      </c>
      <c r="Q35" s="37">
        <v>13.85846744</v>
      </c>
      <c r="R35" s="37">
        <v>115.83753826000003</v>
      </c>
      <c r="S35" s="37">
        <v>7.9766174400000001</v>
      </c>
      <c r="T35" s="37">
        <v>7.8131650399999995</v>
      </c>
      <c r="U35" s="37">
        <v>11.408012830000001</v>
      </c>
      <c r="AY35" s="178" t="s">
        <v>177</v>
      </c>
    </row>
    <row r="36" spans="1:51" ht="29.25" customHeight="1">
      <c r="A36" s="184"/>
      <c r="B36" s="268" t="str">
        <f>IF('1'!$A$1=1,D36,F36)</f>
        <v>Reference: United Kingdom of Great Britain and Northern Ireland</v>
      </c>
      <c r="C36" s="187"/>
      <c r="D36" s="142" t="s">
        <v>175</v>
      </c>
      <c r="E36" s="187"/>
      <c r="F36" s="142" t="s">
        <v>176</v>
      </c>
      <c r="G36" s="188">
        <v>797.97042637999994</v>
      </c>
      <c r="H36" s="152">
        <v>1090.9044999500002</v>
      </c>
      <c r="I36" s="152">
        <v>1119.1626659999999</v>
      </c>
      <c r="J36" s="152">
        <v>1104.706694</v>
      </c>
      <c r="K36" s="152">
        <v>670.10419927999999</v>
      </c>
      <c r="L36" s="216">
        <v>545.74267955000005</v>
      </c>
      <c r="M36" s="216">
        <v>684.40056337999999</v>
      </c>
      <c r="N36" s="216">
        <v>771.44002732999991</v>
      </c>
      <c r="O36" s="216">
        <v>869.20534891</v>
      </c>
      <c r="P36" s="216">
        <v>754.08464058999994</v>
      </c>
      <c r="Q36" s="216">
        <v>717.14780443999996</v>
      </c>
      <c r="R36" s="216">
        <v>1103.7642971599998</v>
      </c>
      <c r="S36" s="216">
        <v>753.64966465999998</v>
      </c>
      <c r="T36" s="216">
        <v>1082.5791559300001</v>
      </c>
      <c r="U36" s="216">
        <v>1260.2959896300001</v>
      </c>
    </row>
    <row r="37" spans="1:51" ht="0.6" customHeight="1">
      <c r="A37" s="130"/>
      <c r="B37" s="140"/>
      <c r="C37" s="141"/>
      <c r="D37" s="141"/>
      <c r="E37" s="141"/>
      <c r="F37" s="128"/>
      <c r="G37" s="1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</row>
    <row r="38" spans="1:51" ht="18" customHeight="1">
      <c r="A38" s="20" t="str">
        <f>IF('1'!$A$1=1,C38,E38)</f>
        <v>*According to State Statistics Service of Ukraine data.</v>
      </c>
      <c r="B38" s="48"/>
      <c r="C38" s="19" t="s">
        <v>142</v>
      </c>
      <c r="D38" s="49"/>
      <c r="E38" s="50" t="s">
        <v>90</v>
      </c>
      <c r="F38" s="51"/>
      <c r="G38" s="52"/>
      <c r="H38" s="53"/>
      <c r="I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</row>
    <row r="39" spans="1:51">
      <c r="A39" s="27" t="str">
        <f>IF('1'!$A$1=1,C39,E39)</f>
        <v>Notes:</v>
      </c>
      <c r="B39" s="42"/>
      <c r="C39" s="43" t="s">
        <v>144</v>
      </c>
      <c r="D39" s="44"/>
      <c r="E39" s="45" t="s">
        <v>143</v>
      </c>
      <c r="F39" s="44"/>
      <c r="G39" s="46"/>
      <c r="H39" s="46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</row>
    <row r="40" spans="1:51" ht="19.2" customHeight="1">
      <c r="A40" s="20" t="str">
        <f>IF('1'!$A$1=1,C40,E40)</f>
        <v>Since 2014, data exclude the temporarily occupied by the russian federation territories of Ukraine.</v>
      </c>
      <c r="C40" s="190" t="s">
        <v>215</v>
      </c>
      <c r="E40" s="54" t="s">
        <v>216</v>
      </c>
    </row>
    <row r="41" spans="1:51" ht="18.600000000000001" customHeight="1">
      <c r="A41" s="139" t="str">
        <f>IF('1'!$A$1=1,C41,F41)</f>
        <v xml:space="preserve"> **The Union currently counts 27 EU countries. The United Kingdom withdrew from the European Union on 31 January 2020</v>
      </c>
      <c r="C41" s="19" t="s">
        <v>154</v>
      </c>
      <c r="E41" s="123"/>
      <c r="F41" s="19" t="s">
        <v>155</v>
      </c>
    </row>
  </sheetData>
  <mergeCells count="21">
    <mergeCell ref="U5:U6"/>
    <mergeCell ref="A5:A6"/>
    <mergeCell ref="B5:B6"/>
    <mergeCell ref="C5:C6"/>
    <mergeCell ref="K5:K6"/>
    <mergeCell ref="L5:L6"/>
    <mergeCell ref="N5:N6"/>
    <mergeCell ref="M5:M6"/>
    <mergeCell ref="D5:D6"/>
    <mergeCell ref="E5:E6"/>
    <mergeCell ref="F5:F6"/>
    <mergeCell ref="G5:G6"/>
    <mergeCell ref="H5:H6"/>
    <mergeCell ref="I5:I6"/>
    <mergeCell ref="J5:J6"/>
    <mergeCell ref="R5:R6"/>
    <mergeCell ref="S5:S6"/>
    <mergeCell ref="T5:T6"/>
    <mergeCell ref="O5:O6"/>
    <mergeCell ref="P5:P6"/>
    <mergeCell ref="Q5:Q6"/>
  </mergeCells>
  <phoneticPr fontId="46" type="noConversion"/>
  <hyperlinks>
    <hyperlink ref="A1" location="'1'!A1" display="до змісту"/>
  </hyperlinks>
  <printOptions horizontalCentered="1" verticalCentered="1"/>
  <pageMargins left="0.15748031496062992" right="0.23622047244094491" top="0.23622047244094491" bottom="0.23622047244094491" header="0.15748031496062992" footer="0.19685039370078741"/>
  <pageSetup paperSize="9" scale="7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DN159"/>
  <sheetViews>
    <sheetView zoomScale="73" zoomScaleNormal="73" workbookViewId="0">
      <selection activeCell="L19" sqref="L19"/>
    </sheetView>
  </sheetViews>
  <sheetFormatPr defaultColWidth="8" defaultRowHeight="13.2" outlineLevelCol="2"/>
  <cols>
    <col min="1" max="1" width="8.6640625" style="100" customWidth="1"/>
    <col min="2" max="2" width="37" style="100" customWidth="1"/>
    <col min="3" max="3" width="10.33203125" style="89" hidden="1" customWidth="1" outlineLevel="2"/>
    <col min="4" max="4" width="29.33203125" style="89" hidden="1" customWidth="1" outlineLevel="2"/>
    <col min="5" max="5" width="11.44140625" style="89" hidden="1" customWidth="1" outlineLevel="2"/>
    <col min="6" max="6" width="32.44140625" style="89" hidden="1" customWidth="1" outlineLevel="2"/>
    <col min="7" max="7" width="8.6640625" style="16" hidden="1" customWidth="1" outlineLevel="1" collapsed="1"/>
    <col min="8" max="11" width="8.6640625" style="16" hidden="1" customWidth="1" outlineLevel="1"/>
    <col min="12" max="16" width="9.77734375" style="82" customWidth="1" collapsed="1"/>
    <col min="17" max="20" width="9.77734375" style="82" customWidth="1"/>
    <col min="21" max="21" width="9.77734375" style="193" customWidth="1"/>
    <col min="22" max="22" width="8" style="271"/>
    <col min="23" max="25" width="8" style="193"/>
    <col min="26" max="66" width="8" style="16"/>
    <col min="67" max="71" width="8" style="17"/>
    <col min="72" max="72" width="8.44140625" style="17" customWidth="1"/>
    <col min="73" max="73" width="8" style="17" customWidth="1"/>
    <col min="74" max="118" width="8" style="17"/>
    <col min="119" max="16384" width="8" style="16"/>
  </cols>
  <sheetData>
    <row r="1" spans="1:118" ht="15" customHeight="1">
      <c r="A1" s="18" t="str">
        <f>IF('1'!$A$1=1,"до змісту","to title")</f>
        <v>to title</v>
      </c>
      <c r="B1" s="18"/>
      <c r="C1" s="68"/>
      <c r="D1" s="68"/>
      <c r="E1" s="68"/>
      <c r="F1" s="68"/>
      <c r="Q1" s="176"/>
      <c r="R1" s="176"/>
      <c r="S1" s="176"/>
      <c r="T1" s="176"/>
      <c r="W1" s="32"/>
      <c r="CX1" s="12" t="s">
        <v>49</v>
      </c>
      <c r="CY1" s="12"/>
      <c r="CZ1" s="12"/>
      <c r="DF1" s="90" t="s">
        <v>118</v>
      </c>
      <c r="DG1" s="90"/>
      <c r="DH1" s="90"/>
      <c r="DI1" s="90"/>
      <c r="DJ1" s="90"/>
      <c r="DK1" s="90"/>
      <c r="DL1" s="90"/>
      <c r="DM1" s="12"/>
      <c r="DN1" s="12"/>
    </row>
    <row r="2" spans="1:118">
      <c r="A2" s="15" t="str">
        <f>IF('1'!$A$1=1,CX1,DF1)</f>
        <v>1.3 Dynamics of the Commodity Composition of Exports to EU countries</v>
      </c>
      <c r="B2" s="15"/>
      <c r="C2" s="91"/>
      <c r="D2" s="91"/>
      <c r="E2" s="91"/>
      <c r="F2" s="91"/>
      <c r="G2" s="15"/>
      <c r="H2" s="15"/>
      <c r="I2" s="15"/>
      <c r="J2" s="92"/>
      <c r="L2" s="16"/>
      <c r="M2" s="16"/>
      <c r="N2" s="16"/>
      <c r="O2" s="16"/>
      <c r="P2" s="16"/>
      <c r="Q2" s="16"/>
      <c r="R2" s="16"/>
      <c r="S2" s="16"/>
      <c r="T2" s="16"/>
      <c r="CV2" s="93" t="s">
        <v>30</v>
      </c>
      <c r="CW2" s="12"/>
      <c r="CX2" s="12"/>
      <c r="DD2" s="65" t="s">
        <v>88</v>
      </c>
      <c r="DE2" s="94"/>
      <c r="DF2" s="95"/>
      <c r="DG2" s="95"/>
      <c r="DH2" s="95"/>
      <c r="DI2" s="95"/>
      <c r="DJ2" s="95"/>
      <c r="DK2" s="93"/>
      <c r="DL2" s="96"/>
      <c r="DM2" s="96"/>
    </row>
    <row r="3" spans="1:118">
      <c r="A3" s="92" t="str">
        <f>IF('1'!$A$1=1,CV2,DD2)</f>
        <v>(according to BPM6 methodology)</v>
      </c>
      <c r="B3" s="92"/>
      <c r="C3" s="97"/>
      <c r="D3" s="97"/>
      <c r="E3" s="97"/>
      <c r="F3" s="97"/>
      <c r="G3" s="15"/>
      <c r="H3" s="15"/>
      <c r="I3" s="15"/>
      <c r="J3" s="92"/>
      <c r="L3" s="16"/>
      <c r="M3" s="16"/>
      <c r="N3" s="16"/>
      <c r="O3" s="16"/>
      <c r="P3" s="16"/>
      <c r="Q3" s="16"/>
      <c r="R3" s="16"/>
      <c r="S3" s="16"/>
      <c r="T3" s="16"/>
      <c r="CV3" s="93" t="s">
        <v>141</v>
      </c>
      <c r="CW3" s="12"/>
      <c r="CX3" s="12"/>
      <c r="DD3" s="96" t="s">
        <v>89</v>
      </c>
      <c r="DE3" s="96"/>
      <c r="DF3" s="96"/>
      <c r="DG3" s="96"/>
      <c r="DH3" s="96"/>
      <c r="DI3" s="96"/>
      <c r="DJ3" s="96"/>
      <c r="DK3" s="96"/>
      <c r="DL3" s="96"/>
      <c r="DM3" s="96"/>
    </row>
    <row r="4" spans="1:118">
      <c r="A4" s="92" t="str">
        <f>IF('1'!$A$1=1,CV3,DD3)</f>
        <v>Million USD</v>
      </c>
      <c r="B4" s="92"/>
      <c r="C4" s="97"/>
      <c r="D4" s="97"/>
      <c r="E4" s="97"/>
      <c r="F4" s="97"/>
      <c r="G4" s="15"/>
      <c r="H4" s="15"/>
      <c r="I4" s="15"/>
      <c r="J4" s="15"/>
      <c r="K4" s="98"/>
      <c r="L4" s="99"/>
      <c r="M4" s="99"/>
      <c r="N4" s="99"/>
      <c r="O4" s="99"/>
      <c r="P4" s="99"/>
      <c r="Q4" s="99"/>
      <c r="R4" s="99"/>
      <c r="S4" s="99"/>
      <c r="T4" s="99"/>
    </row>
    <row r="5" spans="1:118">
      <c r="A5" s="92"/>
      <c r="B5" s="92"/>
      <c r="C5" s="97"/>
      <c r="D5" s="97"/>
      <c r="E5" s="97"/>
      <c r="F5" s="97"/>
      <c r="G5" s="15"/>
      <c r="H5" s="15"/>
      <c r="I5" s="15"/>
      <c r="J5" s="15"/>
      <c r="K5" s="98"/>
      <c r="L5" s="64"/>
      <c r="M5" s="64"/>
      <c r="N5" s="64"/>
      <c r="O5" s="64"/>
      <c r="P5" s="64"/>
      <c r="Q5" s="64"/>
      <c r="R5" s="64"/>
      <c r="S5" s="64"/>
      <c r="T5" s="64"/>
      <c r="CV5" s="59" t="s">
        <v>119</v>
      </c>
      <c r="CW5" s="60"/>
      <c r="CX5" s="60"/>
      <c r="CY5" s="67"/>
      <c r="CZ5" s="69" t="s">
        <v>91</v>
      </c>
      <c r="DA5" s="69"/>
      <c r="DB5" s="69"/>
      <c r="DC5" s="69"/>
      <c r="DD5" s="69"/>
    </row>
    <row r="6" spans="1:118" ht="20.25" customHeight="1">
      <c r="A6" s="293" t="str">
        <f>IF('1'!A1=1,C6,E6)</f>
        <v>Code</v>
      </c>
      <c r="B6" s="295" t="str">
        <f>IF('1'!A1=1,D6,F6)</f>
        <v>Commodity</v>
      </c>
      <c r="C6" s="299" t="s">
        <v>43</v>
      </c>
      <c r="D6" s="297" t="s">
        <v>0</v>
      </c>
      <c r="E6" s="297" t="s">
        <v>94</v>
      </c>
      <c r="F6" s="301" t="s">
        <v>95</v>
      </c>
      <c r="G6" s="283">
        <v>2010</v>
      </c>
      <c r="H6" s="283">
        <v>2011</v>
      </c>
      <c r="I6" s="283">
        <v>2012</v>
      </c>
      <c r="J6" s="283">
        <v>2013</v>
      </c>
      <c r="K6" s="283">
        <v>2014</v>
      </c>
      <c r="L6" s="283">
        <v>2015</v>
      </c>
      <c r="M6" s="283">
        <v>2016</v>
      </c>
      <c r="N6" s="283">
        <v>2017</v>
      </c>
      <c r="O6" s="283">
        <v>2018</v>
      </c>
      <c r="P6" s="283">
        <v>2019</v>
      </c>
      <c r="Q6" s="283">
        <v>2020</v>
      </c>
      <c r="R6" s="283">
        <v>2021</v>
      </c>
      <c r="S6" s="283">
        <v>2022</v>
      </c>
      <c r="T6" s="283">
        <v>2023</v>
      </c>
      <c r="U6" s="275">
        <v>2024</v>
      </c>
    </row>
    <row r="7" spans="1:118" ht="22.2" customHeight="1">
      <c r="A7" s="294"/>
      <c r="B7" s="296"/>
      <c r="C7" s="300"/>
      <c r="D7" s="298"/>
      <c r="E7" s="298"/>
      <c r="F7" s="302" t="s">
        <v>96</v>
      </c>
      <c r="G7" s="284"/>
      <c r="H7" s="284"/>
      <c r="I7" s="284"/>
      <c r="J7" s="284"/>
      <c r="K7" s="284"/>
      <c r="L7" s="284"/>
      <c r="M7" s="284"/>
      <c r="N7" s="284"/>
      <c r="O7" s="284"/>
      <c r="P7" s="284"/>
      <c r="Q7" s="284"/>
      <c r="R7" s="284"/>
      <c r="S7" s="284"/>
      <c r="T7" s="284"/>
      <c r="U7" s="276"/>
    </row>
    <row r="8" spans="1:118" ht="33" customHeight="1">
      <c r="A8" s="209"/>
      <c r="B8" s="136" t="str">
        <f>IF('1'!$A$1=1,D8,F8)</f>
        <v>EU 27**</v>
      </c>
      <c r="C8" s="205"/>
      <c r="D8" s="144" t="s">
        <v>146</v>
      </c>
      <c r="E8" s="206"/>
      <c r="F8" s="132" t="s">
        <v>148</v>
      </c>
      <c r="G8" s="208">
        <v>10725.565126509999</v>
      </c>
      <c r="H8" s="207">
        <v>15047.245876920002</v>
      </c>
      <c r="I8" s="207">
        <v>13915.539531830002</v>
      </c>
      <c r="J8" s="207">
        <v>13495.635180259998</v>
      </c>
      <c r="K8" s="207">
        <v>13627.30668523</v>
      </c>
      <c r="L8" s="71">
        <v>10127.022786690002</v>
      </c>
      <c r="M8" s="71">
        <v>10414.107160340001</v>
      </c>
      <c r="N8" s="71">
        <v>13676.344568390001</v>
      </c>
      <c r="O8" s="71">
        <v>15777.65895535</v>
      </c>
      <c r="P8" s="71">
        <v>16535.197522200004</v>
      </c>
      <c r="Q8" s="71">
        <v>14615.828884530001</v>
      </c>
      <c r="R8" s="71">
        <v>22872.403653589998</v>
      </c>
      <c r="S8" s="71">
        <v>24818.52959803</v>
      </c>
      <c r="T8" s="71">
        <v>21927.01784533</v>
      </c>
      <c r="U8" s="71">
        <v>22163.35713085</v>
      </c>
    </row>
    <row r="9" spans="1:118" ht="34.049999999999997" customHeight="1">
      <c r="A9" s="72"/>
      <c r="B9" s="76" t="str">
        <f>IF('1'!$A$1=1,D9,F9)</f>
        <v>Agricultural products</v>
      </c>
      <c r="C9" s="162"/>
      <c r="D9" s="162" t="s">
        <v>1</v>
      </c>
      <c r="E9" s="197"/>
      <c r="F9" s="162" t="s">
        <v>97</v>
      </c>
      <c r="G9" s="74">
        <v>1850.3922922300001</v>
      </c>
      <c r="H9" s="75">
        <v>3131.6656053900001</v>
      </c>
      <c r="I9" s="75">
        <v>4803.3527005799997</v>
      </c>
      <c r="J9" s="75">
        <v>4296.9890684100001</v>
      </c>
      <c r="K9" s="75">
        <v>4527.5811269300002</v>
      </c>
      <c r="L9" s="75">
        <v>3902.87212598</v>
      </c>
      <c r="M9" s="75">
        <v>4004.3233939299998</v>
      </c>
      <c r="N9" s="75">
        <v>5444.7895293900001</v>
      </c>
      <c r="O9" s="75">
        <v>5893.34166473</v>
      </c>
      <c r="P9" s="75">
        <v>7014.0810193699999</v>
      </c>
      <c r="Q9" s="75">
        <v>6121.04576774</v>
      </c>
      <c r="R9" s="75">
        <v>7654.8717922199994</v>
      </c>
      <c r="S9" s="75">
        <v>12897.566227400001</v>
      </c>
      <c r="T9" s="75">
        <v>12497.564589760001</v>
      </c>
      <c r="U9" s="75">
        <v>12834.733334069999</v>
      </c>
    </row>
    <row r="10" spans="1:118" ht="22.05" customHeight="1">
      <c r="A10" s="180">
        <v>10</v>
      </c>
      <c r="B10" s="73" t="str">
        <f>IF('1'!$A$1=1,D10,F10)</f>
        <v>cereals</v>
      </c>
      <c r="C10" s="159">
        <v>10</v>
      </c>
      <c r="D10" s="198" t="s">
        <v>11</v>
      </c>
      <c r="E10" s="159">
        <v>10</v>
      </c>
      <c r="F10" s="198" t="s">
        <v>98</v>
      </c>
      <c r="G10" s="77">
        <v>154.52461728</v>
      </c>
      <c r="H10" s="78">
        <v>1021.2704651500001</v>
      </c>
      <c r="I10" s="78">
        <v>1950.74625001</v>
      </c>
      <c r="J10" s="78">
        <v>1655.9685875</v>
      </c>
      <c r="K10" s="78">
        <v>1697.3989280800001</v>
      </c>
      <c r="L10" s="78">
        <v>1586.2174994799998</v>
      </c>
      <c r="M10" s="78">
        <v>1252.8230233499999</v>
      </c>
      <c r="N10" s="78">
        <v>1656.9299715500001</v>
      </c>
      <c r="O10" s="78">
        <v>2140.2020877499999</v>
      </c>
      <c r="P10" s="78">
        <v>2493.1008207499999</v>
      </c>
      <c r="Q10" s="78">
        <v>1663.46042515</v>
      </c>
      <c r="R10" s="78">
        <v>1934.8476252999999</v>
      </c>
      <c r="S10" s="78">
        <v>4672.1867645299999</v>
      </c>
      <c r="T10" s="78">
        <v>4575.3674750500004</v>
      </c>
      <c r="U10" s="78">
        <v>3917.7867417500001</v>
      </c>
      <c r="BV10" s="69" t="s">
        <v>189</v>
      </c>
      <c r="BW10" s="69" t="s">
        <v>190</v>
      </c>
      <c r="BX10" s="69"/>
    </row>
    <row r="11" spans="1:118" ht="24" customHeight="1">
      <c r="A11" s="153">
        <v>1001</v>
      </c>
      <c r="B11" s="155" t="str">
        <f>IF('1'!$A$1=1,D11,F11)</f>
        <v xml:space="preserve">wheat </v>
      </c>
      <c r="C11" s="200">
        <v>1001</v>
      </c>
      <c r="D11" s="199" t="s">
        <v>149</v>
      </c>
      <c r="E11" s="201">
        <v>1001</v>
      </c>
      <c r="F11" s="202" t="s">
        <v>156</v>
      </c>
      <c r="G11" s="77">
        <v>13.67852175</v>
      </c>
      <c r="H11" s="78">
        <v>357.01406405</v>
      </c>
      <c r="I11" s="78">
        <v>389.66985404000002</v>
      </c>
      <c r="J11" s="78">
        <v>22.650370749999997</v>
      </c>
      <c r="K11" s="78">
        <v>198.36682438999998</v>
      </c>
      <c r="L11" s="78">
        <v>286.57268073</v>
      </c>
      <c r="M11" s="78">
        <v>188.44581136000002</v>
      </c>
      <c r="N11" s="78">
        <v>211.07899166999999</v>
      </c>
      <c r="O11" s="78">
        <v>247.20497916000002</v>
      </c>
      <c r="P11" s="78">
        <v>109.11563000999999</v>
      </c>
      <c r="Q11" s="78">
        <v>139.00118736000002</v>
      </c>
      <c r="R11" s="78">
        <v>95.731187970000008</v>
      </c>
      <c r="S11" s="78">
        <v>922.61278661999995</v>
      </c>
      <c r="T11" s="78">
        <v>1459.1124549800002</v>
      </c>
      <c r="U11" s="78">
        <v>1284.3504335800001</v>
      </c>
      <c r="BV11" s="69" t="s">
        <v>181</v>
      </c>
      <c r="BW11" s="69" t="s">
        <v>182</v>
      </c>
      <c r="BX11" s="69"/>
    </row>
    <row r="12" spans="1:118" ht="22.05" customHeight="1">
      <c r="A12" s="153">
        <v>1005</v>
      </c>
      <c r="B12" s="155" t="str">
        <f>IF('1'!$A$1=1,D12,F12)</f>
        <v xml:space="preserve">maize </v>
      </c>
      <c r="C12" s="200">
        <v>1005</v>
      </c>
      <c r="D12" s="199" t="s">
        <v>150</v>
      </c>
      <c r="E12" s="201">
        <v>1005</v>
      </c>
      <c r="F12" s="202" t="s">
        <v>157</v>
      </c>
      <c r="G12" s="77">
        <v>135.78222184999998</v>
      </c>
      <c r="H12" s="78">
        <v>636.10073334000003</v>
      </c>
      <c r="I12" s="78">
        <v>1542.7128993000001</v>
      </c>
      <c r="J12" s="78">
        <v>1596.6592351899999</v>
      </c>
      <c r="K12" s="78">
        <v>1448.5550691399999</v>
      </c>
      <c r="L12" s="78">
        <v>1243.7651935000001</v>
      </c>
      <c r="M12" s="78">
        <v>1003.9232582099999</v>
      </c>
      <c r="N12" s="78">
        <v>1374.22922163</v>
      </c>
      <c r="O12" s="78">
        <v>1839.9888649600002</v>
      </c>
      <c r="P12" s="78">
        <v>2283.4770827100001</v>
      </c>
      <c r="Q12" s="78">
        <v>1480.3385403100001</v>
      </c>
      <c r="R12" s="78">
        <v>1771.6491796599998</v>
      </c>
      <c r="S12" s="78">
        <v>3494.5516111100005</v>
      </c>
      <c r="T12" s="78">
        <v>2934.36376982</v>
      </c>
      <c r="U12" s="78">
        <v>2497.6390624599999</v>
      </c>
      <c r="BV12" s="69" t="s">
        <v>183</v>
      </c>
      <c r="BW12" s="69" t="s">
        <v>184</v>
      </c>
      <c r="BX12" s="69"/>
    </row>
    <row r="13" spans="1:118" ht="22.05" customHeight="1">
      <c r="A13" s="180">
        <v>12</v>
      </c>
      <c r="B13" s="79" t="str">
        <f>IF('1'!$A$1=1,D13,F13)</f>
        <v>oil seed and oleaginous fruits</v>
      </c>
      <c r="C13" s="159">
        <v>12</v>
      </c>
      <c r="D13" s="160" t="s">
        <v>12</v>
      </c>
      <c r="E13" s="159">
        <v>12</v>
      </c>
      <c r="F13" s="160" t="s">
        <v>99</v>
      </c>
      <c r="G13" s="77">
        <v>700.73507427000004</v>
      </c>
      <c r="H13" s="78">
        <v>915.29023138999992</v>
      </c>
      <c r="I13" s="78">
        <v>1224.00705601</v>
      </c>
      <c r="J13" s="78">
        <v>1247.5207318800001</v>
      </c>
      <c r="K13" s="78">
        <v>915.72416585000008</v>
      </c>
      <c r="L13" s="78">
        <v>643.65709891999995</v>
      </c>
      <c r="M13" s="78">
        <v>604.99084376999997</v>
      </c>
      <c r="N13" s="78">
        <v>1094.5699611499999</v>
      </c>
      <c r="O13" s="78">
        <v>1162.20239771</v>
      </c>
      <c r="P13" s="78">
        <v>1525.1408365699999</v>
      </c>
      <c r="Q13" s="78">
        <v>1144.05399349</v>
      </c>
      <c r="R13" s="78">
        <v>1478.32323679</v>
      </c>
      <c r="S13" s="78">
        <v>2906.63843722</v>
      </c>
      <c r="T13" s="78">
        <v>1942.6833295699998</v>
      </c>
      <c r="U13" s="78">
        <v>2408.6037041700001</v>
      </c>
    </row>
    <row r="14" spans="1:118" ht="22.05" customHeight="1">
      <c r="A14" s="154">
        <v>1201</v>
      </c>
      <c r="B14" s="156" t="str">
        <f>IF('1'!$A$1=1,D14,F14)</f>
        <v>soya beans</v>
      </c>
      <c r="C14" s="201">
        <v>1201</v>
      </c>
      <c r="D14" s="204" t="s">
        <v>151</v>
      </c>
      <c r="E14" s="203">
        <v>1201</v>
      </c>
      <c r="F14" s="204" t="s">
        <v>158</v>
      </c>
      <c r="G14" s="77">
        <v>69.938261350000005</v>
      </c>
      <c r="H14" s="78">
        <v>204.52637774999999</v>
      </c>
      <c r="I14" s="78">
        <v>470.79795363999995</v>
      </c>
      <c r="J14" s="78">
        <v>376.84090130999999</v>
      </c>
      <c r="K14" s="78">
        <v>272.40431745000001</v>
      </c>
      <c r="L14" s="78">
        <v>124.28015229</v>
      </c>
      <c r="M14" s="78">
        <v>141.09147608000001</v>
      </c>
      <c r="N14" s="78">
        <v>309.30945685</v>
      </c>
      <c r="O14" s="78">
        <v>200.00078418999999</v>
      </c>
      <c r="P14" s="78">
        <v>248.41663890000001</v>
      </c>
      <c r="Q14" s="78">
        <v>198.78163923</v>
      </c>
      <c r="R14" s="78">
        <v>241.43956566000003</v>
      </c>
      <c r="S14" s="78">
        <v>467.15794079000005</v>
      </c>
      <c r="T14" s="78">
        <v>569.79767964999996</v>
      </c>
      <c r="U14" s="78">
        <v>571.99222893000001</v>
      </c>
    </row>
    <row r="15" spans="1:118" ht="22.05" customHeight="1">
      <c r="A15" s="154">
        <v>1205</v>
      </c>
      <c r="B15" s="156" t="str">
        <f>IF('1'!$A$1=1,D15,F15)</f>
        <v>rape or colza seeds</v>
      </c>
      <c r="C15" s="201">
        <v>1205</v>
      </c>
      <c r="D15" s="204" t="s">
        <v>152</v>
      </c>
      <c r="E15" s="203">
        <v>1205</v>
      </c>
      <c r="F15" s="204" t="s">
        <v>159</v>
      </c>
      <c r="G15" s="77">
        <v>537.85336981</v>
      </c>
      <c r="H15" s="78">
        <v>584.49373659999992</v>
      </c>
      <c r="I15" s="78">
        <v>670.47451959</v>
      </c>
      <c r="J15" s="78">
        <v>819.69473723999999</v>
      </c>
      <c r="K15" s="78">
        <v>578.33016090000001</v>
      </c>
      <c r="L15" s="78">
        <v>452.22509480000002</v>
      </c>
      <c r="M15" s="78">
        <v>361.96749389999997</v>
      </c>
      <c r="N15" s="78">
        <v>717.97492205000003</v>
      </c>
      <c r="O15" s="78">
        <v>893.31114033999984</v>
      </c>
      <c r="P15" s="78">
        <v>1206.9404157399999</v>
      </c>
      <c r="Q15" s="78">
        <v>840.34136884999998</v>
      </c>
      <c r="R15" s="78">
        <v>1147.51108716</v>
      </c>
      <c r="S15" s="78">
        <v>1370.62334859</v>
      </c>
      <c r="T15" s="78">
        <v>1076.4936051999998</v>
      </c>
      <c r="U15" s="78">
        <v>1662.1566029600001</v>
      </c>
    </row>
    <row r="16" spans="1:118" ht="33" customHeight="1">
      <c r="A16" s="154">
        <v>1206</v>
      </c>
      <c r="B16" s="156" t="str">
        <f>IF('1'!$A$1=1,D16,F16)</f>
        <v>sunflower seeds, chopped or whole</v>
      </c>
      <c r="C16" s="201">
        <v>1206</v>
      </c>
      <c r="D16" s="204" t="s">
        <v>179</v>
      </c>
      <c r="E16" s="203">
        <v>1206</v>
      </c>
      <c r="F16" s="204" t="s">
        <v>180</v>
      </c>
      <c r="G16" s="77">
        <v>40.31957732</v>
      </c>
      <c r="H16" s="78">
        <v>78.122638469999998</v>
      </c>
      <c r="I16" s="78">
        <v>30.997481100000002</v>
      </c>
      <c r="J16" s="78">
        <v>11</v>
      </c>
      <c r="K16" s="78">
        <v>17</v>
      </c>
      <c r="L16" s="78">
        <v>15</v>
      </c>
      <c r="M16" s="78">
        <v>50.26091856</v>
      </c>
      <c r="N16" s="78">
        <v>18</v>
      </c>
      <c r="O16" s="78">
        <v>14</v>
      </c>
      <c r="P16" s="78">
        <v>15</v>
      </c>
      <c r="Q16" s="78">
        <v>48</v>
      </c>
      <c r="R16" s="78">
        <v>16</v>
      </c>
      <c r="S16" s="78">
        <v>989.80843530000004</v>
      </c>
      <c r="T16" s="78">
        <v>222.33575170999998</v>
      </c>
      <c r="U16" s="78">
        <v>52.827907379999999</v>
      </c>
    </row>
    <row r="17" spans="1:21" ht="33" customHeight="1">
      <c r="A17" s="180">
        <v>15</v>
      </c>
      <c r="B17" s="79" t="str">
        <f>IF('1'!$A$1=1,D17,F17)</f>
        <v>animal or vegetable fats and oils</v>
      </c>
      <c r="C17" s="159">
        <v>15</v>
      </c>
      <c r="D17" s="160" t="s">
        <v>32</v>
      </c>
      <c r="E17" s="159">
        <v>15</v>
      </c>
      <c r="F17" s="160" t="s">
        <v>100</v>
      </c>
      <c r="G17" s="77">
        <v>564.65944379999996</v>
      </c>
      <c r="H17" s="78">
        <v>634.10611637</v>
      </c>
      <c r="I17" s="78">
        <v>764.68535582999993</v>
      </c>
      <c r="J17" s="78">
        <v>439.62376502000001</v>
      </c>
      <c r="K17" s="78">
        <v>722.9485546200001</v>
      </c>
      <c r="L17" s="78">
        <v>615.51513353000007</v>
      </c>
      <c r="M17" s="78">
        <v>1149.3743399300001</v>
      </c>
      <c r="N17" s="78">
        <v>1387.7308820099997</v>
      </c>
      <c r="O17" s="78">
        <v>1058.5182488100002</v>
      </c>
      <c r="P17" s="78">
        <v>1463.6283944099998</v>
      </c>
      <c r="Q17" s="78">
        <v>1746.09120723</v>
      </c>
      <c r="R17" s="78">
        <v>2362.5545849700002</v>
      </c>
      <c r="S17" s="78">
        <v>3057.6823626100004</v>
      </c>
      <c r="T17" s="78">
        <v>2981.5160179300001</v>
      </c>
      <c r="U17" s="78">
        <v>3374.7893346999999</v>
      </c>
    </row>
    <row r="18" spans="1:21" ht="22.2" customHeight="1">
      <c r="A18" s="153">
        <v>1512</v>
      </c>
      <c r="B18" s="156" t="str">
        <f>IF('1'!$A$1=1,D18,F18)</f>
        <v>sunflower oil</v>
      </c>
      <c r="C18" s="201">
        <v>1512</v>
      </c>
      <c r="D18" s="204" t="s">
        <v>153</v>
      </c>
      <c r="E18" s="203">
        <v>1512</v>
      </c>
      <c r="F18" s="204" t="s">
        <v>160</v>
      </c>
      <c r="G18" s="77">
        <v>529.86799674999997</v>
      </c>
      <c r="H18" s="78">
        <v>586.33651634</v>
      </c>
      <c r="I18" s="78">
        <v>710.33539129999997</v>
      </c>
      <c r="J18" s="78">
        <v>356.86624158000001</v>
      </c>
      <c r="K18" s="78">
        <v>609.10950846000003</v>
      </c>
      <c r="L18" s="78">
        <v>509.11413528999998</v>
      </c>
      <c r="M18" s="78">
        <v>1022.1201624400001</v>
      </c>
      <c r="N18" s="78">
        <v>1247.78023306</v>
      </c>
      <c r="O18" s="78">
        <v>921.84288171999992</v>
      </c>
      <c r="P18" s="78">
        <v>1301.25779074</v>
      </c>
      <c r="Q18" s="78">
        <v>1539.3923194700001</v>
      </c>
      <c r="R18" s="78">
        <v>1910.2768249999999</v>
      </c>
      <c r="S18" s="78">
        <v>2662.0206468699998</v>
      </c>
      <c r="T18" s="78">
        <v>2547.6340943099999</v>
      </c>
      <c r="U18" s="78">
        <v>2881.1304545100002</v>
      </c>
    </row>
    <row r="19" spans="1:21" ht="22.05" customHeight="1">
      <c r="A19" s="180">
        <v>20</v>
      </c>
      <c r="B19" s="79" t="str">
        <f>IF('1'!$A$1=1,D19,F19)</f>
        <v xml:space="preserve">preparations of vegetables or fruit </v>
      </c>
      <c r="C19" s="159">
        <v>20</v>
      </c>
      <c r="D19" s="160" t="s">
        <v>41</v>
      </c>
      <c r="E19" s="159">
        <v>20</v>
      </c>
      <c r="F19" s="160" t="s">
        <v>101</v>
      </c>
      <c r="G19" s="77">
        <v>31.39192714</v>
      </c>
      <c r="H19" s="78">
        <v>19.58884493</v>
      </c>
      <c r="I19" s="78">
        <v>87.798215569999996</v>
      </c>
      <c r="J19" s="78">
        <v>160.92345251</v>
      </c>
      <c r="K19" s="78">
        <v>157.04701470999998</v>
      </c>
      <c r="L19" s="78">
        <v>114.00259081000002</v>
      </c>
      <c r="M19" s="78">
        <v>77.819736199999994</v>
      </c>
      <c r="N19" s="78">
        <v>108.45616159000001</v>
      </c>
      <c r="O19" s="78">
        <v>95.452225799999994</v>
      </c>
      <c r="P19" s="78">
        <v>88.815832459999996</v>
      </c>
      <c r="Q19" s="78">
        <v>101.23406044000001</v>
      </c>
      <c r="R19" s="78">
        <v>87.989185899999995</v>
      </c>
      <c r="S19" s="78">
        <v>114.51830662</v>
      </c>
      <c r="T19" s="78">
        <v>115.65091144</v>
      </c>
      <c r="U19" s="78">
        <v>234.45321293000001</v>
      </c>
    </row>
    <row r="20" spans="1:21" ht="33" customHeight="1">
      <c r="A20" s="180">
        <v>23</v>
      </c>
      <c r="B20" s="79" t="str">
        <f>IF('1'!$A$1=1,D20,F20)</f>
        <v>residues and wastes of food industry</v>
      </c>
      <c r="C20" s="159">
        <v>23</v>
      </c>
      <c r="D20" s="160" t="s">
        <v>13</v>
      </c>
      <c r="E20" s="159">
        <v>23</v>
      </c>
      <c r="F20" s="160" t="s">
        <v>102</v>
      </c>
      <c r="G20" s="77">
        <v>180.79709087000001</v>
      </c>
      <c r="H20" s="78">
        <v>269.68653972999999</v>
      </c>
      <c r="I20" s="78">
        <v>495.00542681999997</v>
      </c>
      <c r="J20" s="78">
        <v>455.60777829000006</v>
      </c>
      <c r="K20" s="78">
        <v>558.35492838000005</v>
      </c>
      <c r="L20" s="78">
        <v>458.788434</v>
      </c>
      <c r="M20" s="78">
        <v>419.68364463</v>
      </c>
      <c r="N20" s="78">
        <v>476.09143504999997</v>
      </c>
      <c r="O20" s="78">
        <v>502.16373622999998</v>
      </c>
      <c r="P20" s="78">
        <v>504.64972938</v>
      </c>
      <c r="Q20" s="78">
        <v>457.65334644999996</v>
      </c>
      <c r="R20" s="78">
        <v>472.91939124999999</v>
      </c>
      <c r="S20" s="78">
        <v>513.96130603000006</v>
      </c>
      <c r="T20" s="78">
        <v>800.91611427999999</v>
      </c>
      <c r="U20" s="78">
        <v>815.59071401999995</v>
      </c>
    </row>
    <row r="21" spans="1:21" ht="34.049999999999997" customHeight="1">
      <c r="A21" s="72"/>
      <c r="B21" s="76" t="str">
        <f>IF('1'!$A$1=1,D21,F21)</f>
        <v>Mineral products</v>
      </c>
      <c r="C21" s="197"/>
      <c r="D21" s="162" t="s">
        <v>2</v>
      </c>
      <c r="E21" s="197"/>
      <c r="F21" s="162" t="s">
        <v>103</v>
      </c>
      <c r="G21" s="74">
        <v>2238.3758769799997</v>
      </c>
      <c r="H21" s="75">
        <v>3288.9620781200001</v>
      </c>
      <c r="I21" s="75">
        <v>2753.3204287099998</v>
      </c>
      <c r="J21" s="75">
        <v>2704.8396776899999</v>
      </c>
      <c r="K21" s="75">
        <v>2520.9914423299997</v>
      </c>
      <c r="L21" s="75">
        <v>1278.7445758399999</v>
      </c>
      <c r="M21" s="75">
        <v>1290.81839296</v>
      </c>
      <c r="N21" s="75">
        <v>2062.56389644</v>
      </c>
      <c r="O21" s="75">
        <v>2447.8687233299997</v>
      </c>
      <c r="P21" s="75">
        <v>2409.3988099000003</v>
      </c>
      <c r="Q21" s="75">
        <v>1865.28804038</v>
      </c>
      <c r="R21" s="75">
        <v>3566.9075781199999</v>
      </c>
      <c r="S21" s="75">
        <v>3297.7865565100001</v>
      </c>
      <c r="T21" s="75">
        <v>1938.6412033800002</v>
      </c>
      <c r="U21" s="75">
        <v>1788.5908791900001</v>
      </c>
    </row>
    <row r="22" spans="1:21" ht="22.05" customHeight="1">
      <c r="A22" s="189">
        <v>2601</v>
      </c>
      <c r="B22" s="73" t="str">
        <f>IF('1'!$A$1=1,D22,F22)</f>
        <v>iron ores and concentrates</v>
      </c>
      <c r="C22" s="159">
        <v>2601</v>
      </c>
      <c r="D22" s="198" t="s">
        <v>14</v>
      </c>
      <c r="E22" s="159">
        <v>2601</v>
      </c>
      <c r="F22" s="198" t="s">
        <v>120</v>
      </c>
      <c r="G22" s="77">
        <v>1373.6730576900002</v>
      </c>
      <c r="H22" s="78">
        <v>1838.3370217200002</v>
      </c>
      <c r="I22" s="78">
        <v>1569.550487</v>
      </c>
      <c r="J22" s="78">
        <v>1664.7015344399999</v>
      </c>
      <c r="K22" s="78">
        <v>1498.3827095699999</v>
      </c>
      <c r="L22" s="78">
        <v>902.50226139000006</v>
      </c>
      <c r="M22" s="78">
        <v>927.68753233999996</v>
      </c>
      <c r="N22" s="78">
        <v>1492.3615225999999</v>
      </c>
      <c r="O22" s="78">
        <v>1746.3539034</v>
      </c>
      <c r="P22" s="78">
        <v>1704.6459751</v>
      </c>
      <c r="Q22" s="78">
        <v>1395.8054172699999</v>
      </c>
      <c r="R22" s="78">
        <v>2946.6405921199998</v>
      </c>
      <c r="S22" s="78">
        <v>2256.8802369100003</v>
      </c>
      <c r="T22" s="78">
        <v>1607.6892240699999</v>
      </c>
      <c r="U22" s="78">
        <v>1577.5460278599999</v>
      </c>
    </row>
    <row r="23" spans="1:21" ht="22.05" customHeight="1">
      <c r="A23" s="189">
        <v>2701</v>
      </c>
      <c r="B23" s="79" t="str">
        <f>IF('1'!$A$1=1,D23,F23)</f>
        <v>coal, anthracite, briquettes</v>
      </c>
      <c r="C23" s="159">
        <v>2701</v>
      </c>
      <c r="D23" s="160" t="s">
        <v>33</v>
      </c>
      <c r="E23" s="159">
        <v>2701</v>
      </c>
      <c r="F23" s="160" t="s">
        <v>104</v>
      </c>
      <c r="G23" s="77">
        <v>327.10753190999998</v>
      </c>
      <c r="H23" s="78">
        <v>457.77305276999999</v>
      </c>
      <c r="I23" s="78">
        <v>338.31222588000003</v>
      </c>
      <c r="J23" s="78">
        <v>312.05238438000003</v>
      </c>
      <c r="K23" s="78">
        <v>199.14216721000003</v>
      </c>
      <c r="L23" s="78">
        <v>44.607740540000002</v>
      </c>
      <c r="M23" s="78">
        <v>28.473213220000002</v>
      </c>
      <c r="N23" s="78">
        <v>44.289250899999999</v>
      </c>
      <c r="O23" s="78">
        <v>3.3139592500000004</v>
      </c>
      <c r="P23" s="78">
        <v>0</v>
      </c>
      <c r="Q23" s="78">
        <v>0</v>
      </c>
      <c r="R23" s="78">
        <v>1</v>
      </c>
      <c r="S23" s="170">
        <v>215.38121286000001</v>
      </c>
      <c r="T23" s="170">
        <v>108.21829287999999</v>
      </c>
      <c r="U23" s="78">
        <v>24.68809413</v>
      </c>
    </row>
    <row r="24" spans="1:21" ht="33" customHeight="1">
      <c r="A24" s="189">
        <v>2710</v>
      </c>
      <c r="B24" s="79" t="str">
        <f>IF('1'!$A$1=1,D24,F24)</f>
        <v>petroleum oils, not crude</v>
      </c>
      <c r="C24" s="159">
        <v>2710</v>
      </c>
      <c r="D24" s="160" t="s">
        <v>38</v>
      </c>
      <c r="E24" s="159">
        <v>2710</v>
      </c>
      <c r="F24" s="160" t="s">
        <v>105</v>
      </c>
      <c r="G24" s="77">
        <v>263.04944711999997</v>
      </c>
      <c r="H24" s="78">
        <v>492.10087892000001</v>
      </c>
      <c r="I24" s="78">
        <v>288.63403982999995</v>
      </c>
      <c r="J24" s="78">
        <v>203.12075216</v>
      </c>
      <c r="K24" s="78">
        <v>309.11768340999998</v>
      </c>
      <c r="L24" s="78">
        <v>71.720196270000002</v>
      </c>
      <c r="M24" s="78">
        <v>60.249989369999994</v>
      </c>
      <c r="N24" s="78">
        <v>139.2123703</v>
      </c>
      <c r="O24" s="78">
        <v>189.81801576999999</v>
      </c>
      <c r="P24" s="78">
        <v>203.98242634000002</v>
      </c>
      <c r="Q24" s="78">
        <v>81.021681279999996</v>
      </c>
      <c r="R24" s="78">
        <v>104.95763716</v>
      </c>
      <c r="S24" s="78">
        <v>29.742773450000001</v>
      </c>
      <c r="T24" s="78">
        <v>11.595147239999999</v>
      </c>
      <c r="U24" s="78">
        <v>4.4354189900000005</v>
      </c>
    </row>
    <row r="25" spans="1:21" ht="22.2" customHeight="1">
      <c r="A25" s="189">
        <v>2716</v>
      </c>
      <c r="B25" s="79" t="str">
        <f>IF('1'!$A$1=1,D25,F25)</f>
        <v>electrical energy</v>
      </c>
      <c r="C25" s="159">
        <v>2716</v>
      </c>
      <c r="D25" s="160" t="s">
        <v>15</v>
      </c>
      <c r="E25" s="159">
        <v>2716</v>
      </c>
      <c r="F25" s="160" t="s">
        <v>106</v>
      </c>
      <c r="G25" s="77">
        <v>71.81950384000001</v>
      </c>
      <c r="H25" s="78">
        <v>236.61936522000002</v>
      </c>
      <c r="I25" s="78">
        <v>315.32839703000002</v>
      </c>
      <c r="J25" s="78">
        <v>287.90969752000001</v>
      </c>
      <c r="K25" s="78">
        <v>270.47543261999999</v>
      </c>
      <c r="L25" s="78">
        <v>148.38947153999999</v>
      </c>
      <c r="M25" s="78">
        <v>151.71262227</v>
      </c>
      <c r="N25" s="78">
        <v>181.46962891999999</v>
      </c>
      <c r="O25" s="78">
        <v>278.79858145999998</v>
      </c>
      <c r="P25" s="78">
        <v>336.99333180000002</v>
      </c>
      <c r="Q25" s="78">
        <v>265.80317609000002</v>
      </c>
      <c r="R25" s="78">
        <v>248.64610978999997</v>
      </c>
      <c r="S25" s="78">
        <v>534.86601112000005</v>
      </c>
      <c r="T25" s="78">
        <v>77.817872190000003</v>
      </c>
      <c r="U25" s="78">
        <v>66.354599649999997</v>
      </c>
    </row>
    <row r="26" spans="1:21" ht="33" customHeight="1">
      <c r="A26" s="72"/>
      <c r="B26" s="76" t="str">
        <f>IF('1'!$A$1=1,D26,F26)</f>
        <v>Chemicals</v>
      </c>
      <c r="C26" s="197"/>
      <c r="D26" s="162" t="s">
        <v>3</v>
      </c>
      <c r="E26" s="197"/>
      <c r="F26" s="162" t="s">
        <v>107</v>
      </c>
      <c r="G26" s="74">
        <v>680.99915011999997</v>
      </c>
      <c r="H26" s="75">
        <v>1195.0787378999999</v>
      </c>
      <c r="I26" s="75">
        <v>997.29716094000003</v>
      </c>
      <c r="J26" s="75">
        <v>844.07507056000009</v>
      </c>
      <c r="K26" s="75">
        <v>866.99089434000007</v>
      </c>
      <c r="L26" s="75">
        <v>607.64154748999999</v>
      </c>
      <c r="M26" s="75">
        <v>548.37466943000004</v>
      </c>
      <c r="N26" s="75">
        <v>701.458707</v>
      </c>
      <c r="O26" s="75">
        <v>901.95282666000003</v>
      </c>
      <c r="P26" s="75">
        <v>784.22575148999999</v>
      </c>
      <c r="Q26" s="75">
        <v>777.45623821000004</v>
      </c>
      <c r="R26" s="75">
        <v>1288.0425491599999</v>
      </c>
      <c r="S26" s="75">
        <v>1009.4748130299998</v>
      </c>
      <c r="T26" s="75">
        <v>749.33307919000015</v>
      </c>
      <c r="U26" s="75">
        <v>939.37656424000011</v>
      </c>
    </row>
    <row r="27" spans="1:21" ht="28.2" customHeight="1">
      <c r="A27" s="72"/>
      <c r="B27" s="76" t="str">
        <f>IF('1'!$A$1=1,D27,F27)</f>
        <v>Timber and woodwork</v>
      </c>
      <c r="C27" s="197"/>
      <c r="D27" s="162" t="s">
        <v>4</v>
      </c>
      <c r="E27" s="197"/>
      <c r="F27" s="166" t="s">
        <v>108</v>
      </c>
      <c r="G27" s="74">
        <v>521.42098766999993</v>
      </c>
      <c r="H27" s="75">
        <v>634.28885617999993</v>
      </c>
      <c r="I27" s="75">
        <v>576.18047759000001</v>
      </c>
      <c r="J27" s="75">
        <v>634.33120254999994</v>
      </c>
      <c r="K27" s="75">
        <v>753.89466450000009</v>
      </c>
      <c r="L27" s="75">
        <v>730.44891705999999</v>
      </c>
      <c r="M27" s="75">
        <v>817.68540752000001</v>
      </c>
      <c r="N27" s="75">
        <v>898.03904575000001</v>
      </c>
      <c r="O27" s="75">
        <v>1094.9460577699999</v>
      </c>
      <c r="P27" s="75">
        <v>1069.8382855</v>
      </c>
      <c r="Q27" s="75">
        <v>1073.62699363</v>
      </c>
      <c r="R27" s="75">
        <v>1585.13634071</v>
      </c>
      <c r="S27" s="75">
        <v>1734.4384178600001</v>
      </c>
      <c r="T27" s="75">
        <v>1383.6049313099998</v>
      </c>
      <c r="U27" s="75">
        <v>1304.80337459</v>
      </c>
    </row>
    <row r="28" spans="1:21" ht="24.6" customHeight="1">
      <c r="A28" s="72"/>
      <c r="B28" s="76" t="str">
        <f>IF('1'!$A$1=1,D28,F28)</f>
        <v>Industrial goods</v>
      </c>
      <c r="C28" s="197"/>
      <c r="D28" s="162" t="s">
        <v>5</v>
      </c>
      <c r="E28" s="197"/>
      <c r="F28" s="166" t="s">
        <v>109</v>
      </c>
      <c r="G28" s="74">
        <v>88.677349670000012</v>
      </c>
      <c r="H28" s="75">
        <v>104.42029518</v>
      </c>
      <c r="I28" s="75">
        <v>82.690255759999999</v>
      </c>
      <c r="J28" s="75">
        <v>85.45049496</v>
      </c>
      <c r="K28" s="75">
        <v>112.48808199</v>
      </c>
      <c r="L28" s="75">
        <v>137.00734322</v>
      </c>
      <c r="M28" s="75">
        <v>158.13363601</v>
      </c>
      <c r="N28" s="75">
        <v>203.46976438999999</v>
      </c>
      <c r="O28" s="75">
        <v>284.23578988999998</v>
      </c>
      <c r="P28" s="75">
        <v>345.39511397000001</v>
      </c>
      <c r="Q28" s="75">
        <v>373.58976867999996</v>
      </c>
      <c r="R28" s="75">
        <v>503.18946686999999</v>
      </c>
      <c r="S28" s="75">
        <v>388.00879255999996</v>
      </c>
      <c r="T28" s="75">
        <v>388.45368910999991</v>
      </c>
      <c r="U28" s="75">
        <v>413.53503442000004</v>
      </c>
    </row>
    <row r="29" spans="1:21" ht="33" customHeight="1">
      <c r="A29" s="72"/>
      <c r="B29" s="76" t="str">
        <f>IF('1'!$A$1=1,D29,F29)</f>
        <v>Ferrrous and nonferrous metals</v>
      </c>
      <c r="C29" s="197"/>
      <c r="D29" s="162" t="s">
        <v>6</v>
      </c>
      <c r="E29" s="197"/>
      <c r="F29" s="162" t="s">
        <v>110</v>
      </c>
      <c r="G29" s="74">
        <v>3939.5141064700001</v>
      </c>
      <c r="H29" s="75">
        <v>5490.4038440900003</v>
      </c>
      <c r="I29" s="75">
        <v>3573.4189135699999</v>
      </c>
      <c r="J29" s="75">
        <v>4080.10726604</v>
      </c>
      <c r="K29" s="75">
        <v>4044.3113558100004</v>
      </c>
      <c r="L29" s="75">
        <v>2690.6403383799998</v>
      </c>
      <c r="M29" s="75">
        <v>2781.6411477699999</v>
      </c>
      <c r="N29" s="75">
        <v>3378.8225135100001</v>
      </c>
      <c r="O29" s="75">
        <v>4007.2811408199996</v>
      </c>
      <c r="P29" s="75">
        <v>3446.8886898199999</v>
      </c>
      <c r="Q29" s="75">
        <v>2817.9082332399998</v>
      </c>
      <c r="R29" s="75">
        <v>6223.912172530001</v>
      </c>
      <c r="S29" s="75">
        <v>3558.6752503100001</v>
      </c>
      <c r="T29" s="75">
        <v>3007.8489406499998</v>
      </c>
      <c r="U29" s="75">
        <v>2848.4960395799999</v>
      </c>
    </row>
    <row r="30" spans="1:21" ht="22.2" customHeight="1">
      <c r="A30" s="189">
        <v>7202</v>
      </c>
      <c r="B30" s="79" t="str">
        <f>IF('1'!$A$1=1,D30,F30)</f>
        <v>ferro-alloys</v>
      </c>
      <c r="C30" s="159">
        <v>7202</v>
      </c>
      <c r="D30" s="160" t="s">
        <v>16</v>
      </c>
      <c r="E30" s="159">
        <v>7202</v>
      </c>
      <c r="F30" s="160" t="s">
        <v>111</v>
      </c>
      <c r="G30" s="77">
        <v>280.17019583000001</v>
      </c>
      <c r="H30" s="78">
        <v>248.88705838999999</v>
      </c>
      <c r="I30" s="78">
        <v>174.08065979999998</v>
      </c>
      <c r="J30" s="78">
        <v>178.93025763999998</v>
      </c>
      <c r="K30" s="78">
        <v>272.85696639999998</v>
      </c>
      <c r="L30" s="78">
        <v>214.23927545999999</v>
      </c>
      <c r="M30" s="78">
        <v>209.25994477</v>
      </c>
      <c r="N30" s="78">
        <v>471.35147071</v>
      </c>
      <c r="O30" s="78">
        <v>437.39714035999998</v>
      </c>
      <c r="P30" s="78">
        <v>371.66186757000003</v>
      </c>
      <c r="Q30" s="78">
        <v>279.63348956999999</v>
      </c>
      <c r="R30" s="78">
        <v>475.37150324999993</v>
      </c>
      <c r="S30" s="78">
        <v>419.51832134</v>
      </c>
      <c r="T30" s="78">
        <v>218.64369967999997</v>
      </c>
      <c r="U30" s="78">
        <v>59.858354689999999</v>
      </c>
    </row>
    <row r="31" spans="1:21" ht="22.2" customHeight="1">
      <c r="A31" s="189">
        <v>7207</v>
      </c>
      <c r="B31" s="79" t="str">
        <f>IF('1'!$A$1=1,D31,F31)</f>
        <v>semi-finished products of carbon steel</v>
      </c>
      <c r="C31" s="159">
        <v>7207</v>
      </c>
      <c r="D31" s="160" t="s">
        <v>17</v>
      </c>
      <c r="E31" s="159">
        <v>7207</v>
      </c>
      <c r="F31" s="160" t="s">
        <v>112</v>
      </c>
      <c r="G31" s="77">
        <v>1534.2881096000001</v>
      </c>
      <c r="H31" s="78">
        <v>2147.7629776200001</v>
      </c>
      <c r="I31" s="78">
        <v>1485.7384178</v>
      </c>
      <c r="J31" s="78">
        <v>1839.801019</v>
      </c>
      <c r="K31" s="78">
        <v>1555.2033803999998</v>
      </c>
      <c r="L31" s="78">
        <v>705.90859009000008</v>
      </c>
      <c r="M31" s="78">
        <v>764.52725039999996</v>
      </c>
      <c r="N31" s="78">
        <v>952.96231934000002</v>
      </c>
      <c r="O31" s="78">
        <v>1313.9335549800001</v>
      </c>
      <c r="P31" s="78">
        <v>1201.24551036</v>
      </c>
      <c r="Q31" s="78">
        <v>950.30931750000002</v>
      </c>
      <c r="R31" s="78">
        <v>1766.6840789900002</v>
      </c>
      <c r="S31" s="78">
        <v>702.68077033999998</v>
      </c>
      <c r="T31" s="78">
        <v>505.51660645999999</v>
      </c>
      <c r="U31" s="78">
        <v>544.15309789999992</v>
      </c>
    </row>
    <row r="32" spans="1:21" ht="22.2" customHeight="1">
      <c r="A32" s="189">
        <v>7208</v>
      </c>
      <c r="B32" s="79" t="str">
        <f>IF('1'!$A$1=1,D32,F32)</f>
        <v>flat-rolled products of carbon steel</v>
      </c>
      <c r="C32" s="159">
        <v>7208</v>
      </c>
      <c r="D32" s="160" t="s">
        <v>27</v>
      </c>
      <c r="E32" s="159">
        <v>7208</v>
      </c>
      <c r="F32" s="160" t="s">
        <v>113</v>
      </c>
      <c r="G32" s="77">
        <v>813.19474701000001</v>
      </c>
      <c r="H32" s="78">
        <v>1304.9454871099999</v>
      </c>
      <c r="I32" s="78">
        <v>802.22610009000005</v>
      </c>
      <c r="J32" s="78">
        <v>845.73462728000004</v>
      </c>
      <c r="K32" s="78">
        <v>921.91574816000002</v>
      </c>
      <c r="L32" s="78">
        <v>701.69950127000004</v>
      </c>
      <c r="M32" s="78">
        <v>739.99709139000004</v>
      </c>
      <c r="N32" s="78">
        <v>698.20973539000011</v>
      </c>
      <c r="O32" s="78">
        <v>663.50935436999998</v>
      </c>
      <c r="P32" s="78">
        <v>522.88449882000009</v>
      </c>
      <c r="Q32" s="78">
        <v>396.08937136999998</v>
      </c>
      <c r="R32" s="78">
        <v>1267.9171823500001</v>
      </c>
      <c r="S32" s="78">
        <v>485.55155530000002</v>
      </c>
      <c r="T32" s="78">
        <v>475.83750372000009</v>
      </c>
      <c r="U32" s="78">
        <v>690.65485589000002</v>
      </c>
    </row>
    <row r="33" spans="1:21" ht="33" customHeight="1">
      <c r="A33" s="72"/>
      <c r="B33" s="76" t="str">
        <f>IF('1'!$A$1=1,D33,F33)</f>
        <v>Machinery and equipment</v>
      </c>
      <c r="C33" s="197"/>
      <c r="D33" s="162" t="s">
        <v>18</v>
      </c>
      <c r="E33" s="197"/>
      <c r="F33" s="162" t="s">
        <v>114</v>
      </c>
      <c r="G33" s="74">
        <v>1186.7141347199999</v>
      </c>
      <c r="H33" s="75">
        <v>992.95640303999994</v>
      </c>
      <c r="I33" s="75">
        <v>963.70575794999991</v>
      </c>
      <c r="J33" s="75">
        <v>687.45649649999996</v>
      </c>
      <c r="K33" s="75">
        <v>612.15174571</v>
      </c>
      <c r="L33" s="75">
        <v>615.88671253000007</v>
      </c>
      <c r="M33" s="75">
        <v>571.58513126000003</v>
      </c>
      <c r="N33" s="75">
        <v>666.7863918999999</v>
      </c>
      <c r="O33" s="75">
        <v>764.10347582999998</v>
      </c>
      <c r="P33" s="75">
        <v>1031.7193479099999</v>
      </c>
      <c r="Q33" s="75">
        <v>1080.54388081</v>
      </c>
      <c r="R33" s="75">
        <v>1337.3463837500001</v>
      </c>
      <c r="S33" s="75">
        <v>1341.20322616</v>
      </c>
      <c r="T33" s="75">
        <v>1313.90031647</v>
      </c>
      <c r="U33" s="75">
        <v>1281.1930890899998</v>
      </c>
    </row>
    <row r="34" spans="1:21" ht="22.2" customHeight="1">
      <c r="A34" s="180">
        <v>84</v>
      </c>
      <c r="B34" s="79" t="str">
        <f>IF('1'!$A$1=1,D34,F34)</f>
        <v>mechanical machines, apparatus</v>
      </c>
      <c r="C34" s="159">
        <v>84</v>
      </c>
      <c r="D34" s="160" t="s">
        <v>35</v>
      </c>
      <c r="E34" s="159">
        <v>84</v>
      </c>
      <c r="F34" s="160" t="s">
        <v>115</v>
      </c>
      <c r="G34" s="77">
        <v>365.71949441999999</v>
      </c>
      <c r="H34" s="78">
        <v>320.06173941999998</v>
      </c>
      <c r="I34" s="78">
        <v>290.85700222999998</v>
      </c>
      <c r="J34" s="78">
        <v>347.59091305000004</v>
      </c>
      <c r="K34" s="78">
        <v>356.45678258999999</v>
      </c>
      <c r="L34" s="78">
        <v>299.24081639999997</v>
      </c>
      <c r="M34" s="78">
        <v>300.98124021000001</v>
      </c>
      <c r="N34" s="78">
        <v>368.63268027999999</v>
      </c>
      <c r="O34" s="78">
        <v>403.29983067000001</v>
      </c>
      <c r="P34" s="78">
        <v>440.67847898000002</v>
      </c>
      <c r="Q34" s="78">
        <v>463.43851667000001</v>
      </c>
      <c r="R34" s="78">
        <v>541.59347610000009</v>
      </c>
      <c r="S34" s="78">
        <v>523.48256045999995</v>
      </c>
      <c r="T34" s="78">
        <v>428.40932085999998</v>
      </c>
      <c r="U34" s="78">
        <v>384.11360108999997</v>
      </c>
    </row>
    <row r="35" spans="1:21" ht="33" customHeight="1">
      <c r="A35" s="180">
        <v>85</v>
      </c>
      <c r="B35" s="79" t="str">
        <f>IF('1'!$A$1=1,D35,F35)</f>
        <v xml:space="preserve">electric machines and equipment </v>
      </c>
      <c r="C35" s="159">
        <v>85</v>
      </c>
      <c r="D35" s="160" t="s">
        <v>36</v>
      </c>
      <c r="E35" s="159">
        <v>85</v>
      </c>
      <c r="F35" s="160" t="s">
        <v>116</v>
      </c>
      <c r="G35" s="77">
        <v>634.62891636000006</v>
      </c>
      <c r="H35" s="78">
        <v>494.28197261999998</v>
      </c>
      <c r="I35" s="78">
        <v>117.05348054000001</v>
      </c>
      <c r="J35" s="78">
        <v>124.78823990000001</v>
      </c>
      <c r="K35" s="78">
        <v>111.9689419</v>
      </c>
      <c r="L35" s="78">
        <v>114.22881639000001</v>
      </c>
      <c r="M35" s="78">
        <v>126.30625988000001</v>
      </c>
      <c r="N35" s="78">
        <v>164.69706891000001</v>
      </c>
      <c r="O35" s="78">
        <v>212.50908776</v>
      </c>
      <c r="P35" s="78">
        <v>385.20614148999994</v>
      </c>
      <c r="Q35" s="78">
        <v>369.76172792</v>
      </c>
      <c r="R35" s="78">
        <v>551.32811522999998</v>
      </c>
      <c r="S35" s="78">
        <v>553.29786681999997</v>
      </c>
      <c r="T35" s="78">
        <v>621.05656318000001</v>
      </c>
      <c r="U35" s="78">
        <v>572.32267997000008</v>
      </c>
    </row>
    <row r="36" spans="1:21" ht="33" customHeight="1">
      <c r="A36" s="181">
        <v>86</v>
      </c>
      <c r="B36" s="119" t="str">
        <f>IF('1'!$A$1=1,D36,F36)</f>
        <v>railway and tram locomotives</v>
      </c>
      <c r="C36" s="168">
        <v>86</v>
      </c>
      <c r="D36" s="167" t="s">
        <v>39</v>
      </c>
      <c r="E36" s="168">
        <v>86</v>
      </c>
      <c r="F36" s="167" t="s">
        <v>117</v>
      </c>
      <c r="G36" s="120">
        <v>62.76913828</v>
      </c>
      <c r="H36" s="121">
        <v>90.447015929999992</v>
      </c>
      <c r="I36" s="121">
        <v>271.92019505000002</v>
      </c>
      <c r="J36" s="121">
        <v>130.11832376000001</v>
      </c>
      <c r="K36" s="121">
        <v>69.559184219999992</v>
      </c>
      <c r="L36" s="121">
        <v>49.349366259999996</v>
      </c>
      <c r="M36" s="121">
        <v>48.601242790000001</v>
      </c>
      <c r="N36" s="121">
        <v>47.674728010000003</v>
      </c>
      <c r="O36" s="121">
        <v>64.349714779999999</v>
      </c>
      <c r="P36" s="121">
        <v>89.156488360000012</v>
      </c>
      <c r="Q36" s="121">
        <v>134.15090570999999</v>
      </c>
      <c r="R36" s="121">
        <v>110.47885015999999</v>
      </c>
      <c r="S36" s="121">
        <v>101.74414199</v>
      </c>
      <c r="T36" s="121">
        <v>138.85735222</v>
      </c>
      <c r="U36" s="121">
        <v>177.15078385000001</v>
      </c>
    </row>
    <row r="37" spans="1:21" ht="18.600000000000001" customHeight="1">
      <c r="A37" s="20" t="str">
        <f>IF('1'!$A$1=1,C37,E37)</f>
        <v>*According to State Statistics Service of Ukraine data.</v>
      </c>
      <c r="B37" s="20"/>
      <c r="C37" s="19" t="s">
        <v>142</v>
      </c>
      <c r="D37" s="19"/>
      <c r="E37" s="50" t="s">
        <v>90</v>
      </c>
      <c r="F37" s="83"/>
      <c r="G37" s="85"/>
      <c r="H37" s="84"/>
      <c r="I37" s="81"/>
      <c r="J37" s="81"/>
      <c r="L37" s="86"/>
      <c r="M37" s="86"/>
      <c r="N37" s="86"/>
      <c r="O37" s="86"/>
      <c r="P37" s="86"/>
      <c r="Q37" s="86"/>
      <c r="R37" s="86"/>
      <c r="S37" s="86"/>
      <c r="T37" s="86"/>
    </row>
    <row r="38" spans="1:21" ht="14.4" customHeight="1">
      <c r="A38" s="27" t="str">
        <f>IF('1'!$A$1=1,C38,E38)</f>
        <v>Notes:</v>
      </c>
      <c r="B38" s="27"/>
      <c r="C38" s="43" t="s">
        <v>144</v>
      </c>
      <c r="D38" s="43"/>
      <c r="E38" s="45" t="s">
        <v>143</v>
      </c>
      <c r="F38" s="80"/>
      <c r="G38" s="55"/>
      <c r="H38" s="55"/>
      <c r="I38" s="55"/>
      <c r="J38" s="81"/>
    </row>
    <row r="39" spans="1:21" ht="16.95" customHeight="1">
      <c r="A39" s="191" t="str">
        <f>IF('1'!$A$1=1,C39,E39)</f>
        <v>Since 2014, data exclude the temporarily occupied by the russian federation territories of Ukraine.</v>
      </c>
      <c r="B39" s="191"/>
      <c r="C39" s="191" t="s">
        <v>215</v>
      </c>
      <c r="D39" s="87"/>
      <c r="E39" s="54" t="s">
        <v>216</v>
      </c>
      <c r="F39" s="51"/>
      <c r="G39" s="52"/>
      <c r="H39" s="55"/>
      <c r="I39" s="55"/>
      <c r="J39" s="88"/>
    </row>
    <row r="40" spans="1:21" ht="17.399999999999999" customHeight="1">
      <c r="A40" s="139" t="str">
        <f>IF('1'!$A$1=1,C40,F40)</f>
        <v xml:space="preserve"> **The Union currently counts 27 EU countries. The United Kingdom withdrew from the European Union on 31 January 2020</v>
      </c>
      <c r="C40" s="123" t="s">
        <v>154</v>
      </c>
      <c r="D40" s="138"/>
      <c r="E40" s="123"/>
      <c r="F40" s="123" t="s">
        <v>155</v>
      </c>
      <c r="H40" s="85"/>
      <c r="I40" s="101"/>
      <c r="J40" s="101"/>
    </row>
    <row r="41" spans="1:21">
      <c r="I41" s="102"/>
      <c r="J41" s="102"/>
    </row>
    <row r="42" spans="1:21">
      <c r="I42" s="102"/>
      <c r="J42" s="102"/>
    </row>
    <row r="43" spans="1:21">
      <c r="I43" s="102"/>
      <c r="J43" s="102"/>
    </row>
    <row r="44" spans="1:21">
      <c r="I44" s="102"/>
      <c r="J44" s="102"/>
    </row>
    <row r="45" spans="1:21">
      <c r="I45" s="102"/>
      <c r="J45" s="102"/>
    </row>
    <row r="46" spans="1:21">
      <c r="I46" s="102"/>
      <c r="J46" s="102"/>
    </row>
    <row r="47" spans="1:21">
      <c r="I47" s="102"/>
      <c r="J47" s="102"/>
    </row>
    <row r="48" spans="1:21">
      <c r="I48" s="102"/>
      <c r="J48" s="102"/>
    </row>
    <row r="49" spans="9:10">
      <c r="I49" s="102"/>
      <c r="J49" s="102"/>
    </row>
    <row r="50" spans="9:10">
      <c r="I50" s="102"/>
      <c r="J50" s="102"/>
    </row>
    <row r="51" spans="9:10">
      <c r="I51" s="102"/>
      <c r="J51" s="102"/>
    </row>
    <row r="52" spans="9:10">
      <c r="I52" s="102"/>
      <c r="J52" s="102"/>
    </row>
    <row r="53" spans="9:10">
      <c r="I53" s="102"/>
      <c r="J53" s="102"/>
    </row>
    <row r="54" spans="9:10">
      <c r="I54" s="102"/>
      <c r="J54" s="102"/>
    </row>
    <row r="55" spans="9:10">
      <c r="I55" s="102"/>
      <c r="J55" s="102"/>
    </row>
    <row r="56" spans="9:10">
      <c r="I56" s="102"/>
      <c r="J56" s="102"/>
    </row>
    <row r="57" spans="9:10">
      <c r="I57" s="102"/>
      <c r="J57" s="102"/>
    </row>
    <row r="58" spans="9:10">
      <c r="I58" s="102"/>
      <c r="J58" s="102"/>
    </row>
    <row r="59" spans="9:10">
      <c r="I59" s="102"/>
      <c r="J59" s="102"/>
    </row>
    <row r="60" spans="9:10">
      <c r="I60" s="102"/>
      <c r="J60" s="102"/>
    </row>
    <row r="61" spans="9:10">
      <c r="I61" s="102"/>
      <c r="J61" s="102"/>
    </row>
    <row r="62" spans="9:10">
      <c r="I62" s="102"/>
      <c r="J62" s="102"/>
    </row>
    <row r="63" spans="9:10">
      <c r="I63" s="103"/>
      <c r="J63" s="103"/>
    </row>
    <row r="64" spans="9:10">
      <c r="I64" s="103"/>
      <c r="J64" s="103"/>
    </row>
    <row r="65" spans="9:10">
      <c r="I65" s="103"/>
      <c r="J65" s="103"/>
    </row>
    <row r="66" spans="9:10">
      <c r="I66" s="103"/>
      <c r="J66" s="103"/>
    </row>
    <row r="67" spans="9:10">
      <c r="I67" s="103"/>
      <c r="J67" s="103"/>
    </row>
    <row r="68" spans="9:10">
      <c r="I68" s="103"/>
      <c r="J68" s="103"/>
    </row>
    <row r="69" spans="9:10">
      <c r="I69" s="103"/>
      <c r="J69" s="103"/>
    </row>
    <row r="70" spans="9:10">
      <c r="I70" s="103"/>
      <c r="J70" s="103"/>
    </row>
    <row r="71" spans="9:10">
      <c r="I71" s="103"/>
      <c r="J71" s="103"/>
    </row>
    <row r="72" spans="9:10">
      <c r="I72" s="103"/>
      <c r="J72" s="103"/>
    </row>
    <row r="73" spans="9:10">
      <c r="I73" s="103"/>
      <c r="J73" s="103"/>
    </row>
    <row r="74" spans="9:10">
      <c r="I74" s="103"/>
      <c r="J74" s="103"/>
    </row>
    <row r="75" spans="9:10">
      <c r="I75" s="103"/>
      <c r="J75" s="103"/>
    </row>
    <row r="76" spans="9:10">
      <c r="I76" s="103"/>
      <c r="J76" s="103"/>
    </row>
    <row r="77" spans="9:10">
      <c r="I77" s="103"/>
      <c r="J77" s="103"/>
    </row>
    <row r="78" spans="9:10">
      <c r="I78" s="103"/>
      <c r="J78" s="103"/>
    </row>
    <row r="79" spans="9:10">
      <c r="I79" s="103"/>
      <c r="J79" s="103"/>
    </row>
    <row r="80" spans="9:10">
      <c r="I80" s="103"/>
      <c r="J80" s="103"/>
    </row>
    <row r="81" spans="9:10">
      <c r="I81" s="103"/>
      <c r="J81" s="103"/>
    </row>
    <row r="82" spans="9:10">
      <c r="I82" s="103"/>
      <c r="J82" s="103"/>
    </row>
    <row r="83" spans="9:10">
      <c r="I83" s="103"/>
      <c r="J83" s="103"/>
    </row>
    <row r="84" spans="9:10">
      <c r="I84" s="103"/>
      <c r="J84" s="103"/>
    </row>
    <row r="85" spans="9:10">
      <c r="I85" s="103"/>
      <c r="J85" s="103"/>
    </row>
    <row r="86" spans="9:10">
      <c r="I86" s="103"/>
      <c r="J86" s="103"/>
    </row>
    <row r="87" spans="9:10">
      <c r="I87" s="103"/>
      <c r="J87" s="103"/>
    </row>
    <row r="88" spans="9:10">
      <c r="I88" s="103"/>
      <c r="J88" s="103"/>
    </row>
    <row r="89" spans="9:10">
      <c r="I89" s="103"/>
      <c r="J89" s="103"/>
    </row>
    <row r="90" spans="9:10">
      <c r="I90" s="103"/>
      <c r="J90" s="103"/>
    </row>
    <row r="91" spans="9:10">
      <c r="I91" s="103"/>
      <c r="J91" s="103"/>
    </row>
    <row r="92" spans="9:10">
      <c r="I92" s="103"/>
      <c r="J92" s="103"/>
    </row>
    <row r="93" spans="9:10">
      <c r="I93" s="103"/>
      <c r="J93" s="103"/>
    </row>
    <row r="94" spans="9:10">
      <c r="I94" s="103"/>
      <c r="J94" s="103"/>
    </row>
    <row r="95" spans="9:10">
      <c r="I95" s="103"/>
      <c r="J95" s="103"/>
    </row>
    <row r="96" spans="9:10">
      <c r="I96" s="103"/>
      <c r="J96" s="103"/>
    </row>
    <row r="97" spans="9:10">
      <c r="I97" s="103"/>
      <c r="J97" s="103"/>
    </row>
    <row r="98" spans="9:10">
      <c r="I98" s="103"/>
      <c r="J98" s="103"/>
    </row>
    <row r="99" spans="9:10">
      <c r="I99" s="103"/>
      <c r="J99" s="103"/>
    </row>
    <row r="100" spans="9:10">
      <c r="I100" s="103"/>
      <c r="J100" s="103"/>
    </row>
    <row r="101" spans="9:10">
      <c r="I101" s="103"/>
      <c r="J101" s="103"/>
    </row>
    <row r="102" spans="9:10">
      <c r="I102" s="103"/>
      <c r="J102" s="103"/>
    </row>
    <row r="103" spans="9:10">
      <c r="I103" s="103"/>
      <c r="J103" s="103"/>
    </row>
    <row r="104" spans="9:10">
      <c r="I104" s="103"/>
      <c r="J104" s="103"/>
    </row>
    <row r="105" spans="9:10">
      <c r="I105" s="103"/>
      <c r="J105" s="103"/>
    </row>
    <row r="106" spans="9:10">
      <c r="I106" s="103"/>
      <c r="J106" s="103"/>
    </row>
    <row r="107" spans="9:10">
      <c r="I107" s="103"/>
      <c r="J107" s="103"/>
    </row>
    <row r="108" spans="9:10">
      <c r="I108" s="103"/>
      <c r="J108" s="103"/>
    </row>
    <row r="109" spans="9:10">
      <c r="I109" s="103"/>
      <c r="J109" s="103"/>
    </row>
    <row r="110" spans="9:10">
      <c r="I110" s="103"/>
      <c r="J110" s="103"/>
    </row>
    <row r="111" spans="9:10">
      <c r="I111" s="103"/>
      <c r="J111" s="103"/>
    </row>
    <row r="112" spans="9:10">
      <c r="I112" s="103"/>
      <c r="J112" s="103"/>
    </row>
    <row r="113" spans="9:10">
      <c r="I113" s="103"/>
      <c r="J113" s="103"/>
    </row>
    <row r="114" spans="9:10">
      <c r="I114" s="103"/>
      <c r="J114" s="103"/>
    </row>
    <row r="115" spans="9:10">
      <c r="I115" s="103"/>
      <c r="J115" s="103"/>
    </row>
    <row r="116" spans="9:10">
      <c r="I116" s="103"/>
      <c r="J116" s="103"/>
    </row>
    <row r="117" spans="9:10">
      <c r="I117" s="103"/>
      <c r="J117" s="103"/>
    </row>
    <row r="118" spans="9:10">
      <c r="I118" s="103"/>
      <c r="J118" s="103"/>
    </row>
    <row r="119" spans="9:10">
      <c r="I119" s="103"/>
      <c r="J119" s="103"/>
    </row>
    <row r="120" spans="9:10">
      <c r="I120" s="103"/>
      <c r="J120" s="103"/>
    </row>
    <row r="121" spans="9:10">
      <c r="I121" s="103"/>
      <c r="J121" s="103"/>
    </row>
    <row r="122" spans="9:10">
      <c r="I122" s="103"/>
      <c r="J122" s="103"/>
    </row>
    <row r="123" spans="9:10">
      <c r="I123" s="103"/>
      <c r="J123" s="103"/>
    </row>
    <row r="124" spans="9:10">
      <c r="I124" s="103"/>
      <c r="J124" s="103"/>
    </row>
    <row r="125" spans="9:10">
      <c r="I125" s="103"/>
      <c r="J125" s="103"/>
    </row>
    <row r="126" spans="9:10">
      <c r="I126" s="103"/>
      <c r="J126" s="103"/>
    </row>
    <row r="127" spans="9:10">
      <c r="I127" s="103"/>
      <c r="J127" s="103"/>
    </row>
    <row r="128" spans="9:10">
      <c r="I128" s="103"/>
      <c r="J128" s="103"/>
    </row>
    <row r="129" spans="9:10">
      <c r="I129" s="103"/>
      <c r="J129" s="103"/>
    </row>
    <row r="130" spans="9:10">
      <c r="I130" s="103"/>
      <c r="J130" s="103"/>
    </row>
    <row r="131" spans="9:10">
      <c r="I131" s="103"/>
      <c r="J131" s="103"/>
    </row>
    <row r="132" spans="9:10">
      <c r="I132" s="103"/>
      <c r="J132" s="103"/>
    </row>
    <row r="133" spans="9:10">
      <c r="I133" s="103"/>
      <c r="J133" s="103"/>
    </row>
    <row r="134" spans="9:10">
      <c r="I134" s="103"/>
      <c r="J134" s="103"/>
    </row>
    <row r="135" spans="9:10">
      <c r="I135" s="103"/>
      <c r="J135" s="103"/>
    </row>
    <row r="136" spans="9:10">
      <c r="I136" s="103"/>
      <c r="J136" s="103"/>
    </row>
    <row r="137" spans="9:10">
      <c r="I137" s="103"/>
      <c r="J137" s="103"/>
    </row>
    <row r="138" spans="9:10">
      <c r="I138" s="103"/>
      <c r="J138" s="103"/>
    </row>
    <row r="139" spans="9:10">
      <c r="I139" s="103"/>
      <c r="J139" s="103"/>
    </row>
    <row r="140" spans="9:10">
      <c r="I140" s="103"/>
      <c r="J140" s="103"/>
    </row>
    <row r="141" spans="9:10">
      <c r="I141" s="103"/>
      <c r="J141" s="103"/>
    </row>
    <row r="142" spans="9:10">
      <c r="I142" s="103"/>
      <c r="J142" s="103"/>
    </row>
    <row r="143" spans="9:10">
      <c r="I143" s="103"/>
      <c r="J143" s="103"/>
    </row>
    <row r="144" spans="9:10">
      <c r="I144" s="103"/>
      <c r="J144" s="103"/>
    </row>
    <row r="145" spans="9:10">
      <c r="I145" s="103"/>
      <c r="J145" s="103"/>
    </row>
    <row r="146" spans="9:10">
      <c r="I146" s="103"/>
      <c r="J146" s="103"/>
    </row>
    <row r="147" spans="9:10">
      <c r="I147" s="103"/>
      <c r="J147" s="103"/>
    </row>
    <row r="148" spans="9:10">
      <c r="I148" s="103"/>
      <c r="J148" s="103"/>
    </row>
    <row r="149" spans="9:10">
      <c r="I149" s="103"/>
      <c r="J149" s="103"/>
    </row>
    <row r="150" spans="9:10">
      <c r="I150" s="103"/>
      <c r="J150" s="103"/>
    </row>
    <row r="151" spans="9:10">
      <c r="I151" s="103"/>
      <c r="J151" s="103"/>
    </row>
    <row r="152" spans="9:10">
      <c r="I152" s="103"/>
      <c r="J152" s="103"/>
    </row>
    <row r="153" spans="9:10">
      <c r="I153" s="103"/>
      <c r="J153" s="103"/>
    </row>
    <row r="154" spans="9:10">
      <c r="I154" s="103"/>
      <c r="J154" s="103"/>
    </row>
    <row r="155" spans="9:10">
      <c r="I155" s="103"/>
      <c r="J155" s="103"/>
    </row>
    <row r="156" spans="9:10">
      <c r="I156" s="103"/>
      <c r="J156" s="103"/>
    </row>
    <row r="157" spans="9:10">
      <c r="I157" s="103"/>
      <c r="J157" s="103"/>
    </row>
    <row r="158" spans="9:10">
      <c r="I158" s="103"/>
      <c r="J158" s="103"/>
    </row>
    <row r="159" spans="9:10">
      <c r="I159" s="103"/>
      <c r="J159" s="103"/>
    </row>
  </sheetData>
  <mergeCells count="21">
    <mergeCell ref="U6:U7"/>
    <mergeCell ref="N6:N7"/>
    <mergeCell ref="O6:O7"/>
    <mergeCell ref="M6:M7"/>
    <mergeCell ref="A6:A7"/>
    <mergeCell ref="B6:B7"/>
    <mergeCell ref="D6:D7"/>
    <mergeCell ref="C6:C7"/>
    <mergeCell ref="G6:G7"/>
    <mergeCell ref="E6:E7"/>
    <mergeCell ref="F6:F7"/>
    <mergeCell ref="P6:P7"/>
    <mergeCell ref="Q6:Q7"/>
    <mergeCell ref="R6:R7"/>
    <mergeCell ref="S6:S7"/>
    <mergeCell ref="T6:T7"/>
    <mergeCell ref="H6:H7"/>
    <mergeCell ref="I6:I7"/>
    <mergeCell ref="J6:J7"/>
    <mergeCell ref="K6:K7"/>
    <mergeCell ref="L6:L7"/>
  </mergeCells>
  <phoneticPr fontId="46" type="noConversion"/>
  <hyperlinks>
    <hyperlink ref="A1" location="'1'!A1" display="до змісту"/>
  </hyperlinks>
  <printOptions horizontalCentered="1" verticalCentered="1"/>
  <pageMargins left="0.19685039370078741" right="0.15748031496062992" top="0.31496062992125984" bottom="0.15748031496062992" header="0.15748031496062992" footer="0.15748031496062992"/>
  <pageSetup paperSize="9" scale="5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CF43"/>
  <sheetViews>
    <sheetView zoomScale="62" zoomScaleNormal="62" workbookViewId="0">
      <selection activeCell="L19" sqref="L19"/>
    </sheetView>
  </sheetViews>
  <sheetFormatPr defaultColWidth="8" defaultRowHeight="13.2" outlineLevelCol="2"/>
  <cols>
    <col min="1" max="1" width="9.5546875" style="16" customWidth="1"/>
    <col min="2" max="2" width="42.33203125" style="16" customWidth="1"/>
    <col min="3" max="3" width="8.5546875" style="109" hidden="1" customWidth="1" outlineLevel="2"/>
    <col min="4" max="4" width="38.6640625" style="109" hidden="1" customWidth="1" outlineLevel="2"/>
    <col min="5" max="5" width="12.109375" style="109" hidden="1" customWidth="1" outlineLevel="2"/>
    <col min="6" max="6" width="31.88671875" style="109" hidden="1" customWidth="1" outlineLevel="2"/>
    <col min="7" max="7" width="8.6640625" style="16" hidden="1" customWidth="1" outlineLevel="1" collapsed="1"/>
    <col min="8" max="11" width="8.6640625" style="16" hidden="1" customWidth="1" outlineLevel="1"/>
    <col min="12" max="16" width="9.77734375" style="16" customWidth="1" collapsed="1"/>
    <col min="17" max="21" width="9.77734375" style="16" customWidth="1"/>
    <col min="22" max="22" width="8" style="82"/>
    <col min="23" max="52" width="8" style="16"/>
    <col min="53" max="53" width="8" style="104"/>
    <col min="54" max="57" width="8" style="17"/>
    <col min="58" max="58" width="8" style="16"/>
    <col min="59" max="84" width="8" style="17"/>
    <col min="85" max="16384" width="8" style="16"/>
  </cols>
  <sheetData>
    <row r="1" spans="1:84" ht="14.25" customHeight="1">
      <c r="A1" s="18" t="str">
        <f>IF('1'!$A$1=1,"до змісту","to title")</f>
        <v>to title</v>
      </c>
      <c r="W1" s="32"/>
      <c r="X1" s="217"/>
    </row>
    <row r="2" spans="1:84">
      <c r="A2" s="15" t="str">
        <f>IF('1'!$A$1=1,BH2,BQ2)</f>
        <v>1.4 Dynamics of the Commodity Composition of Imports from EU countries</v>
      </c>
      <c r="B2" s="15"/>
      <c r="C2" s="91"/>
      <c r="D2" s="91"/>
      <c r="E2" s="91"/>
      <c r="F2" s="91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BH2" s="12" t="s">
        <v>50</v>
      </c>
      <c r="BI2" s="12"/>
      <c r="BJ2" s="12"/>
      <c r="BK2" s="12"/>
      <c r="BL2" s="12"/>
      <c r="BM2" s="12"/>
      <c r="BN2" s="12"/>
      <c r="BO2" s="12"/>
      <c r="BP2" s="12"/>
      <c r="BQ2" s="12" t="s">
        <v>121</v>
      </c>
      <c r="BR2" s="12"/>
      <c r="BS2" s="12"/>
    </row>
    <row r="3" spans="1:84">
      <c r="A3" s="92" t="str">
        <f>IF('1'!$A$1=1,BH4,BP4)</f>
        <v>(according to BPM6 methodology)</v>
      </c>
      <c r="B3" s="92"/>
      <c r="C3" s="97"/>
      <c r="D3" s="97"/>
      <c r="E3" s="97"/>
      <c r="F3" s="97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</row>
    <row r="4" spans="1:84">
      <c r="A4" s="92" t="str">
        <f>IF('1'!$A$1=1,BH5,BP5)</f>
        <v>Million USD</v>
      </c>
      <c r="B4" s="15"/>
      <c r="C4" s="91"/>
      <c r="D4" s="91"/>
      <c r="E4" s="91"/>
      <c r="F4" s="91"/>
      <c r="G4" s="92"/>
      <c r="H4" s="92"/>
      <c r="I4" s="92"/>
      <c r="J4" s="92"/>
      <c r="K4" s="92"/>
      <c r="L4" s="64"/>
      <c r="M4" s="64"/>
      <c r="N4" s="64"/>
      <c r="O4" s="64"/>
      <c r="P4" s="64"/>
      <c r="Q4" s="64"/>
      <c r="R4" s="64"/>
      <c r="S4" s="64"/>
      <c r="T4" s="64"/>
      <c r="BH4" s="93" t="s">
        <v>30</v>
      </c>
      <c r="BI4" s="12"/>
      <c r="BJ4" s="12"/>
      <c r="BP4" s="65" t="s">
        <v>88</v>
      </c>
      <c r="BQ4" s="94"/>
      <c r="BR4" s="95"/>
      <c r="BS4" s="95"/>
    </row>
    <row r="5" spans="1:84" ht="18" customHeight="1">
      <c r="A5" s="293" t="str">
        <f>IF('1'!$A$1=1,C5,E5)</f>
        <v>Code</v>
      </c>
      <c r="B5" s="295" t="str">
        <f>IF('1'!$A$1=1,D5,F5)</f>
        <v>Commodity</v>
      </c>
      <c r="C5" s="299" t="s">
        <v>43</v>
      </c>
      <c r="D5" s="304" t="s">
        <v>0</v>
      </c>
      <c r="E5" s="297" t="s">
        <v>94</v>
      </c>
      <c r="F5" s="301" t="s">
        <v>95</v>
      </c>
      <c r="G5" s="283">
        <v>2010</v>
      </c>
      <c r="H5" s="283">
        <v>2011</v>
      </c>
      <c r="I5" s="283">
        <v>2012</v>
      </c>
      <c r="J5" s="283">
        <v>2013</v>
      </c>
      <c r="K5" s="283">
        <v>2014</v>
      </c>
      <c r="L5" s="283">
        <v>2015</v>
      </c>
      <c r="M5" s="283">
        <v>2016</v>
      </c>
      <c r="N5" s="283">
        <v>2017</v>
      </c>
      <c r="O5" s="283">
        <v>2018</v>
      </c>
      <c r="P5" s="283">
        <v>2019</v>
      </c>
      <c r="Q5" s="283">
        <v>2020</v>
      </c>
      <c r="R5" s="283">
        <v>2021</v>
      </c>
      <c r="S5" s="283">
        <v>2022</v>
      </c>
      <c r="T5" s="283">
        <v>2023</v>
      </c>
      <c r="U5" s="275">
        <v>2024</v>
      </c>
      <c r="BH5" s="93" t="s">
        <v>141</v>
      </c>
      <c r="BI5" s="12"/>
      <c r="BJ5" s="12"/>
      <c r="BP5" s="96" t="s">
        <v>89</v>
      </c>
      <c r="BQ5" s="96"/>
      <c r="BR5" s="96"/>
      <c r="BS5" s="96"/>
    </row>
    <row r="6" spans="1:84" s="105" customFormat="1" ht="24" customHeight="1">
      <c r="A6" s="303"/>
      <c r="B6" s="308"/>
      <c r="C6" s="309"/>
      <c r="D6" s="305"/>
      <c r="E6" s="306"/>
      <c r="F6" s="307" t="s">
        <v>96</v>
      </c>
      <c r="G6" s="289"/>
      <c r="H6" s="289"/>
      <c r="I6" s="289"/>
      <c r="J6" s="289"/>
      <c r="K6" s="289"/>
      <c r="L6" s="284"/>
      <c r="M6" s="284"/>
      <c r="N6" s="284"/>
      <c r="O6" s="284"/>
      <c r="P6" s="284"/>
      <c r="Q6" s="284"/>
      <c r="R6" s="284"/>
      <c r="S6" s="284"/>
      <c r="T6" s="284"/>
      <c r="U6" s="276"/>
      <c r="V6" s="272"/>
      <c r="BA6" s="106"/>
      <c r="BB6" s="107"/>
      <c r="BC6" s="107"/>
      <c r="BD6" s="107"/>
      <c r="BE6" s="107"/>
      <c r="BG6" s="107"/>
      <c r="BH6" s="59" t="s">
        <v>119</v>
      </c>
      <c r="BI6" s="60"/>
      <c r="BJ6" s="60"/>
      <c r="BK6" s="67"/>
      <c r="BL6" s="69" t="s">
        <v>91</v>
      </c>
      <c r="BM6" s="69"/>
      <c r="BN6" s="69"/>
      <c r="BO6" s="69"/>
      <c r="BP6" s="69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107"/>
    </row>
    <row r="7" spans="1:84" s="105" customFormat="1" ht="33" customHeight="1">
      <c r="A7" s="209"/>
      <c r="B7" s="136" t="str">
        <f>IF('1'!$A$1=1,D7,F7)</f>
        <v>EU 27**</v>
      </c>
      <c r="C7" s="195"/>
      <c r="D7" s="194" t="s">
        <v>146</v>
      </c>
      <c r="E7" s="196"/>
      <c r="F7" s="134" t="s">
        <v>148</v>
      </c>
      <c r="G7" s="208">
        <v>17016.29176362</v>
      </c>
      <c r="H7" s="207">
        <v>22961.320861050001</v>
      </c>
      <c r="I7" s="207">
        <v>23481.499731</v>
      </c>
      <c r="J7" s="207">
        <v>24173.200808999998</v>
      </c>
      <c r="K7" s="207">
        <v>18464.06871462</v>
      </c>
      <c r="L7" s="71">
        <v>13187.552186450001</v>
      </c>
      <c r="M7" s="71">
        <v>14732.515792619999</v>
      </c>
      <c r="N7" s="71">
        <v>18053.773178669999</v>
      </c>
      <c r="O7" s="71">
        <v>20261.691097089999</v>
      </c>
      <c r="P7" s="71">
        <v>22338.584044409999</v>
      </c>
      <c r="Q7" s="71">
        <v>21483.043068260005</v>
      </c>
      <c r="R7" s="71">
        <v>26954.19876273</v>
      </c>
      <c r="S7" s="71">
        <v>25515.549721530002</v>
      </c>
      <c r="T7" s="71">
        <v>31235.050797519998</v>
      </c>
      <c r="U7" s="71">
        <v>34069.454718879999</v>
      </c>
      <c r="V7" s="272"/>
      <c r="BA7" s="106"/>
      <c r="BB7" s="107"/>
      <c r="BC7" s="107"/>
      <c r="BD7" s="107"/>
      <c r="BE7" s="107"/>
      <c r="BG7" s="107"/>
      <c r="BH7" s="59"/>
      <c r="BI7" s="60"/>
      <c r="BJ7" s="60"/>
      <c r="BK7" s="67"/>
      <c r="BL7" s="69"/>
      <c r="BM7" s="69"/>
      <c r="BN7" s="69"/>
      <c r="BO7" s="69"/>
      <c r="BP7" s="69"/>
      <c r="BQ7" s="107"/>
      <c r="BR7" s="107"/>
      <c r="BS7" s="107"/>
      <c r="BT7" s="107"/>
      <c r="BU7" s="107"/>
      <c r="BV7" s="107"/>
      <c r="BW7" s="107"/>
      <c r="BX7" s="107"/>
      <c r="BY7" s="107"/>
      <c r="BZ7" s="107"/>
      <c r="CA7" s="107"/>
      <c r="CB7" s="107"/>
      <c r="CC7" s="107"/>
      <c r="CD7" s="107"/>
      <c r="CE7" s="107"/>
      <c r="CF7" s="107"/>
    </row>
    <row r="8" spans="1:84" ht="33" customHeight="1">
      <c r="A8" s="211"/>
      <c r="B8" s="76" t="str">
        <f>IF('1'!$A$1=1,D8,F8)</f>
        <v>Agricultural products</v>
      </c>
      <c r="C8" s="210"/>
      <c r="D8" s="162" t="s">
        <v>1</v>
      </c>
      <c r="E8" s="210"/>
      <c r="F8" s="162" t="s">
        <v>97</v>
      </c>
      <c r="G8" s="74">
        <v>2041.59026352</v>
      </c>
      <c r="H8" s="75">
        <v>2359.3731292800003</v>
      </c>
      <c r="I8" s="75">
        <v>2849.8404364500002</v>
      </c>
      <c r="J8" s="75">
        <v>2947.84630109</v>
      </c>
      <c r="K8" s="75">
        <v>2365.5454555900001</v>
      </c>
      <c r="L8" s="75">
        <v>1437.91221066</v>
      </c>
      <c r="M8" s="75">
        <v>1631.87461828</v>
      </c>
      <c r="N8" s="75">
        <v>1929.7297968000003</v>
      </c>
      <c r="O8" s="75">
        <v>2328.5606605600001</v>
      </c>
      <c r="P8" s="75">
        <v>2733.66279433</v>
      </c>
      <c r="Q8" s="75">
        <v>3166.3631559400001</v>
      </c>
      <c r="R8" s="75">
        <v>3759.2158607900001</v>
      </c>
      <c r="S8" s="75">
        <v>3125.8927770600003</v>
      </c>
      <c r="T8" s="75">
        <v>3628.6326061999998</v>
      </c>
      <c r="U8" s="75">
        <v>3971.6536360499999</v>
      </c>
    </row>
    <row r="9" spans="1:84" s="110" customFormat="1" ht="22.05" customHeight="1">
      <c r="A9" s="180" t="s">
        <v>19</v>
      </c>
      <c r="B9" s="79" t="str">
        <f>IF('1'!$A$1=1,D9,F9)</f>
        <v>meat and edible meat offal</v>
      </c>
      <c r="C9" s="159" t="s">
        <v>19</v>
      </c>
      <c r="D9" s="160" t="s">
        <v>20</v>
      </c>
      <c r="E9" s="159" t="s">
        <v>19</v>
      </c>
      <c r="F9" s="161" t="s">
        <v>122</v>
      </c>
      <c r="G9" s="77">
        <v>231.93934188999998</v>
      </c>
      <c r="H9" s="78">
        <v>190.20934098000001</v>
      </c>
      <c r="I9" s="78">
        <v>379.43915676</v>
      </c>
      <c r="J9" s="78">
        <v>294.96985896000001</v>
      </c>
      <c r="K9" s="78">
        <v>172.92509059</v>
      </c>
      <c r="L9" s="78">
        <v>92.148639320000001</v>
      </c>
      <c r="M9" s="78">
        <v>76.642100209999995</v>
      </c>
      <c r="N9" s="78">
        <v>106.82466441000001</v>
      </c>
      <c r="O9" s="78">
        <v>155.89586191000001</v>
      </c>
      <c r="P9" s="78">
        <v>145.73265029000001</v>
      </c>
      <c r="Q9" s="78">
        <v>147.92256764999999</v>
      </c>
      <c r="R9" s="78">
        <v>204.15086611999999</v>
      </c>
      <c r="S9" s="78">
        <v>206.40025362</v>
      </c>
      <c r="T9" s="78">
        <v>132.46099975000001</v>
      </c>
      <c r="U9" s="78">
        <v>91.388683109999988</v>
      </c>
      <c r="V9" s="273"/>
      <c r="BA9" s="111"/>
      <c r="BB9" s="69"/>
      <c r="BC9" s="69"/>
      <c r="BD9" s="69"/>
      <c r="BE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</row>
    <row r="10" spans="1:84" s="110" customFormat="1" ht="22.05" customHeight="1">
      <c r="A10" s="180" t="s">
        <v>21</v>
      </c>
      <c r="B10" s="79" t="str">
        <f>IF('1'!$A$1=1,D10,F10)</f>
        <v>edible fruit and nuts</v>
      </c>
      <c r="C10" s="159" t="s">
        <v>21</v>
      </c>
      <c r="D10" s="160" t="s">
        <v>22</v>
      </c>
      <c r="E10" s="159" t="s">
        <v>21</v>
      </c>
      <c r="F10" s="161" t="s">
        <v>123</v>
      </c>
      <c r="G10" s="77">
        <v>198.57060668</v>
      </c>
      <c r="H10" s="78">
        <v>167.10918905</v>
      </c>
      <c r="I10" s="78">
        <v>307.50836125000001</v>
      </c>
      <c r="J10" s="78">
        <v>258.68269109000005</v>
      </c>
      <c r="K10" s="78">
        <v>172.14230247</v>
      </c>
      <c r="L10" s="78">
        <v>104.85859264</v>
      </c>
      <c r="M10" s="78">
        <v>84.363601009999996</v>
      </c>
      <c r="N10" s="78">
        <v>95.937846669999999</v>
      </c>
      <c r="O10" s="78">
        <v>75.186365569999992</v>
      </c>
      <c r="P10" s="78">
        <v>117.94621671000002</v>
      </c>
      <c r="Q10" s="78">
        <v>130.15208641999999</v>
      </c>
      <c r="R10" s="78">
        <v>112.21084395</v>
      </c>
      <c r="S10" s="78">
        <v>104.86003434999999</v>
      </c>
      <c r="T10" s="78">
        <v>127.94552067000001</v>
      </c>
      <c r="U10" s="78">
        <v>138.63117097</v>
      </c>
      <c r="V10" s="273"/>
      <c r="BA10" s="111"/>
      <c r="BB10" s="69"/>
      <c r="BC10" s="69"/>
      <c r="BD10" s="69"/>
      <c r="BE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</row>
    <row r="11" spans="1:84" s="110" customFormat="1" ht="22.05" customHeight="1">
      <c r="A11" s="180">
        <v>10</v>
      </c>
      <c r="B11" s="79" t="str">
        <f>IF('1'!$A$1=1,D11,F11)</f>
        <v>cereals</v>
      </c>
      <c r="C11" s="159">
        <v>10</v>
      </c>
      <c r="D11" s="160" t="s">
        <v>11</v>
      </c>
      <c r="E11" s="159">
        <v>10</v>
      </c>
      <c r="F11" s="163" t="s">
        <v>98</v>
      </c>
      <c r="G11" s="77">
        <v>76.769157609999993</v>
      </c>
      <c r="H11" s="78">
        <v>154.36144987</v>
      </c>
      <c r="I11" s="78">
        <v>187.84138299000003</v>
      </c>
      <c r="J11" s="78">
        <v>221.25252155000001</v>
      </c>
      <c r="K11" s="78">
        <v>266.30509175999998</v>
      </c>
      <c r="L11" s="78">
        <v>103.87907275000001</v>
      </c>
      <c r="M11" s="78">
        <v>105.49406181000001</v>
      </c>
      <c r="N11" s="78">
        <v>113.00260215</v>
      </c>
      <c r="O11" s="78">
        <v>117.24725859999999</v>
      </c>
      <c r="P11" s="78">
        <v>117.68832818000001</v>
      </c>
      <c r="Q11" s="78">
        <v>92.827519159999994</v>
      </c>
      <c r="R11" s="78">
        <v>91.862517269999998</v>
      </c>
      <c r="S11" s="78">
        <v>75.743083880000015</v>
      </c>
      <c r="T11" s="78">
        <v>55.937808769999997</v>
      </c>
      <c r="U11" s="78">
        <v>51.005375469999997</v>
      </c>
      <c r="V11" s="273"/>
      <c r="BA11" s="111"/>
      <c r="BB11" s="69"/>
      <c r="BC11" s="69"/>
      <c r="BD11" s="69"/>
      <c r="BE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</row>
    <row r="12" spans="1:84" s="110" customFormat="1" ht="22.05" customHeight="1">
      <c r="A12" s="180">
        <v>21</v>
      </c>
      <c r="B12" s="79" t="str">
        <f>IF('1'!$A$1=1,D12,F12)</f>
        <v>miscellaneous edible preparations</v>
      </c>
      <c r="C12" s="159">
        <v>21</v>
      </c>
      <c r="D12" s="160" t="s">
        <v>23</v>
      </c>
      <c r="E12" s="159">
        <v>21</v>
      </c>
      <c r="F12" s="161" t="s">
        <v>124</v>
      </c>
      <c r="G12" s="77">
        <v>253.25725854000001</v>
      </c>
      <c r="H12" s="78">
        <v>309.17318582000001</v>
      </c>
      <c r="I12" s="78">
        <v>310.12703600999998</v>
      </c>
      <c r="J12" s="78">
        <v>367.22188950000003</v>
      </c>
      <c r="K12" s="78">
        <v>304.81936658000001</v>
      </c>
      <c r="L12" s="78">
        <v>178.02903291999999</v>
      </c>
      <c r="M12" s="78">
        <v>221.35271877999998</v>
      </c>
      <c r="N12" s="78">
        <v>242.39380908999999</v>
      </c>
      <c r="O12" s="78">
        <v>281.62632986</v>
      </c>
      <c r="P12" s="78">
        <v>300.80466845000001</v>
      </c>
      <c r="Q12" s="78">
        <v>324.02757309999998</v>
      </c>
      <c r="R12" s="78">
        <v>386.18368943999997</v>
      </c>
      <c r="S12" s="78">
        <v>289.40506090999997</v>
      </c>
      <c r="T12" s="78">
        <v>342.90049538</v>
      </c>
      <c r="U12" s="78">
        <v>404.95747613000003</v>
      </c>
      <c r="V12" s="273"/>
      <c r="BA12" s="111"/>
      <c r="BB12" s="69"/>
      <c r="BC12" s="69"/>
      <c r="BD12" s="69"/>
      <c r="BE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</row>
    <row r="13" spans="1:84" s="110" customFormat="1" ht="22.05" customHeight="1">
      <c r="A13" s="180">
        <v>22</v>
      </c>
      <c r="B13" s="79" t="str">
        <f>IF('1'!$A$1=1,D13,F13)</f>
        <v>alcoholic and non-alcoholic
beverages and vinegar</v>
      </c>
      <c r="C13" s="159">
        <v>22</v>
      </c>
      <c r="D13" s="160" t="s">
        <v>24</v>
      </c>
      <c r="E13" s="159">
        <v>22</v>
      </c>
      <c r="F13" s="161" t="s">
        <v>125</v>
      </c>
      <c r="G13" s="77">
        <v>104.48170357999999</v>
      </c>
      <c r="H13" s="78">
        <v>190.92316097</v>
      </c>
      <c r="I13" s="78">
        <v>217.03359422</v>
      </c>
      <c r="J13" s="78">
        <v>242.59923232</v>
      </c>
      <c r="K13" s="78">
        <v>178.94087654</v>
      </c>
      <c r="L13" s="78">
        <v>115.12970399</v>
      </c>
      <c r="M13" s="78">
        <v>155.19469491000001</v>
      </c>
      <c r="N13" s="78">
        <v>214.59461635999997</v>
      </c>
      <c r="O13" s="78">
        <v>270.51705613000001</v>
      </c>
      <c r="P13" s="78">
        <v>302.71290844000004</v>
      </c>
      <c r="Q13" s="78">
        <v>335.38527254000002</v>
      </c>
      <c r="R13" s="78">
        <v>410.83800374999998</v>
      </c>
      <c r="S13" s="78">
        <v>307.69877867000002</v>
      </c>
      <c r="T13" s="78">
        <v>436.35171157999997</v>
      </c>
      <c r="U13" s="78">
        <v>484.13260271000001</v>
      </c>
      <c r="V13" s="273"/>
      <c r="BA13" s="111"/>
      <c r="BB13" s="69"/>
      <c r="BC13" s="69"/>
      <c r="BD13" s="69"/>
      <c r="BE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</row>
    <row r="14" spans="1:84" ht="33" customHeight="1">
      <c r="A14" s="108"/>
      <c r="B14" s="76" t="str">
        <f>IF('1'!$A$1=1,D14,F14)</f>
        <v>Mineral products</v>
      </c>
      <c r="C14" s="164"/>
      <c r="D14" s="162" t="s">
        <v>2</v>
      </c>
      <c r="E14" s="164"/>
      <c r="F14" s="162" t="s">
        <v>103</v>
      </c>
      <c r="G14" s="74">
        <v>1218.68491647</v>
      </c>
      <c r="H14" s="75">
        <v>1744.36971511</v>
      </c>
      <c r="I14" s="75">
        <v>1959.9268364099999</v>
      </c>
      <c r="J14" s="75">
        <v>2979.2061140299998</v>
      </c>
      <c r="K14" s="75">
        <v>3700.9286085399999</v>
      </c>
      <c r="L14" s="75">
        <v>3283.97099686</v>
      </c>
      <c r="M14" s="75">
        <v>2365.33005693</v>
      </c>
      <c r="N14" s="75">
        <v>2909.6691131499997</v>
      </c>
      <c r="O14" s="75">
        <v>2968.7341604699996</v>
      </c>
      <c r="P14" s="75">
        <v>2535.6280234999999</v>
      </c>
      <c r="Q14" s="75">
        <v>2012.6411276900001</v>
      </c>
      <c r="R14" s="75">
        <v>3013.0611710200001</v>
      </c>
      <c r="S14" s="75">
        <v>6420.9249127200001</v>
      </c>
      <c r="T14" s="75">
        <v>6623.8975182899994</v>
      </c>
      <c r="U14" s="75">
        <v>6117.0413896800001</v>
      </c>
    </row>
    <row r="15" spans="1:84" s="110" customFormat="1" ht="22.05" customHeight="1">
      <c r="A15" s="189">
        <v>2701</v>
      </c>
      <c r="B15" s="79" t="str">
        <f>IF('1'!$A$1=1,D15,F15)</f>
        <v>coal, anthracite, briquettes</v>
      </c>
      <c r="C15" s="159">
        <v>2701</v>
      </c>
      <c r="D15" s="160" t="s">
        <v>33</v>
      </c>
      <c r="E15" s="159">
        <v>2701</v>
      </c>
      <c r="F15" s="160" t="s">
        <v>104</v>
      </c>
      <c r="G15" s="77">
        <v>19.649015949999999</v>
      </c>
      <c r="H15" s="78">
        <v>36.312253550000001</v>
      </c>
      <c r="I15" s="78">
        <v>41.458577430000005</v>
      </c>
      <c r="J15" s="78">
        <v>33.952640209999998</v>
      </c>
      <c r="K15" s="78">
        <v>17.478850430000001</v>
      </c>
      <c r="L15" s="78">
        <v>31.832491410000003</v>
      </c>
      <c r="M15" s="78">
        <v>51.735385190000002</v>
      </c>
      <c r="N15" s="78">
        <v>59.847458369999998</v>
      </c>
      <c r="O15" s="78">
        <v>13.335135289999998</v>
      </c>
      <c r="P15" s="78">
        <v>33.290046410000002</v>
      </c>
      <c r="Q15" s="78">
        <v>39.365989510000006</v>
      </c>
      <c r="R15" s="78">
        <v>80.020095029999993</v>
      </c>
      <c r="S15" s="78">
        <v>100.14076653999999</v>
      </c>
      <c r="T15" s="78">
        <v>39.861612819999998</v>
      </c>
      <c r="U15" s="78">
        <v>128.97718101999999</v>
      </c>
      <c r="V15" s="273"/>
      <c r="BA15" s="111"/>
      <c r="BB15" s="69"/>
      <c r="BC15" s="69"/>
      <c r="BD15" s="69"/>
      <c r="BE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</row>
    <row r="16" spans="1:84" s="110" customFormat="1" ht="22.05" customHeight="1">
      <c r="A16" s="189">
        <v>2704</v>
      </c>
      <c r="B16" s="79" t="str">
        <f>IF('1'!$A$1=1,D16,F16)</f>
        <v>coke and semicoke of coal</v>
      </c>
      <c r="C16" s="159">
        <v>2704</v>
      </c>
      <c r="D16" s="160" t="s">
        <v>34</v>
      </c>
      <c r="E16" s="159">
        <v>2704</v>
      </c>
      <c r="F16" s="160" t="s">
        <v>126</v>
      </c>
      <c r="G16" s="77">
        <v>45.878538030000001</v>
      </c>
      <c r="H16" s="78">
        <v>32.455859570000001</v>
      </c>
      <c r="I16" s="78">
        <v>141.02503461000001</v>
      </c>
      <c r="J16" s="78">
        <v>147.97041331</v>
      </c>
      <c r="K16" s="78">
        <v>197.99140764000001</v>
      </c>
      <c r="L16" s="78">
        <v>143.98384079000002</v>
      </c>
      <c r="M16" s="78">
        <v>143.09514669999999</v>
      </c>
      <c r="N16" s="78">
        <v>173.16042247999999</v>
      </c>
      <c r="O16" s="78">
        <v>30.841062480000002</v>
      </c>
      <c r="P16" s="78">
        <v>40.484534500000002</v>
      </c>
      <c r="Q16" s="78">
        <v>32.938817460000003</v>
      </c>
      <c r="R16" s="78">
        <v>106.16282826</v>
      </c>
      <c r="S16" s="78">
        <v>78.906072640000005</v>
      </c>
      <c r="T16" s="78">
        <v>119.47350098999999</v>
      </c>
      <c r="U16" s="78">
        <v>211.60907617999999</v>
      </c>
      <c r="V16" s="273"/>
      <c r="BA16" s="111"/>
      <c r="BB16" s="69"/>
      <c r="BC16" s="69"/>
      <c r="BD16" s="69"/>
      <c r="BE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</row>
    <row r="17" spans="1:84" s="110" customFormat="1" ht="22.05" customHeight="1">
      <c r="A17" s="189">
        <v>2710</v>
      </c>
      <c r="B17" s="79" t="str">
        <f>IF('1'!$A$1=1,D17,F17)</f>
        <v>petroleum oils, not crude</v>
      </c>
      <c r="C17" s="159">
        <v>2710</v>
      </c>
      <c r="D17" s="160" t="s">
        <v>38</v>
      </c>
      <c r="E17" s="159">
        <v>2710</v>
      </c>
      <c r="F17" s="160" t="s">
        <v>105</v>
      </c>
      <c r="G17" s="77">
        <v>1124.5260499400001</v>
      </c>
      <c r="H17" s="78">
        <v>1631.6370713599997</v>
      </c>
      <c r="I17" s="78">
        <v>1719.0874498200001</v>
      </c>
      <c r="J17" s="78">
        <v>1912.7787139899999</v>
      </c>
      <c r="K17" s="78">
        <v>2028.7236910700003</v>
      </c>
      <c r="L17" s="78">
        <v>1162.1055781</v>
      </c>
      <c r="M17" s="78">
        <v>766.42082985000002</v>
      </c>
      <c r="N17" s="78">
        <v>833.58236887999999</v>
      </c>
      <c r="O17" s="78">
        <v>1083.4159100899999</v>
      </c>
      <c r="P17" s="78">
        <v>1064.72345215</v>
      </c>
      <c r="Q17" s="78">
        <v>707.53576308000004</v>
      </c>
      <c r="R17" s="78">
        <v>1182.6755676299999</v>
      </c>
      <c r="S17" s="78">
        <v>5150.9446023300006</v>
      </c>
      <c r="T17" s="78">
        <v>5103.1394000600003</v>
      </c>
      <c r="U17" s="78">
        <v>4704.4960360700006</v>
      </c>
      <c r="V17" s="273"/>
      <c r="BA17" s="111"/>
      <c r="BB17" s="69"/>
      <c r="BC17" s="69"/>
      <c r="BD17" s="69"/>
      <c r="BE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</row>
    <row r="18" spans="1:84" s="110" customFormat="1" ht="22.05" customHeight="1">
      <c r="A18" s="189">
        <v>2711</v>
      </c>
      <c r="B18" s="79" t="str">
        <f>IF('1'!$A$1=1,D18,F18)</f>
        <v>natural gas</v>
      </c>
      <c r="C18" s="159">
        <v>2711</v>
      </c>
      <c r="D18" s="160" t="s">
        <v>37</v>
      </c>
      <c r="E18" s="159">
        <v>2711</v>
      </c>
      <c r="F18" s="160" t="s">
        <v>127</v>
      </c>
      <c r="G18" s="77">
        <v>0.79077922</v>
      </c>
      <c r="H18" s="78">
        <v>0.32699069000000003</v>
      </c>
      <c r="I18" s="78">
        <v>23.19107408</v>
      </c>
      <c r="J18" s="78">
        <v>854.10530507999999</v>
      </c>
      <c r="K18" s="78">
        <v>1430.3373678600001</v>
      </c>
      <c r="L18" s="78">
        <v>1916.8079381399998</v>
      </c>
      <c r="M18" s="78">
        <v>1377.4162249000001</v>
      </c>
      <c r="N18" s="78">
        <v>1803.2554732799999</v>
      </c>
      <c r="O18" s="78">
        <v>1792.2872844799999</v>
      </c>
      <c r="P18" s="78">
        <v>1271.6652794699999</v>
      </c>
      <c r="Q18" s="78">
        <v>1017.2353144699999</v>
      </c>
      <c r="R18" s="78">
        <v>1352.062087</v>
      </c>
      <c r="S18" s="78">
        <v>950.74186804999999</v>
      </c>
      <c r="T18" s="78">
        <v>1084.43179786</v>
      </c>
      <c r="U18" s="78">
        <v>348.94667021999999</v>
      </c>
      <c r="V18" s="273"/>
      <c r="BA18" s="111"/>
      <c r="BB18" s="69"/>
      <c r="BC18" s="171" t="s">
        <v>173</v>
      </c>
      <c r="BD18" s="63" t="s">
        <v>174</v>
      </c>
      <c r="BE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</row>
    <row r="19" spans="1:84" ht="33" customHeight="1">
      <c r="A19" s="108"/>
      <c r="B19" s="76" t="str">
        <f>IF('1'!$A$1=1,D19,F19)</f>
        <v>Chemicals</v>
      </c>
      <c r="C19" s="164"/>
      <c r="D19" s="162" t="s">
        <v>3</v>
      </c>
      <c r="E19" s="164"/>
      <c r="F19" s="162" t="s">
        <v>107</v>
      </c>
      <c r="G19" s="74">
        <v>5111.8158421899998</v>
      </c>
      <c r="H19" s="75">
        <v>6142.0618204800003</v>
      </c>
      <c r="I19" s="75">
        <v>6405.8475987500005</v>
      </c>
      <c r="J19" s="75">
        <v>6512.6693807000001</v>
      </c>
      <c r="K19" s="75">
        <v>5031.6264988200001</v>
      </c>
      <c r="L19" s="75">
        <v>3537.9851442200002</v>
      </c>
      <c r="M19" s="75">
        <v>3991.55373358</v>
      </c>
      <c r="N19" s="75">
        <v>4654.0281520400004</v>
      </c>
      <c r="O19" s="75">
        <v>5208.4424554699999</v>
      </c>
      <c r="P19" s="75">
        <v>5601.7190709199995</v>
      </c>
      <c r="Q19" s="75">
        <v>5770.0828678799999</v>
      </c>
      <c r="R19" s="75">
        <v>7259.794615230001</v>
      </c>
      <c r="S19" s="75">
        <v>5166.8208687799997</v>
      </c>
      <c r="T19" s="75">
        <v>6453.9472270200004</v>
      </c>
      <c r="U19" s="75">
        <v>6755.5876422299998</v>
      </c>
    </row>
    <row r="20" spans="1:84" s="110" customFormat="1" ht="22.05" customHeight="1">
      <c r="A20" s="180">
        <v>30</v>
      </c>
      <c r="B20" s="79" t="str">
        <f>IF('1'!$A$1=1,D20,F20)</f>
        <v>pharmaceutical products</v>
      </c>
      <c r="C20" s="159">
        <v>30</v>
      </c>
      <c r="D20" s="160" t="s">
        <v>25</v>
      </c>
      <c r="E20" s="159">
        <v>30</v>
      </c>
      <c r="F20" s="160" t="s">
        <v>128</v>
      </c>
      <c r="G20" s="77">
        <v>1561.72679859</v>
      </c>
      <c r="H20" s="78">
        <v>1903.9644134999999</v>
      </c>
      <c r="I20" s="78">
        <v>2108.9102459300002</v>
      </c>
      <c r="J20" s="78">
        <v>2200.26169888</v>
      </c>
      <c r="K20" s="78">
        <v>1721.1528684800001</v>
      </c>
      <c r="L20" s="78">
        <v>914.11083413000006</v>
      </c>
      <c r="M20" s="78">
        <v>1070.3068452299999</v>
      </c>
      <c r="N20" s="78">
        <v>1210.74941425</v>
      </c>
      <c r="O20" s="78">
        <v>1331.13983689</v>
      </c>
      <c r="P20" s="78">
        <v>1479.46130541</v>
      </c>
      <c r="Q20" s="78">
        <v>1714.02686348</v>
      </c>
      <c r="R20" s="78">
        <v>2016.43221593</v>
      </c>
      <c r="S20" s="78">
        <v>1267.2322472999999</v>
      </c>
      <c r="T20" s="78">
        <v>1521.2234192300002</v>
      </c>
      <c r="U20" s="78">
        <v>1743.4179921999998</v>
      </c>
      <c r="V20" s="273"/>
      <c r="BA20" s="111"/>
      <c r="BB20" s="69"/>
      <c r="BC20" s="69"/>
      <c r="BD20" s="69"/>
      <c r="BE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</row>
    <row r="21" spans="1:84" s="110" customFormat="1" ht="22.05" customHeight="1">
      <c r="A21" s="189">
        <v>3004</v>
      </c>
      <c r="B21" s="79" t="str">
        <f>IF('1'!$A$1=1,D21,F21)</f>
        <v>medicines</v>
      </c>
      <c r="C21" s="159">
        <v>3004</v>
      </c>
      <c r="D21" s="160" t="s">
        <v>185</v>
      </c>
      <c r="E21" s="159">
        <v>3004</v>
      </c>
      <c r="F21" s="160" t="s">
        <v>186</v>
      </c>
      <c r="G21" s="77">
        <v>1362.7974238900001</v>
      </c>
      <c r="H21" s="78">
        <v>1642.88101134</v>
      </c>
      <c r="I21" s="78">
        <v>1858.0023915699999</v>
      </c>
      <c r="J21" s="78">
        <v>1905.7620278800002</v>
      </c>
      <c r="K21" s="78">
        <v>1499.9196672999997</v>
      </c>
      <c r="L21" s="78">
        <v>778.49277068000004</v>
      </c>
      <c r="M21" s="78">
        <v>923.97763069999996</v>
      </c>
      <c r="N21" s="78">
        <v>1024.61393466</v>
      </c>
      <c r="O21" s="78">
        <v>1098.3830030299998</v>
      </c>
      <c r="P21" s="78">
        <v>1213.77628985</v>
      </c>
      <c r="Q21" s="78">
        <v>1385.4191678499999</v>
      </c>
      <c r="R21" s="78">
        <v>1559.7364216800001</v>
      </c>
      <c r="S21" s="78">
        <v>1107.8966500199999</v>
      </c>
      <c r="T21" s="78">
        <v>1265.3275958700001</v>
      </c>
      <c r="U21" s="78">
        <v>1454.0341967500001</v>
      </c>
      <c r="V21" s="273"/>
      <c r="BA21" s="111"/>
      <c r="BB21" s="69"/>
      <c r="BC21" s="69"/>
      <c r="BD21" s="69"/>
      <c r="BE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</row>
    <row r="22" spans="1:84" s="110" customFormat="1" ht="33" customHeight="1">
      <c r="A22" s="180">
        <v>33</v>
      </c>
      <c r="B22" s="212" t="str">
        <f>IF('1'!$A$1=1,D22,F22)</f>
        <v>essential oils and resinoids; perfumery, cosmetic or toilet preparations</v>
      </c>
      <c r="C22" s="159">
        <v>33</v>
      </c>
      <c r="D22" s="165" t="s">
        <v>48</v>
      </c>
      <c r="E22" s="159">
        <v>33</v>
      </c>
      <c r="F22" s="165" t="s">
        <v>129</v>
      </c>
      <c r="G22" s="77">
        <v>471.46865955999999</v>
      </c>
      <c r="H22" s="78">
        <v>511.91157482999995</v>
      </c>
      <c r="I22" s="78">
        <v>522.57013456999994</v>
      </c>
      <c r="J22" s="78">
        <v>552.38030520999996</v>
      </c>
      <c r="K22" s="78">
        <v>427.11528562000001</v>
      </c>
      <c r="L22" s="78">
        <v>309.86747987000001</v>
      </c>
      <c r="M22" s="78">
        <v>352.87593169000002</v>
      </c>
      <c r="N22" s="78">
        <v>414.86233871999997</v>
      </c>
      <c r="O22" s="78">
        <v>492.47000844000002</v>
      </c>
      <c r="P22" s="78">
        <v>545.22241493999991</v>
      </c>
      <c r="Q22" s="78">
        <v>491.74444389999996</v>
      </c>
      <c r="R22" s="78">
        <v>565.60430645999998</v>
      </c>
      <c r="S22" s="78">
        <v>350.22025545999998</v>
      </c>
      <c r="T22" s="78">
        <v>559.16385041000001</v>
      </c>
      <c r="U22" s="78">
        <v>620.50663472999997</v>
      </c>
      <c r="V22" s="273"/>
      <c r="BA22" s="111"/>
      <c r="BB22" s="69"/>
      <c r="BC22" s="69"/>
      <c r="BD22" s="69"/>
      <c r="BE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</row>
    <row r="23" spans="1:84" s="110" customFormat="1" ht="22.05" customHeight="1">
      <c r="A23" s="180">
        <v>38</v>
      </c>
      <c r="B23" s="79" t="str">
        <f>IF('1'!$A$1=1,D23,F23)</f>
        <v>miscellaneous chemical products</v>
      </c>
      <c r="C23" s="159">
        <v>38</v>
      </c>
      <c r="D23" s="160" t="s">
        <v>26</v>
      </c>
      <c r="E23" s="159">
        <v>38</v>
      </c>
      <c r="F23" s="160" t="s">
        <v>130</v>
      </c>
      <c r="G23" s="77">
        <v>591.97026404000007</v>
      </c>
      <c r="H23" s="78">
        <v>826.29500139999993</v>
      </c>
      <c r="I23" s="78">
        <v>844.20450564999999</v>
      </c>
      <c r="J23" s="78">
        <v>839.06233923000002</v>
      </c>
      <c r="K23" s="78">
        <v>600.19341779999991</v>
      </c>
      <c r="L23" s="78">
        <v>591.03996178000011</v>
      </c>
      <c r="M23" s="78">
        <v>684.75245153000003</v>
      </c>
      <c r="N23" s="78">
        <v>786.45779121999999</v>
      </c>
      <c r="O23" s="78">
        <v>824.28687844000001</v>
      </c>
      <c r="P23" s="78">
        <v>811.53571222999994</v>
      </c>
      <c r="Q23" s="78">
        <v>746.16189397999995</v>
      </c>
      <c r="R23" s="78">
        <v>820.89476892999994</v>
      </c>
      <c r="S23" s="78">
        <v>675.16301874999999</v>
      </c>
      <c r="T23" s="78">
        <v>658.38179530999992</v>
      </c>
      <c r="U23" s="78">
        <v>674.45281162000003</v>
      </c>
      <c r="V23" s="273"/>
      <c r="BA23" s="111"/>
      <c r="BB23" s="69"/>
      <c r="BC23" s="69"/>
      <c r="BD23" s="69"/>
      <c r="BE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</row>
    <row r="24" spans="1:84" s="110" customFormat="1" ht="25.05" customHeight="1">
      <c r="A24" s="180">
        <v>39</v>
      </c>
      <c r="B24" s="79" t="str">
        <f>IF('1'!$A$1=1,D24,F24)</f>
        <v xml:space="preserve">plastics and articles thereof </v>
      </c>
      <c r="C24" s="159">
        <v>39</v>
      </c>
      <c r="D24" s="160" t="s">
        <v>40</v>
      </c>
      <c r="E24" s="159">
        <v>39</v>
      </c>
      <c r="F24" s="160" t="s">
        <v>131</v>
      </c>
      <c r="G24" s="77">
        <v>1364.3999466400001</v>
      </c>
      <c r="H24" s="78">
        <v>1542.61972322</v>
      </c>
      <c r="I24" s="78">
        <v>1551.0703308000002</v>
      </c>
      <c r="J24" s="78">
        <v>1544.4178677500001</v>
      </c>
      <c r="K24" s="78">
        <v>1230.6422955899998</v>
      </c>
      <c r="L24" s="78">
        <v>873.76475096000013</v>
      </c>
      <c r="M24" s="78">
        <v>893.29557935000003</v>
      </c>
      <c r="N24" s="78">
        <v>1021.14846482</v>
      </c>
      <c r="O24" s="78">
        <v>1104.9297341900001</v>
      </c>
      <c r="P24" s="78">
        <v>1100.29434799</v>
      </c>
      <c r="Q24" s="78">
        <v>1153.9576282400001</v>
      </c>
      <c r="R24" s="78">
        <v>1565.12980436</v>
      </c>
      <c r="S24" s="78">
        <v>1167.2517804399999</v>
      </c>
      <c r="T24" s="78">
        <v>1402.14948901</v>
      </c>
      <c r="U24" s="78">
        <v>1424.9977542300003</v>
      </c>
      <c r="V24" s="273"/>
      <c r="BA24" s="111"/>
      <c r="BB24" s="69"/>
      <c r="BC24" s="69"/>
      <c r="BD24" s="69"/>
      <c r="BE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</row>
    <row r="25" spans="1:84" ht="33" customHeight="1">
      <c r="A25" s="108"/>
      <c r="B25" s="76" t="str">
        <f>IF('1'!$A$1=1,D25,F25)</f>
        <v>Timber and woodwork</v>
      </c>
      <c r="C25" s="164"/>
      <c r="D25" s="162" t="s">
        <v>4</v>
      </c>
      <c r="E25" s="164"/>
      <c r="F25" s="166" t="s">
        <v>108</v>
      </c>
      <c r="G25" s="74">
        <v>1197.7407377699999</v>
      </c>
      <c r="H25" s="75">
        <v>1310.4184272000002</v>
      </c>
      <c r="I25" s="75">
        <v>1291.1193204800002</v>
      </c>
      <c r="J25" s="75">
        <v>1410.1905692800001</v>
      </c>
      <c r="K25" s="75">
        <v>915.23456888999999</v>
      </c>
      <c r="L25" s="75">
        <v>593.22385022000003</v>
      </c>
      <c r="M25" s="75">
        <v>645.75401221000004</v>
      </c>
      <c r="N25" s="75">
        <v>694.27423525999995</v>
      </c>
      <c r="O25" s="75">
        <v>789.88865914000007</v>
      </c>
      <c r="P25" s="75">
        <v>761.6789631900001</v>
      </c>
      <c r="Q25" s="75">
        <v>759.36551557000007</v>
      </c>
      <c r="R25" s="75">
        <v>964.08019984999999</v>
      </c>
      <c r="S25" s="75">
        <v>666.7481410900001</v>
      </c>
      <c r="T25" s="75">
        <v>739.77698750000002</v>
      </c>
      <c r="U25" s="75">
        <v>813.91241142000001</v>
      </c>
    </row>
    <row r="26" spans="1:84" ht="33" customHeight="1">
      <c r="A26" s="108"/>
      <c r="B26" s="76" t="str">
        <f>IF('1'!$A$1=1,D26,F26)</f>
        <v>Industrial goods</v>
      </c>
      <c r="C26" s="164"/>
      <c r="D26" s="162" t="s">
        <v>5</v>
      </c>
      <c r="E26" s="164"/>
      <c r="F26" s="166" t="s">
        <v>109</v>
      </c>
      <c r="G26" s="74">
        <v>607.70973177999997</v>
      </c>
      <c r="H26" s="75">
        <v>736.02136431000008</v>
      </c>
      <c r="I26" s="75">
        <v>719.17447648000007</v>
      </c>
      <c r="J26" s="75">
        <v>797.11316249999993</v>
      </c>
      <c r="K26" s="75">
        <v>556.25021287999994</v>
      </c>
      <c r="L26" s="75">
        <v>402.24364492999996</v>
      </c>
      <c r="M26" s="75">
        <v>522.32330447000004</v>
      </c>
      <c r="N26" s="75">
        <v>580.44942420000007</v>
      </c>
      <c r="O26" s="75">
        <v>645.19144604999997</v>
      </c>
      <c r="P26" s="75">
        <v>716.26352057000008</v>
      </c>
      <c r="Q26" s="75">
        <v>699.03998080999997</v>
      </c>
      <c r="R26" s="75">
        <v>778.60718098999996</v>
      </c>
      <c r="S26" s="75">
        <v>695.00673712000003</v>
      </c>
      <c r="T26" s="75">
        <v>782.37414437999996</v>
      </c>
      <c r="U26" s="75">
        <v>750.96314331999997</v>
      </c>
    </row>
    <row r="27" spans="1:84" ht="33" customHeight="1">
      <c r="A27" s="108"/>
      <c r="B27" s="76" t="str">
        <f>IF('1'!$A$1=1,D27,F27)</f>
        <v>Ferrrous and nonferrous metals</v>
      </c>
      <c r="C27" s="164"/>
      <c r="D27" s="162" t="s">
        <v>6</v>
      </c>
      <c r="E27" s="164"/>
      <c r="F27" s="162" t="s">
        <v>110</v>
      </c>
      <c r="G27" s="74">
        <v>1228.7741979299999</v>
      </c>
      <c r="H27" s="75">
        <v>1660.7960234700001</v>
      </c>
      <c r="I27" s="75">
        <v>1480.38462426</v>
      </c>
      <c r="J27" s="75">
        <v>1467.9177613800002</v>
      </c>
      <c r="K27" s="75">
        <v>1058.95813271</v>
      </c>
      <c r="L27" s="75">
        <v>691.14389719999997</v>
      </c>
      <c r="M27" s="75">
        <v>794.70710538000003</v>
      </c>
      <c r="N27" s="75">
        <v>936.55038051999986</v>
      </c>
      <c r="O27" s="75">
        <v>1119.11283914</v>
      </c>
      <c r="P27" s="75">
        <v>1225.0018061400001</v>
      </c>
      <c r="Q27" s="75">
        <v>1128.94052695</v>
      </c>
      <c r="R27" s="75">
        <v>1431.73764794</v>
      </c>
      <c r="S27" s="75">
        <v>1064.6558452899999</v>
      </c>
      <c r="T27" s="75">
        <v>1438.7298572500001</v>
      </c>
      <c r="U27" s="75">
        <v>1552.7331377400001</v>
      </c>
    </row>
    <row r="28" spans="1:84" s="100" customFormat="1" ht="22.05" customHeight="1">
      <c r="A28" s="189">
        <v>7210</v>
      </c>
      <c r="B28" s="79" t="str">
        <f>IF('1'!$A$1=1,D28,F28)</f>
        <v>flat-rolled products of carbon steel</v>
      </c>
      <c r="C28" s="159">
        <v>7210</v>
      </c>
      <c r="D28" s="160" t="s">
        <v>27</v>
      </c>
      <c r="E28" s="159">
        <v>7210</v>
      </c>
      <c r="F28" s="160" t="s">
        <v>113</v>
      </c>
      <c r="G28" s="77">
        <v>215.15982953999998</v>
      </c>
      <c r="H28" s="78">
        <v>243.87414837</v>
      </c>
      <c r="I28" s="78">
        <v>224.13885363999998</v>
      </c>
      <c r="J28" s="78">
        <v>256.22345564</v>
      </c>
      <c r="K28" s="78">
        <v>199.88151741999999</v>
      </c>
      <c r="L28" s="78">
        <v>133.91656393</v>
      </c>
      <c r="M28" s="78">
        <v>145.84452557</v>
      </c>
      <c r="N28" s="78">
        <v>138.75656957000001</v>
      </c>
      <c r="O28" s="78">
        <v>149.77646986999997</v>
      </c>
      <c r="P28" s="78">
        <v>182.92833093000002</v>
      </c>
      <c r="Q28" s="78">
        <v>198.78134249999999</v>
      </c>
      <c r="R28" s="78">
        <v>197.90457218</v>
      </c>
      <c r="S28" s="78">
        <v>174.06818591000001</v>
      </c>
      <c r="T28" s="78">
        <v>204.92339914000001</v>
      </c>
      <c r="U28" s="78">
        <v>205.30578695</v>
      </c>
      <c r="V28" s="274"/>
      <c r="BA28" s="112"/>
      <c r="BB28" s="96"/>
      <c r="BC28" s="96"/>
      <c r="BD28" s="96"/>
      <c r="BE28" s="96"/>
      <c r="BG28" s="96"/>
      <c r="BH28" s="96"/>
      <c r="BI28" s="96"/>
      <c r="BJ28" s="96"/>
      <c r="BK28" s="96"/>
      <c r="BL28" s="96"/>
      <c r="BM28" s="96"/>
      <c r="BN28" s="96"/>
      <c r="BO28" s="96"/>
      <c r="BP28" s="96"/>
      <c r="BQ28" s="96"/>
      <c r="BR28" s="96"/>
      <c r="BS28" s="96"/>
      <c r="BT28" s="96"/>
      <c r="BU28" s="96"/>
      <c r="BV28" s="96"/>
      <c r="BW28" s="96"/>
      <c r="BX28" s="96"/>
      <c r="BY28" s="96"/>
      <c r="BZ28" s="96"/>
      <c r="CA28" s="96"/>
      <c r="CB28" s="96"/>
      <c r="CC28" s="96"/>
      <c r="CD28" s="96"/>
      <c r="CE28" s="96"/>
      <c r="CF28" s="96"/>
    </row>
    <row r="29" spans="1:84" s="100" customFormat="1" ht="22.05" customHeight="1">
      <c r="A29" s="189">
        <v>7308</v>
      </c>
      <c r="B29" s="79" t="str">
        <f>IF('1'!$A$1=1,D29,F29)</f>
        <v>structures of iron and steel</v>
      </c>
      <c r="C29" s="159">
        <v>7308</v>
      </c>
      <c r="D29" s="160" t="s">
        <v>28</v>
      </c>
      <c r="E29" s="159">
        <v>7308</v>
      </c>
      <c r="F29" s="160" t="s">
        <v>132</v>
      </c>
      <c r="G29" s="77">
        <v>93.74095256999999</v>
      </c>
      <c r="H29" s="78">
        <v>161.36936165</v>
      </c>
      <c r="I29" s="78">
        <v>151.75171144999999</v>
      </c>
      <c r="J29" s="78">
        <v>132.42297507000001</v>
      </c>
      <c r="K29" s="78">
        <v>90.702342429999987</v>
      </c>
      <c r="L29" s="78">
        <v>39.9957791</v>
      </c>
      <c r="M29" s="78">
        <v>49.9297684</v>
      </c>
      <c r="N29" s="78">
        <v>60.093596490000003</v>
      </c>
      <c r="O29" s="78">
        <v>56.736540040000001</v>
      </c>
      <c r="P29" s="78">
        <v>87.191784319999996</v>
      </c>
      <c r="Q29" s="78">
        <v>71.088101739999999</v>
      </c>
      <c r="R29" s="78">
        <v>91.206368460000007</v>
      </c>
      <c r="S29" s="78">
        <v>54.365163850000002</v>
      </c>
      <c r="T29" s="78">
        <v>53.593973430000005</v>
      </c>
      <c r="U29" s="78">
        <v>66.28782717</v>
      </c>
      <c r="V29" s="274"/>
      <c r="BA29" s="112"/>
      <c r="BB29" s="96"/>
      <c r="BC29" s="96"/>
      <c r="BD29" s="96"/>
      <c r="BE29" s="96"/>
      <c r="BG29" s="96"/>
      <c r="BH29" s="96"/>
      <c r="BI29" s="96"/>
      <c r="BJ29" s="96"/>
      <c r="BK29" s="96"/>
      <c r="BL29" s="96"/>
      <c r="BM29" s="96"/>
      <c r="BN29" s="96"/>
      <c r="BO29" s="96"/>
      <c r="BP29" s="96"/>
      <c r="BQ29" s="96"/>
      <c r="BR29" s="96"/>
      <c r="BS29" s="96"/>
      <c r="BT29" s="96"/>
      <c r="BU29" s="96"/>
      <c r="BV29" s="96"/>
      <c r="BW29" s="96"/>
      <c r="BX29" s="96"/>
      <c r="BY29" s="96"/>
      <c r="BZ29" s="96"/>
      <c r="CA29" s="96"/>
      <c r="CB29" s="96"/>
      <c r="CC29" s="96"/>
      <c r="CD29" s="96"/>
      <c r="CE29" s="96"/>
      <c r="CF29" s="96"/>
    </row>
    <row r="30" spans="1:84" ht="33" customHeight="1">
      <c r="A30" s="108"/>
      <c r="B30" s="76" t="str">
        <f>IF('1'!$A$1=1,D30,F30)</f>
        <v>Machinery and equipment</v>
      </c>
      <c r="C30" s="164"/>
      <c r="D30" s="162" t="s">
        <v>18</v>
      </c>
      <c r="E30" s="164"/>
      <c r="F30" s="162" t="s">
        <v>114</v>
      </c>
      <c r="G30" s="74">
        <v>5147.6531971499999</v>
      </c>
      <c r="H30" s="75">
        <v>8214.3040095300003</v>
      </c>
      <c r="I30" s="75">
        <v>8174.8717441200006</v>
      </c>
      <c r="J30" s="75">
        <v>7414.6748904199994</v>
      </c>
      <c r="K30" s="75">
        <v>4194.6223107900005</v>
      </c>
      <c r="L30" s="75">
        <v>2891.6420358999999</v>
      </c>
      <c r="M30" s="75">
        <v>4425.1084911300004</v>
      </c>
      <c r="N30" s="75">
        <v>5942.4515131200005</v>
      </c>
      <c r="O30" s="75">
        <v>6641.5444074699999</v>
      </c>
      <c r="P30" s="75">
        <v>8219.0859132199985</v>
      </c>
      <c r="Q30" s="75">
        <v>7391.6941514099999</v>
      </c>
      <c r="R30" s="75">
        <v>9147.6895336300004</v>
      </c>
      <c r="S30" s="75">
        <v>6278.8138712599994</v>
      </c>
      <c r="T30" s="75">
        <v>8224.7031942800004</v>
      </c>
      <c r="U30" s="75">
        <v>9082.8028924600003</v>
      </c>
    </row>
    <row r="31" spans="1:84" s="110" customFormat="1" ht="22.05" customHeight="1">
      <c r="A31" s="180">
        <v>84</v>
      </c>
      <c r="B31" s="79" t="str">
        <f>IF('1'!$A$1=1,D31,F31)</f>
        <v>mechanical machines, apparatus</v>
      </c>
      <c r="C31" s="159">
        <v>84</v>
      </c>
      <c r="D31" s="160" t="s">
        <v>35</v>
      </c>
      <c r="E31" s="159">
        <v>84</v>
      </c>
      <c r="F31" s="161" t="s">
        <v>115</v>
      </c>
      <c r="G31" s="77">
        <v>2045.7009421600001</v>
      </c>
      <c r="H31" s="78">
        <v>3696.39516826</v>
      </c>
      <c r="I31" s="78">
        <v>3460.32456925</v>
      </c>
      <c r="J31" s="78">
        <v>3266.0264025400002</v>
      </c>
      <c r="K31" s="78">
        <v>2158.5885309200003</v>
      </c>
      <c r="L31" s="78">
        <v>1470.5153629200001</v>
      </c>
      <c r="M31" s="78">
        <v>2281.3225122100002</v>
      </c>
      <c r="N31" s="78">
        <v>2818.0638151900002</v>
      </c>
      <c r="O31" s="78">
        <v>3056.6329893799998</v>
      </c>
      <c r="P31" s="78">
        <v>3175.9240228999997</v>
      </c>
      <c r="Q31" s="78">
        <v>2981.5401562100001</v>
      </c>
      <c r="R31" s="78">
        <v>3820.4132049899999</v>
      </c>
      <c r="S31" s="78">
        <v>1896.1939858399999</v>
      </c>
      <c r="T31" s="78">
        <v>2636.1186066299997</v>
      </c>
      <c r="U31" s="78">
        <v>3006.8802954000003</v>
      </c>
      <c r="V31" s="273"/>
      <c r="BA31" s="111"/>
      <c r="BB31" s="69"/>
      <c r="BC31" s="69"/>
      <c r="BD31" s="69"/>
      <c r="BE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</row>
    <row r="32" spans="1:84" s="110" customFormat="1" ht="39" customHeight="1">
      <c r="A32" s="153">
        <v>8421</v>
      </c>
      <c r="B32" s="156" t="str">
        <f>IF('1'!$A$1=1,D32,F32)</f>
        <v>centrifuges, including centrifugal dryers; filtering or purifying machinery and apparatus, for liquids or gases</v>
      </c>
      <c r="C32" s="159">
        <v>8421</v>
      </c>
      <c r="D32" s="160" t="s">
        <v>161</v>
      </c>
      <c r="E32" s="159">
        <v>8421</v>
      </c>
      <c r="F32" s="161" t="s">
        <v>166</v>
      </c>
      <c r="G32" s="169">
        <v>103.42714279</v>
      </c>
      <c r="H32" s="170">
        <v>151.74398951999999</v>
      </c>
      <c r="I32" s="170">
        <v>155.76143257000001</v>
      </c>
      <c r="J32" s="170">
        <v>155.30995238999998</v>
      </c>
      <c r="K32" s="170">
        <v>114.48113638999999</v>
      </c>
      <c r="L32" s="78">
        <v>83.92987565</v>
      </c>
      <c r="M32" s="78">
        <v>87.74224443</v>
      </c>
      <c r="N32" s="78">
        <v>140.71762898</v>
      </c>
      <c r="O32" s="78">
        <v>156.08743515</v>
      </c>
      <c r="P32" s="78">
        <v>158.16629231000002</v>
      </c>
      <c r="Q32" s="78">
        <v>153.49511008999997</v>
      </c>
      <c r="R32" s="78">
        <v>183.61357012999997</v>
      </c>
      <c r="S32" s="78">
        <v>108.84874619000001</v>
      </c>
      <c r="T32" s="78">
        <v>141.68961683999999</v>
      </c>
      <c r="U32" s="78">
        <v>164.15992840000001</v>
      </c>
      <c r="V32" s="273"/>
      <c r="BA32" s="111"/>
      <c r="BB32" s="69"/>
      <c r="BC32" s="69"/>
      <c r="BD32" s="69"/>
      <c r="BE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</row>
    <row r="33" spans="1:84" s="110" customFormat="1" ht="33" customHeight="1">
      <c r="A33" s="153">
        <v>8433</v>
      </c>
      <c r="B33" s="156" t="str">
        <f>IF('1'!$A$1=1,D33,F33)</f>
        <v>harvesting or threshing machinery, including straw or fodder balers</v>
      </c>
      <c r="C33" s="159">
        <v>8433</v>
      </c>
      <c r="D33" s="160" t="s">
        <v>162</v>
      </c>
      <c r="E33" s="159">
        <v>8433</v>
      </c>
      <c r="F33" s="161" t="s">
        <v>167</v>
      </c>
      <c r="G33" s="77">
        <v>162.97650085999999</v>
      </c>
      <c r="H33" s="78">
        <v>317.85488491999996</v>
      </c>
      <c r="I33" s="78">
        <v>267.91028819000002</v>
      </c>
      <c r="J33" s="78">
        <v>256.30292393000002</v>
      </c>
      <c r="K33" s="78">
        <v>149.97004622</v>
      </c>
      <c r="L33" s="78">
        <v>135.67536287999999</v>
      </c>
      <c r="M33" s="78">
        <v>304.47975704000004</v>
      </c>
      <c r="N33" s="78">
        <v>375.73610445000003</v>
      </c>
      <c r="O33" s="78">
        <v>259.19523745000004</v>
      </c>
      <c r="P33" s="78">
        <v>228.39755056000001</v>
      </c>
      <c r="Q33" s="78">
        <v>219.56593062000002</v>
      </c>
      <c r="R33" s="78">
        <v>366.54274962</v>
      </c>
      <c r="S33" s="78">
        <v>208.07708722999999</v>
      </c>
      <c r="T33" s="78">
        <v>190.90516439000001</v>
      </c>
      <c r="U33" s="78">
        <v>227.02471325000002</v>
      </c>
      <c r="V33" s="273"/>
      <c r="BA33" s="111"/>
      <c r="BB33" s="69"/>
      <c r="BC33" s="69"/>
      <c r="BD33" s="69"/>
      <c r="BE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</row>
    <row r="34" spans="1:84" s="110" customFormat="1" ht="22.05" customHeight="1">
      <c r="A34" s="180">
        <v>85</v>
      </c>
      <c r="B34" s="79" t="str">
        <f>IF('1'!$A$1=1,D34,F34)</f>
        <v>electric machines and equipment</v>
      </c>
      <c r="C34" s="159">
        <v>85</v>
      </c>
      <c r="D34" s="160" t="s">
        <v>36</v>
      </c>
      <c r="E34" s="159">
        <v>85</v>
      </c>
      <c r="F34" s="161" t="s">
        <v>133</v>
      </c>
      <c r="G34" s="77">
        <v>1315.9020267599999</v>
      </c>
      <c r="H34" s="78">
        <v>1698.4975341099998</v>
      </c>
      <c r="I34" s="78">
        <v>1269.83203832</v>
      </c>
      <c r="J34" s="78">
        <v>1139.3970788099998</v>
      </c>
      <c r="K34" s="78">
        <v>638.43019347000006</v>
      </c>
      <c r="L34" s="78">
        <v>435.86405252000003</v>
      </c>
      <c r="M34" s="78">
        <v>500.70747626000002</v>
      </c>
      <c r="N34" s="78">
        <v>707.80234132999999</v>
      </c>
      <c r="O34" s="78">
        <v>974.22483027999988</v>
      </c>
      <c r="P34" s="78">
        <v>1343.1053938800001</v>
      </c>
      <c r="Q34" s="78">
        <v>1264.93014251</v>
      </c>
      <c r="R34" s="78">
        <v>1266.58122267</v>
      </c>
      <c r="S34" s="78">
        <v>911.27575682999998</v>
      </c>
      <c r="T34" s="78">
        <v>1123.3486247000001</v>
      </c>
      <c r="U34" s="78">
        <v>1581.5919836399999</v>
      </c>
      <c r="V34" s="273"/>
      <c r="BA34" s="111"/>
      <c r="BB34" s="69"/>
      <c r="BC34" s="69"/>
      <c r="BD34" s="69"/>
      <c r="BE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</row>
    <row r="35" spans="1:84" s="110" customFormat="1" ht="22.05" customHeight="1">
      <c r="A35" s="154">
        <v>8502</v>
      </c>
      <c r="B35" s="156" t="str">
        <f>IF('1'!$A$1=1,D35,F35)</f>
        <v>electric generating sets and rotary converters</v>
      </c>
      <c r="C35" s="159">
        <v>8502</v>
      </c>
      <c r="D35" s="160" t="s">
        <v>163</v>
      </c>
      <c r="E35" s="159">
        <v>8502</v>
      </c>
      <c r="F35" s="161" t="s">
        <v>168</v>
      </c>
      <c r="G35" s="77">
        <v>21.38994366</v>
      </c>
      <c r="H35" s="78">
        <v>142.34391366</v>
      </c>
      <c r="I35" s="78">
        <v>86.158091720000002</v>
      </c>
      <c r="J35" s="78">
        <v>59.38258991</v>
      </c>
      <c r="K35" s="78">
        <v>26.855546369999999</v>
      </c>
      <c r="L35" s="78">
        <v>7.7530640700000006</v>
      </c>
      <c r="M35" s="78">
        <v>15.76413885</v>
      </c>
      <c r="N35" s="78">
        <v>78.852584780000001</v>
      </c>
      <c r="O35" s="78">
        <v>160.30681942000001</v>
      </c>
      <c r="P35" s="78">
        <v>267.14043272999999</v>
      </c>
      <c r="Q35" s="78">
        <v>224.35269104000002</v>
      </c>
      <c r="R35" s="78">
        <v>92.823379200000005</v>
      </c>
      <c r="S35" s="78">
        <v>184.04763803999998</v>
      </c>
      <c r="T35" s="78">
        <v>140.67697810000001</v>
      </c>
      <c r="U35" s="78">
        <v>373.13333305000003</v>
      </c>
      <c r="V35" s="273"/>
      <c r="BA35" s="111"/>
      <c r="BB35" s="69"/>
      <c r="BC35" s="69"/>
      <c r="BD35" s="69"/>
      <c r="BE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69"/>
      <c r="CA35" s="69"/>
      <c r="CB35" s="69"/>
      <c r="CC35" s="69"/>
      <c r="CD35" s="69"/>
      <c r="CE35" s="69"/>
      <c r="CF35" s="69"/>
    </row>
    <row r="36" spans="1:84" s="110" customFormat="1" ht="22.05" customHeight="1">
      <c r="A36" s="154">
        <v>8528</v>
      </c>
      <c r="B36" s="156" t="str">
        <f>IF('1'!$A$1=1,D36,F36)</f>
        <v>monitors and projectors</v>
      </c>
      <c r="C36" s="159">
        <v>8528</v>
      </c>
      <c r="D36" s="160" t="s">
        <v>164</v>
      </c>
      <c r="E36" s="159">
        <v>8528</v>
      </c>
      <c r="F36" s="161" t="s">
        <v>169</v>
      </c>
      <c r="G36" s="77">
        <v>47.507453909999995</v>
      </c>
      <c r="H36" s="78">
        <v>87.57186145</v>
      </c>
      <c r="I36" s="78">
        <v>72.894178220000001</v>
      </c>
      <c r="J36" s="78">
        <v>68.359555270000001</v>
      </c>
      <c r="K36" s="78">
        <v>25.483098130000002</v>
      </c>
      <c r="L36" s="78">
        <v>10.018216729999999</v>
      </c>
      <c r="M36" s="78">
        <v>9.6518478600000002</v>
      </c>
      <c r="N36" s="78">
        <v>11.888229450000001</v>
      </c>
      <c r="O36" s="78">
        <v>9.3216109799999991</v>
      </c>
      <c r="P36" s="78">
        <v>59.871193470000001</v>
      </c>
      <c r="Q36" s="78">
        <v>143.41190005000001</v>
      </c>
      <c r="R36" s="78">
        <v>137.37334884000001</v>
      </c>
      <c r="S36" s="78">
        <v>57.039786679999992</v>
      </c>
      <c r="T36" s="78">
        <v>72.590765949999991</v>
      </c>
      <c r="U36" s="78">
        <v>71.48231758</v>
      </c>
      <c r="V36" s="273"/>
      <c r="BA36" s="111"/>
      <c r="BB36" s="69"/>
      <c r="BC36" s="69"/>
      <c r="BD36" s="69"/>
      <c r="BE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69"/>
      <c r="CA36" s="69"/>
      <c r="CB36" s="69"/>
      <c r="CC36" s="69"/>
      <c r="CD36" s="69"/>
      <c r="CE36" s="69"/>
      <c r="CF36" s="69"/>
    </row>
    <row r="37" spans="1:84" s="110" customFormat="1" ht="22.05" customHeight="1">
      <c r="A37" s="180">
        <v>87</v>
      </c>
      <c r="B37" s="79" t="str">
        <f>IF('1'!$A$1=1,D37,F37)</f>
        <v>surface transportation</v>
      </c>
      <c r="C37" s="159">
        <v>87</v>
      </c>
      <c r="D37" s="160" t="s">
        <v>29</v>
      </c>
      <c r="E37" s="159">
        <v>87</v>
      </c>
      <c r="F37" s="161" t="s">
        <v>134</v>
      </c>
      <c r="G37" s="77">
        <v>1340.9677795299999</v>
      </c>
      <c r="H37" s="78">
        <v>2249.0744127600001</v>
      </c>
      <c r="I37" s="78">
        <v>2670.0264133699998</v>
      </c>
      <c r="J37" s="78">
        <v>2473.6988678899997</v>
      </c>
      <c r="K37" s="78">
        <v>1086.3192946899999</v>
      </c>
      <c r="L37" s="78">
        <v>761.45528782999997</v>
      </c>
      <c r="M37" s="78">
        <v>1336.95086107</v>
      </c>
      <c r="N37" s="78">
        <v>2012.0770387500002</v>
      </c>
      <c r="O37" s="78">
        <v>2114.6685496100004</v>
      </c>
      <c r="P37" s="78">
        <v>3133.5860279899998</v>
      </c>
      <c r="Q37" s="78">
        <v>2545.7063949399999</v>
      </c>
      <c r="R37" s="78">
        <v>3263.3532796200002</v>
      </c>
      <c r="S37" s="78">
        <v>2927.3327854400004</v>
      </c>
      <c r="T37" s="78">
        <v>3665.7319696300001</v>
      </c>
      <c r="U37" s="78">
        <v>3706.4218708100002</v>
      </c>
      <c r="V37" s="273"/>
      <c r="BA37" s="111"/>
      <c r="BB37" s="69"/>
      <c r="BC37" s="69"/>
      <c r="BD37" s="69"/>
      <c r="BE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  <c r="CF37" s="69"/>
    </row>
    <row r="38" spans="1:84" s="110" customFormat="1" ht="22.05" customHeight="1">
      <c r="A38" s="172">
        <v>8703</v>
      </c>
      <c r="B38" s="213" t="str">
        <f>IF('1'!$A$1=1,D38,F38)</f>
        <v>motor cars</v>
      </c>
      <c r="C38" s="159">
        <v>8703</v>
      </c>
      <c r="D38" s="160" t="s">
        <v>165</v>
      </c>
      <c r="E38" s="159">
        <v>8703</v>
      </c>
      <c r="F38" s="161" t="s">
        <v>170</v>
      </c>
      <c r="G38" s="120">
        <v>591.94367244</v>
      </c>
      <c r="H38" s="121">
        <v>1041.5470215299999</v>
      </c>
      <c r="I38" s="121">
        <v>1226.23054043</v>
      </c>
      <c r="J38" s="121">
        <v>1157.44792996</v>
      </c>
      <c r="K38" s="121">
        <v>439.83272640000001</v>
      </c>
      <c r="L38" s="121">
        <v>366.71575178000001</v>
      </c>
      <c r="M38" s="121">
        <v>690.77098844</v>
      </c>
      <c r="N38" s="121">
        <v>1073.5145218499999</v>
      </c>
      <c r="O38" s="121">
        <v>1140.68931963</v>
      </c>
      <c r="P38" s="121">
        <v>1996.81742102</v>
      </c>
      <c r="Q38" s="121">
        <v>1593.80951695</v>
      </c>
      <c r="R38" s="121">
        <v>1988.33878667</v>
      </c>
      <c r="S38" s="121">
        <v>1479.7304518400001</v>
      </c>
      <c r="T38" s="121">
        <v>1820.5033388900001</v>
      </c>
      <c r="U38" s="121">
        <v>1885.49573852</v>
      </c>
      <c r="V38" s="273"/>
      <c r="BA38" s="111"/>
      <c r="BB38" s="69"/>
      <c r="BC38" s="69"/>
      <c r="BD38" s="69"/>
      <c r="BE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69"/>
      <c r="CA38" s="69"/>
      <c r="CB38" s="69"/>
      <c r="CC38" s="69"/>
      <c r="CD38" s="69"/>
      <c r="CE38" s="69"/>
      <c r="CF38" s="69"/>
    </row>
    <row r="39" spans="1:84" s="110" customFormat="1" ht="8.4" customHeight="1">
      <c r="A39" s="157"/>
      <c r="B39" s="158"/>
      <c r="C39" s="159"/>
      <c r="D39" s="160"/>
      <c r="E39" s="159"/>
      <c r="F39" s="161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V39" s="273"/>
      <c r="BA39" s="111"/>
      <c r="BB39" s="69"/>
      <c r="BC39" s="69"/>
      <c r="BD39" s="69"/>
      <c r="BE39" s="69"/>
      <c r="BG39" s="69"/>
      <c r="BH39" s="69"/>
      <c r="BI39" s="69"/>
      <c r="BJ39" s="69"/>
      <c r="BK39" s="69"/>
      <c r="BL39" s="69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69"/>
      <c r="CA39" s="69"/>
      <c r="CB39" s="69"/>
      <c r="CC39" s="69"/>
      <c r="CD39" s="69"/>
      <c r="CE39" s="69"/>
      <c r="CF39" s="69"/>
    </row>
    <row r="40" spans="1:84" ht="14.4" customHeight="1">
      <c r="A40" s="20" t="str">
        <f>IF('1'!$A$1=1,C40,E40)</f>
        <v>*According to State Statistics Service of Ukraine data.</v>
      </c>
      <c r="B40" s="20"/>
      <c r="C40" s="19" t="s">
        <v>142</v>
      </c>
      <c r="D40" s="19"/>
      <c r="E40" s="50" t="s">
        <v>90</v>
      </c>
      <c r="F40" s="83"/>
      <c r="G40" s="85"/>
      <c r="H40" s="84"/>
      <c r="I40" s="81"/>
    </row>
    <row r="41" spans="1:84">
      <c r="A41" s="27" t="str">
        <f>IF('1'!$A$1=1,C41,E41)</f>
        <v>Notes:</v>
      </c>
      <c r="B41" s="27"/>
      <c r="C41" s="43" t="s">
        <v>144</v>
      </c>
      <c r="D41" s="43"/>
      <c r="E41" s="45" t="s">
        <v>143</v>
      </c>
      <c r="F41" s="80"/>
      <c r="G41" s="55"/>
      <c r="H41" s="55"/>
      <c r="I41" s="55"/>
    </row>
    <row r="42" spans="1:84" ht="18" customHeight="1">
      <c r="A42" s="125" t="str">
        <f>IF('1'!$A$1=1,C42,E42)</f>
        <v>Since 2014, data exclude the temporarily occupied by the russian federation territories of Ukraine.</v>
      </c>
      <c r="B42" s="124"/>
      <c r="C42" s="54" t="s">
        <v>221</v>
      </c>
      <c r="D42" s="19"/>
      <c r="E42" s="54" t="s">
        <v>216</v>
      </c>
      <c r="F42" s="51"/>
      <c r="G42" s="52"/>
      <c r="H42" s="55"/>
      <c r="I42" s="55"/>
    </row>
    <row r="43" spans="1:84" ht="15.6" customHeight="1">
      <c r="A43" s="139" t="str">
        <f>IF('1'!$A$1=1,C43,F43)</f>
        <v>** The Union currently counts 27 EU countries. The United Kingdom withdrew from the European Union on 31 January 2020</v>
      </c>
      <c r="C43" s="109" t="s">
        <v>171</v>
      </c>
      <c r="F43" s="109" t="s">
        <v>172</v>
      </c>
    </row>
  </sheetData>
  <mergeCells count="21">
    <mergeCell ref="A5:A6"/>
    <mergeCell ref="G5:G6"/>
    <mergeCell ref="H5:H6"/>
    <mergeCell ref="I5:I6"/>
    <mergeCell ref="D5:D6"/>
    <mergeCell ref="E5:E6"/>
    <mergeCell ref="F5:F6"/>
    <mergeCell ref="B5:B6"/>
    <mergeCell ref="C5:C6"/>
    <mergeCell ref="N5:N6"/>
    <mergeCell ref="O5:O6"/>
    <mergeCell ref="T5:T6"/>
    <mergeCell ref="U5:U6"/>
    <mergeCell ref="J5:J6"/>
    <mergeCell ref="K5:K6"/>
    <mergeCell ref="L5:L6"/>
    <mergeCell ref="R5:R6"/>
    <mergeCell ref="M5:M6"/>
    <mergeCell ref="P5:P6"/>
    <mergeCell ref="Q5:Q6"/>
    <mergeCell ref="S5:S6"/>
  </mergeCells>
  <phoneticPr fontId="46" type="noConversion"/>
  <hyperlinks>
    <hyperlink ref="A1" location="'1'!A1" display="до змісту"/>
  </hyperlinks>
  <printOptions horizontalCentered="1" verticalCentered="1"/>
  <pageMargins left="0.19685039370078741" right="0.15748031496062992" top="0.51181102362204722" bottom="0.15748031496062992" header="0.23622047244094491" footer="0.15748031496062992"/>
  <pageSetup paperSize="9" scale="5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5</vt:i4>
      </vt:variant>
    </vt:vector>
  </HeadingPairs>
  <TitlesOfParts>
    <vt:vector size="10" baseType="lpstr">
      <vt:lpstr>1</vt:lpstr>
      <vt:lpstr>1.1</vt:lpstr>
      <vt:lpstr>1.2</vt:lpstr>
      <vt:lpstr>1.3</vt:lpstr>
      <vt:lpstr>1.4</vt:lpstr>
      <vt:lpstr>'1'!Область_друку</vt:lpstr>
      <vt:lpstr>'1.1'!Область_друку</vt:lpstr>
      <vt:lpstr>'1.2'!Область_друку</vt:lpstr>
      <vt:lpstr>'1.3'!Область_друку</vt:lpstr>
      <vt:lpstr>'1.4'!Область_друку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153eks35</dc:creator>
  <cp:lastModifiedBy>Охріменко Людмила Василівна</cp:lastModifiedBy>
  <cp:lastPrinted>2025-03-28T13:31:52Z</cp:lastPrinted>
  <dcterms:created xsi:type="dcterms:W3CDTF">2015-06-23T07:50:05Z</dcterms:created>
  <dcterms:modified xsi:type="dcterms:W3CDTF">2025-03-28T13:33:12Z</dcterms:modified>
</cp:coreProperties>
</file>