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showInkAnnotation="0" saveExternalLinkValues="0" updateLinks="never" codeName="ЦяКнига" defaultThemeVersion="153222"/>
  <workbookProtection workbookAlgorithmName="SHA-512" workbookHashValue="+w1EykZWBG2rt74F770L+z4qdO3OYcBnQ3oSCvctZAJXnEcXKUiyFSZzS/Qv3lgNCkDZwcD6WuoSM3G7CNMqyg==" workbookSaltValue="IkB1R9dKTaH5wCR7i0SvdQ==" workbookSpinCount="100000" lockStructure="1"/>
  <bookViews>
    <workbookView xWindow="0" yWindow="0" windowWidth="28800" windowHeight="11700" tabRatio="688"/>
  </bookViews>
  <sheets>
    <sheet name="Загальні пояснення" sheetId="89" r:id="rId1"/>
    <sheet name="Т 1" sheetId="23" r:id="rId2"/>
    <sheet name="Т 2" sheetId="22" r:id="rId3"/>
    <sheet name="Т 3" sheetId="76" r:id="rId4"/>
    <sheet name="Т 4.1" sheetId="77" r:id="rId5"/>
    <sheet name="Т 4.2" sheetId="80" r:id="rId6"/>
    <sheet name="Т 5" sheetId="24" r:id="rId7"/>
    <sheet name="Т 6" sheetId="85" r:id="rId8"/>
    <sheet name="Т 7" sheetId="86" r:id="rId9"/>
    <sheet name="Т 8" sheetId="84" r:id="rId10"/>
    <sheet name="Т 9" sheetId="87" r:id="rId11"/>
    <sheet name="Для друку" sheetId="73" r:id="rId12"/>
    <sheet name="Довідники" sheetId="12" r:id="rId13"/>
  </sheets>
  <definedNames>
    <definedName name="_xlnm._FilterDatabase" localSheetId="12" hidden="1">Довідники!$A$3:$I$3</definedName>
    <definedName name="_xlnm._FilterDatabase" localSheetId="3" hidden="1">'Т 3'!#REF!</definedName>
    <definedName name="_xlnm._FilterDatabase" localSheetId="4" hidden="1">'Т 4.1'!#REF!</definedName>
    <definedName name="_xlnm._FilterDatabase" localSheetId="5" hidden="1">'Т 4.2'!#REF!</definedName>
    <definedName name="_xlnm._FilterDatabase" localSheetId="7" hidden="1">'Т 6'!$B$6:$BF$6</definedName>
    <definedName name="_xlnm._FilterDatabase" localSheetId="8" hidden="1">'Т 7'!$B$6:$AN$6</definedName>
    <definedName name="_xlnm._FilterDatabase" localSheetId="9" hidden="1">'Т 8'!$A$2:$D$2</definedName>
    <definedName name="_xlnm._FilterDatabase" localSheetId="10" hidden="1">'Т 9'!#REF!</definedName>
    <definedName name="_xlnm.Print_Area" localSheetId="11">'Для друку'!$A$1:$AO$1138</definedName>
    <definedName name="_xlnm.Print_Area" localSheetId="1">'Т 1'!$C$1</definedName>
    <definedName name="_xlnm.Print_Area" localSheetId="2">'Т 2'!$A$1</definedName>
    <definedName name="_xlnm.Print_Area" localSheetId="3">'Т 3'!$A$1</definedName>
    <definedName name="_xlnm.Print_Area" localSheetId="4">'Т 4.1'!$A$1</definedName>
  </definedNames>
  <calcPr calcId="162913"/>
</workbook>
</file>

<file path=xl/calcChain.xml><?xml version="1.0" encoding="utf-8"?>
<calcChain xmlns="http://schemas.openxmlformats.org/spreadsheetml/2006/main">
  <c r="D5" i="80" l="1"/>
  <c r="C5" i="80"/>
  <c r="A5" i="80"/>
  <c r="A3" i="80"/>
  <c r="A3" i="77"/>
  <c r="D5" i="77"/>
  <c r="C5" i="77"/>
  <c r="B5" i="77"/>
  <c r="A5" i="77"/>
  <c r="W973" i="73" l="1"/>
  <c r="Y973" i="73"/>
  <c r="W974" i="73"/>
  <c r="Y974" i="73"/>
  <c r="W975" i="73"/>
  <c r="Y975" i="73"/>
  <c r="W976" i="73"/>
  <c r="Y976" i="73"/>
  <c r="W977" i="73"/>
  <c r="Y977" i="73"/>
  <c r="W978" i="73"/>
  <c r="Y978" i="73"/>
  <c r="W979" i="73"/>
  <c r="Y979" i="73"/>
  <c r="W980" i="73"/>
  <c r="Y980" i="73"/>
  <c r="W981" i="73"/>
  <c r="Y981" i="73"/>
  <c r="W982" i="73"/>
  <c r="Y982" i="73"/>
  <c r="W983" i="73"/>
  <c r="Y983" i="73"/>
  <c r="W984" i="73"/>
  <c r="Y984" i="73"/>
  <c r="W985" i="73"/>
  <c r="Y985" i="73"/>
  <c r="W986" i="73"/>
  <c r="Y986" i="73"/>
  <c r="W987" i="73"/>
  <c r="Y987" i="73"/>
  <c r="W988" i="73"/>
  <c r="Y988" i="73"/>
  <c r="W989" i="73"/>
  <c r="Y989" i="73"/>
  <c r="W990" i="73"/>
  <c r="Y990" i="73"/>
  <c r="W991" i="73"/>
  <c r="Y991" i="73"/>
  <c r="W992" i="73"/>
  <c r="Y992" i="73"/>
  <c r="W993" i="73"/>
  <c r="Y993" i="73"/>
  <c r="W994" i="73"/>
  <c r="Y994" i="73"/>
  <c r="W995" i="73"/>
  <c r="Y995" i="73"/>
  <c r="W996" i="73"/>
  <c r="Y996" i="73"/>
  <c r="W997" i="73"/>
  <c r="Y997" i="73"/>
  <c r="W998" i="73"/>
  <c r="Y998" i="73"/>
  <c r="W999" i="73"/>
  <c r="Y999" i="73"/>
  <c r="W1000" i="73"/>
  <c r="Y1000" i="73"/>
  <c r="W1001" i="73"/>
  <c r="Y1001" i="73"/>
  <c r="W1002" i="73"/>
  <c r="Y1002" i="73"/>
  <c r="W1003" i="73"/>
  <c r="Y1003" i="73"/>
  <c r="W1004" i="73"/>
  <c r="Y1004" i="73"/>
  <c r="W1005" i="73"/>
  <c r="Y1005" i="73"/>
  <c r="W1006" i="73"/>
  <c r="Y1006" i="73"/>
  <c r="W1007" i="73"/>
  <c r="Y1007" i="73"/>
  <c r="W1008" i="73"/>
  <c r="Y1008" i="73"/>
  <c r="W1009" i="73"/>
  <c r="Y1009" i="73"/>
  <c r="W1010" i="73"/>
  <c r="Y1010" i="73"/>
  <c r="W1011" i="73"/>
  <c r="Y1011" i="73"/>
  <c r="W1012" i="73"/>
  <c r="Y1012" i="73"/>
  <c r="W1013" i="73"/>
  <c r="Y1013" i="73"/>
  <c r="W1014" i="73"/>
  <c r="Y1014" i="73"/>
  <c r="W1015" i="73"/>
  <c r="Y1015" i="73"/>
  <c r="W1016" i="73"/>
  <c r="Y1016" i="73"/>
  <c r="W1017" i="73"/>
  <c r="Y1017" i="73"/>
  <c r="W1018" i="73"/>
  <c r="Y1018" i="73"/>
  <c r="W1019" i="73"/>
  <c r="Y1019" i="73"/>
  <c r="W1020" i="73"/>
  <c r="Y1020" i="73"/>
  <c r="W1021" i="73"/>
  <c r="Y1021" i="73"/>
  <c r="W916" i="73"/>
  <c r="Y916" i="73"/>
  <c r="W917" i="73"/>
  <c r="Y917" i="73"/>
  <c r="W918" i="73"/>
  <c r="Y918" i="73"/>
  <c r="W919" i="73"/>
  <c r="Y919" i="73"/>
  <c r="W920" i="73"/>
  <c r="Y920" i="73"/>
  <c r="W921" i="73"/>
  <c r="Y921" i="73"/>
  <c r="W922" i="73"/>
  <c r="Y922" i="73"/>
  <c r="W923" i="73"/>
  <c r="Y923" i="73"/>
  <c r="W924" i="73"/>
  <c r="Y924" i="73"/>
  <c r="W925" i="73"/>
  <c r="Y925" i="73"/>
  <c r="W926" i="73"/>
  <c r="Y926" i="73"/>
  <c r="W927" i="73"/>
  <c r="Y927" i="73"/>
  <c r="W928" i="73"/>
  <c r="Y928" i="73"/>
  <c r="W929" i="73"/>
  <c r="Y929" i="73"/>
  <c r="W930" i="73"/>
  <c r="Y930" i="73"/>
  <c r="W931" i="73"/>
  <c r="Y931" i="73"/>
  <c r="W932" i="73"/>
  <c r="Y932" i="73"/>
  <c r="W933" i="73"/>
  <c r="Y933" i="73"/>
  <c r="W934" i="73"/>
  <c r="Y934" i="73"/>
  <c r="W935" i="73"/>
  <c r="Y935" i="73"/>
  <c r="W936" i="73"/>
  <c r="Y936" i="73"/>
  <c r="W937" i="73"/>
  <c r="Y937" i="73"/>
  <c r="W938" i="73"/>
  <c r="Y938" i="73"/>
  <c r="W939" i="73"/>
  <c r="Y939" i="73"/>
  <c r="W940" i="73"/>
  <c r="Y940" i="73"/>
  <c r="W941" i="73"/>
  <c r="Y941" i="73"/>
  <c r="W942" i="73"/>
  <c r="Y942" i="73"/>
  <c r="W943" i="73"/>
  <c r="Y943" i="73"/>
  <c r="W944" i="73"/>
  <c r="Y944" i="73"/>
  <c r="W945" i="73"/>
  <c r="Y945" i="73"/>
  <c r="W946" i="73"/>
  <c r="Y946" i="73"/>
  <c r="W947" i="73"/>
  <c r="Y947" i="73"/>
  <c r="W948" i="73"/>
  <c r="Y948" i="73"/>
  <c r="W949" i="73"/>
  <c r="Y949" i="73"/>
  <c r="W950" i="73"/>
  <c r="Y950" i="73"/>
  <c r="W951" i="73"/>
  <c r="Y951" i="73"/>
  <c r="W952" i="73"/>
  <c r="Y952" i="73"/>
  <c r="W953" i="73"/>
  <c r="Y953" i="73"/>
  <c r="W954" i="73"/>
  <c r="Y954" i="73"/>
  <c r="W955" i="73"/>
  <c r="Y955" i="73"/>
  <c r="W956" i="73"/>
  <c r="Y956" i="73"/>
  <c r="W957" i="73"/>
  <c r="Y957" i="73"/>
  <c r="W958" i="73"/>
  <c r="Y958" i="73"/>
  <c r="W959" i="73"/>
  <c r="Y959" i="73"/>
  <c r="W960" i="73"/>
  <c r="Y960" i="73"/>
  <c r="W961" i="73"/>
  <c r="Y961" i="73"/>
  <c r="W962" i="73"/>
  <c r="Y962" i="73"/>
  <c r="W963" i="73"/>
  <c r="Y963" i="73"/>
  <c r="W964" i="73"/>
  <c r="Y964" i="73"/>
  <c r="BK4" i="86"/>
  <c r="AS4" i="86"/>
  <c r="AQ4" i="86"/>
  <c r="BI4" i="86"/>
  <c r="BG4" i="86"/>
  <c r="BE4" i="86"/>
  <c r="BC4" i="86"/>
  <c r="BA4" i="86"/>
  <c r="AY4" i="86"/>
  <c r="AW4" i="86"/>
  <c r="AU4" i="86"/>
  <c r="Y972" i="73"/>
  <c r="W972" i="73"/>
  <c r="Y915" i="73"/>
  <c r="W915" i="73"/>
  <c r="ES39" i="86"/>
  <c r="EN7" i="86"/>
  <c r="ER50" i="86"/>
  <c r="EL41" i="86"/>
  <c r="ER46" i="86"/>
  <c r="EL17" i="86"/>
  <c r="EP17" i="86"/>
  <c r="ES46" i="86"/>
  <c r="ER19" i="86"/>
  <c r="EK10" i="86"/>
  <c r="EL12" i="86"/>
  <c r="EQ30" i="86"/>
  <c r="EI13" i="86"/>
  <c r="EG46" i="86"/>
  <c r="EI41" i="86"/>
  <c r="EP49" i="86"/>
  <c r="ER24" i="86"/>
  <c r="EJ18" i="86"/>
  <c r="EN33" i="86"/>
  <c r="EP42" i="86"/>
  <c r="EJ36" i="86"/>
  <c r="ES37" i="86"/>
  <c r="EG8" i="86"/>
  <c r="ES12" i="86"/>
  <c r="EO26" i="86"/>
  <c r="EO45" i="86"/>
  <c r="EK23" i="86"/>
  <c r="EG49" i="86"/>
  <c r="EI52" i="86"/>
  <c r="EK28" i="86"/>
  <c r="EG55" i="86"/>
  <c r="ES26" i="86"/>
  <c r="EQ24" i="86"/>
  <c r="EL20" i="86"/>
  <c r="EP50" i="86"/>
  <c r="EJ34" i="86"/>
  <c r="EP46" i="86"/>
  <c r="ER12" i="86"/>
  <c r="EM8" i="86"/>
  <c r="EQ36" i="86"/>
  <c r="EK38" i="86"/>
  <c r="EQ32" i="86"/>
  <c r="ET52" i="86"/>
  <c r="ET16" i="86"/>
  <c r="ER29" i="86"/>
  <c r="EN11" i="86"/>
  <c r="EN39" i="86"/>
  <c r="EM44" i="86"/>
  <c r="EO13" i="86"/>
  <c r="EL49" i="86"/>
  <c r="EK43" i="86"/>
  <c r="EN28" i="86"/>
  <c r="EM20" i="86"/>
  <c r="EO35" i="86"/>
  <c r="EM14" i="86"/>
  <c r="EK46" i="86"/>
  <c r="EH37" i="86"/>
  <c r="EP41" i="86"/>
  <c r="EP34" i="86"/>
  <c r="EM35" i="86"/>
  <c r="EQ27" i="86"/>
  <c r="EG11" i="86"/>
  <c r="EH43" i="86"/>
  <c r="EP47" i="86"/>
  <c r="EO39" i="86"/>
  <c r="EN40" i="86"/>
  <c r="EP19" i="86"/>
  <c r="EH26" i="86"/>
  <c r="EG40" i="86"/>
  <c r="EK31" i="86"/>
  <c r="ES16" i="86"/>
  <c r="EJ11" i="86"/>
  <c r="EG56" i="86"/>
  <c r="EL52" i="86"/>
  <c r="EO28" i="86"/>
  <c r="EI49" i="86"/>
  <c r="EH9" i="86"/>
  <c r="EN36" i="86"/>
  <c r="EN50" i="86"/>
  <c r="ER16" i="86"/>
  <c r="EH46" i="86"/>
  <c r="EO29" i="86"/>
  <c r="EO42" i="86"/>
  <c r="EM24" i="86"/>
  <c r="EQ42" i="86"/>
  <c r="EG31" i="86"/>
  <c r="EN56" i="86"/>
  <c r="EP11" i="86"/>
  <c r="EH16" i="86"/>
  <c r="EG41" i="86"/>
  <c r="EM33" i="86"/>
  <c r="ES42" i="86"/>
  <c r="ES14" i="86"/>
  <c r="EQ26" i="86"/>
  <c r="EK7" i="86"/>
  <c r="EN30" i="86"/>
  <c r="EM46" i="86"/>
  <c r="EN15" i="86"/>
  <c r="EK14" i="86"/>
  <c r="EJ49" i="86"/>
  <c r="EM56" i="86"/>
  <c r="EM53" i="86"/>
  <c r="EN24" i="86"/>
  <c r="EG43" i="86"/>
  <c r="ET44" i="86"/>
  <c r="EN34" i="86"/>
  <c r="ET47" i="86"/>
  <c r="ES10" i="86"/>
  <c r="EK35" i="86"/>
  <c r="ES29" i="86"/>
  <c r="ER51" i="86"/>
  <c r="EQ19" i="86"/>
  <c r="EO51" i="86"/>
  <c r="EJ42" i="86"/>
  <c r="EM43" i="86"/>
  <c r="EL38" i="86"/>
  <c r="EM36" i="86"/>
  <c r="EJ9" i="86"/>
  <c r="EH29" i="86"/>
  <c r="EM27" i="86"/>
  <c r="EL13" i="86"/>
  <c r="EM16" i="86"/>
  <c r="EJ26" i="86"/>
  <c r="EH24" i="86"/>
  <c r="EG7" i="86"/>
  <c r="EM29" i="86"/>
  <c r="EK12" i="86"/>
  <c r="ER22" i="86"/>
  <c r="EM37" i="86"/>
  <c r="EQ33" i="86"/>
  <c r="EJ31" i="86"/>
  <c r="EQ17" i="86"/>
  <c r="EJ27" i="86"/>
  <c r="EM17" i="86"/>
  <c r="EL37" i="86"/>
  <c r="EP54" i="86"/>
  <c r="ES51" i="86"/>
  <c r="EJ25" i="86"/>
  <c r="EO10" i="86"/>
  <c r="EQ28" i="86"/>
  <c r="EM19" i="86"/>
  <c r="ET49" i="86"/>
  <c r="EN23" i="86"/>
  <c r="EP26" i="86"/>
  <c r="EH23" i="86"/>
  <c r="EL14" i="86"/>
  <c r="EK56" i="86"/>
  <c r="ET38" i="86"/>
  <c r="EO46" i="86"/>
  <c r="ET22" i="86"/>
  <c r="EO38" i="86"/>
  <c r="EJ40" i="86"/>
  <c r="EP29" i="86"/>
  <c r="EH34" i="86"/>
  <c r="EO24" i="86"/>
  <c r="EO52" i="86"/>
  <c r="ER32" i="86"/>
  <c r="ET45" i="86"/>
  <c r="EO37" i="86"/>
  <c r="EP38" i="86"/>
  <c r="EK29" i="86"/>
  <c r="EN52" i="86"/>
  <c r="EH52" i="86"/>
  <c r="EN48" i="86"/>
  <c r="EQ31" i="86"/>
  <c r="EL23" i="86"/>
  <c r="EP23" i="86"/>
  <c r="EI40" i="86"/>
  <c r="EP15" i="86"/>
  <c r="EO48" i="86"/>
  <c r="EN22" i="86"/>
  <c r="EM32" i="86"/>
  <c r="EG19" i="86"/>
  <c r="EL7" i="86"/>
  <c r="EK49" i="86"/>
  <c r="EL34" i="86"/>
  <c r="EH22" i="86"/>
  <c r="ET48" i="86"/>
  <c r="EL9" i="86"/>
  <c r="EK9" i="86"/>
  <c r="EL51" i="86"/>
  <c r="EH6" i="86"/>
  <c r="ET8" i="86"/>
  <c r="ES24" i="86"/>
  <c r="EJ53" i="86"/>
  <c r="EG27" i="86"/>
  <c r="EH8" i="86"/>
  <c r="EH7" i="86"/>
  <c r="ER52" i="86"/>
  <c r="ET36" i="86"/>
  <c r="EJ12" i="86"/>
  <c r="ER9" i="86"/>
  <c r="EH25" i="86"/>
  <c r="EH31" i="86"/>
  <c r="EP28" i="86"/>
  <c r="ES45" i="86"/>
  <c r="EQ37" i="86"/>
  <c r="EM21" i="86"/>
  <c r="EI29" i="86"/>
  <c r="EN38" i="86"/>
  <c r="ES21" i="86"/>
  <c r="EQ41" i="86"/>
  <c r="EJ32" i="86"/>
  <c r="EK55" i="86"/>
  <c r="EJ16" i="86"/>
  <c r="EI10" i="86"/>
  <c r="ER17" i="86"/>
  <c r="EG48" i="86"/>
  <c r="EQ20" i="86"/>
  <c r="EN6" i="86"/>
  <c r="EO22" i="86"/>
  <c r="EH50" i="86"/>
  <c r="EL21" i="86"/>
  <c r="EQ38" i="86"/>
  <c r="ER37" i="86"/>
  <c r="EH27" i="86"/>
  <c r="EN9" i="86"/>
  <c r="EK39" i="86"/>
  <c r="EN29" i="86"/>
  <c r="EL11" i="86"/>
  <c r="EL30" i="86"/>
  <c r="ET20" i="86"/>
  <c r="EL29" i="86"/>
  <c r="EJ50" i="86"/>
  <c r="EK34" i="86"/>
  <c r="EG12" i="86"/>
  <c r="ET50" i="86"/>
  <c r="EK48" i="86"/>
  <c r="EJ47" i="86"/>
  <c r="EI46" i="86"/>
  <c r="ER14" i="86"/>
  <c r="EP25" i="86"/>
  <c r="EM39" i="86"/>
  <c r="EK11" i="86"/>
  <c r="EH17" i="86"/>
  <c r="EG14" i="86"/>
  <c r="EL16" i="86"/>
  <c r="EM54" i="86"/>
  <c r="EK45" i="86"/>
  <c r="EK27" i="86"/>
  <c r="ET31" i="86"/>
  <c r="EK22" i="86"/>
  <c r="EI24" i="86"/>
  <c r="EK33" i="86"/>
  <c r="ET39" i="86"/>
  <c r="ET46" i="86"/>
  <c r="EK51" i="86"/>
  <c r="EI8" i="86"/>
  <c r="EJ56" i="86"/>
  <c r="EG30" i="86"/>
  <c r="ER7" i="86"/>
  <c r="ER25" i="86"/>
  <c r="ET40" i="86"/>
  <c r="EK32" i="86"/>
  <c r="EI34" i="86"/>
  <c r="EI26" i="86"/>
  <c r="EG52" i="86"/>
  <c r="EQ34" i="86"/>
  <c r="EL8" i="86"/>
  <c r="EG35" i="86"/>
  <c r="EL45" i="86"/>
  <c r="ER20" i="86"/>
  <c r="EH19" i="86"/>
  <c r="EL33" i="86"/>
  <c r="EJ44" i="86"/>
  <c r="ET55" i="86"/>
  <c r="EI55" i="86"/>
  <c r="EN27" i="86"/>
  <c r="ET15" i="86"/>
  <c r="ES56" i="86"/>
  <c r="ES52" i="86"/>
  <c r="EP35" i="86"/>
  <c r="EN43" i="86"/>
  <c r="EN35" i="86"/>
  <c r="EJ24" i="86"/>
  <c r="ES30" i="86"/>
  <c r="EH39" i="86"/>
  <c r="EO53" i="86"/>
  <c r="ES36" i="86"/>
  <c r="EI50" i="86"/>
  <c r="EP30" i="86"/>
  <c r="EQ39" i="86"/>
  <c r="EP40" i="86"/>
  <c r="ET11" i="86"/>
  <c r="ES22" i="86"/>
  <c r="ER47" i="86"/>
  <c r="EL54" i="86"/>
  <c r="EH15" i="86"/>
  <c r="EN53" i="86"/>
  <c r="EH44" i="86"/>
  <c r="EG39" i="86"/>
  <c r="ES23" i="86"/>
  <c r="EL43" i="86"/>
  <c r="EH18" i="86"/>
  <c r="ET18" i="86"/>
  <c r="ET10" i="86"/>
  <c r="ET27" i="86"/>
  <c r="ET23" i="86"/>
  <c r="ES50" i="86"/>
  <c r="ES48" i="86"/>
  <c r="EO30" i="86"/>
  <c r="EJ13" i="86"/>
  <c r="EO49" i="86"/>
  <c r="EK41" i="86"/>
  <c r="EP22" i="86"/>
  <c r="ET42" i="86"/>
  <c r="EI39" i="86"/>
  <c r="ES8" i="86"/>
  <c r="EO44" i="86"/>
  <c r="EN49" i="86"/>
  <c r="EJ54" i="86"/>
  <c r="ES49" i="86"/>
  <c r="ER23" i="86"/>
  <c r="ER15" i="86"/>
  <c r="EO17" i="86"/>
  <c r="EL32" i="86"/>
  <c r="EL28" i="86"/>
  <c r="EH48" i="86"/>
  <c r="EQ25" i="86"/>
  <c r="ER39" i="86"/>
  <c r="ET35" i="86"/>
  <c r="EQ14" i="86"/>
  <c r="ER30" i="86"/>
  <c r="EK21" i="86"/>
  <c r="EK40" i="86"/>
  <c r="EI45" i="86"/>
  <c r="EM50" i="86"/>
  <c r="EO21" i="86"/>
  <c r="EI28" i="86"/>
  <c r="ET53" i="86"/>
  <c r="EG36" i="86"/>
  <c r="EO50" i="86"/>
  <c r="EQ18" i="86"/>
  <c r="EG21" i="86"/>
  <c r="EO33" i="86"/>
  <c r="EG24" i="86"/>
  <c r="ES7" i="86"/>
  <c r="EJ23" i="86"/>
  <c r="EQ49" i="86"/>
  <c r="EP44" i="86"/>
  <c r="EM34" i="86"/>
  <c r="EL15" i="86"/>
  <c r="EG37" i="86"/>
  <c r="EP6" i="86"/>
  <c r="EP16" i="86"/>
  <c r="EP18" i="86"/>
  <c r="EQ13" i="86"/>
  <c r="EH53" i="86"/>
  <c r="ET34" i="86"/>
  <c r="ES53" i="86"/>
  <c r="ER18" i="86"/>
  <c r="ET13" i="86"/>
  <c r="EO16" i="86"/>
  <c r="EP31" i="86"/>
  <c r="EP32" i="86"/>
  <c r="EO43" i="86"/>
  <c r="EO11" i="86"/>
  <c r="EJ22" i="86"/>
  <c r="EI53" i="86"/>
  <c r="EJ19" i="86"/>
  <c r="EL40" i="86"/>
  <c r="EM52" i="86"/>
  <c r="EG42" i="86"/>
  <c r="EL56" i="86"/>
  <c r="EL10" i="86"/>
  <c r="EG28" i="86"/>
  <c r="EL27" i="86"/>
  <c r="EP55" i="86"/>
  <c r="EK25" i="86"/>
  <c r="EJ20" i="86"/>
  <c r="EP33" i="86"/>
  <c r="EQ11" i="86"/>
  <c r="ER26" i="86"/>
  <c r="EN17" i="86"/>
  <c r="ER36" i="86"/>
  <c r="EP45" i="86"/>
  <c r="EN32" i="86"/>
  <c r="EH40" i="86"/>
  <c r="ES38" i="86"/>
  <c r="EQ6" i="86"/>
  <c r="EJ51" i="86"/>
  <c r="EI14" i="86"/>
  <c r="ET54" i="86"/>
  <c r="EH21" i="86"/>
  <c r="EM6" i="86"/>
  <c r="EK44" i="86"/>
  <c r="ET30" i="86"/>
  <c r="EL24" i="86"/>
  <c r="ET26" i="86"/>
  <c r="EO20" i="86"/>
  <c r="ET32" i="86"/>
  <c r="EN37" i="86"/>
  <c r="EG10" i="86"/>
  <c r="EI16" i="86"/>
  <c r="EG33" i="86"/>
  <c r="EK15" i="86"/>
  <c r="EI42" i="86"/>
  <c r="EQ16" i="86"/>
  <c r="ES44" i="86"/>
  <c r="EP43" i="86"/>
  <c r="ES9" i="86"/>
  <c r="EJ55" i="86"/>
  <c r="EJ46" i="86"/>
  <c r="EI54" i="86"/>
  <c r="EQ21" i="86"/>
  <c r="EL48" i="86"/>
  <c r="EP48" i="86"/>
  <c r="EQ15" i="86"/>
  <c r="EG25" i="86"/>
  <c r="EI44" i="86"/>
  <c r="EI9" i="86"/>
  <c r="ER35" i="86"/>
  <c r="EJ21" i="86"/>
  <c r="EN31" i="86"/>
  <c r="EQ43" i="86"/>
  <c r="EM23" i="86"/>
  <c r="EN54" i="86"/>
  <c r="EK13" i="86"/>
  <c r="EP10" i="86"/>
  <c r="EQ54" i="86"/>
  <c r="EH49" i="86"/>
  <c r="EO36" i="86"/>
  <c r="EP36" i="86"/>
  <c r="EO19" i="86"/>
  <c r="EO15" i="86"/>
  <c r="EJ29" i="86"/>
  <c r="EN44" i="86"/>
  <c r="EI21" i="86"/>
  <c r="EM9" i="86"/>
  <c r="ES55" i="86"/>
  <c r="EN41" i="86"/>
  <c r="EJ14" i="86"/>
  <c r="EL25" i="86"/>
  <c r="EP20" i="86"/>
  <c r="ER55" i="86"/>
  <c r="ER56" i="86"/>
  <c r="EH38" i="86"/>
  <c r="EP51" i="86"/>
  <c r="EO7" i="86"/>
  <c r="EM26" i="86"/>
  <c r="EM18" i="86"/>
  <c r="EK54" i="86"/>
  <c r="EH55" i="86"/>
  <c r="ET24" i="86"/>
  <c r="EI11" i="86"/>
  <c r="ET37" i="86"/>
  <c r="EI20" i="86"/>
  <c r="ES13" i="86"/>
  <c r="EH36" i="86"/>
  <c r="EO6" i="86"/>
  <c r="EP21" i="86"/>
  <c r="ES35" i="86"/>
  <c r="EK20" i="86"/>
  <c r="EO32" i="86"/>
  <c r="EI35" i="86"/>
  <c r="EP27" i="86"/>
  <c r="ET25" i="86"/>
  <c r="EN8" i="86"/>
  <c r="EG38" i="86"/>
  <c r="ER44" i="86"/>
  <c r="EM41" i="86"/>
  <c r="EJ41" i="86"/>
  <c r="EJ8" i="86"/>
  <c r="EI56" i="86"/>
  <c r="EN51" i="86"/>
  <c r="ES17" i="86"/>
  <c r="EM13" i="86"/>
  <c r="EO9" i="86"/>
  <c r="EJ30" i="86"/>
  <c r="ER38" i="86"/>
  <c r="ET33" i="86"/>
  <c r="EK47" i="86"/>
  <c r="ES31" i="86"/>
  <c r="EQ55" i="86"/>
  <c r="EL53" i="86"/>
  <c r="EP14" i="86"/>
  <c r="EG26" i="86"/>
  <c r="EQ23" i="86"/>
  <c r="EH54" i="86"/>
  <c r="ER43" i="86"/>
  <c r="EH35" i="86"/>
  <c r="ER54" i="86"/>
  <c r="ES28" i="86"/>
  <c r="EI27" i="86"/>
  <c r="EN25" i="86"/>
  <c r="EJ45" i="86"/>
  <c r="EG17" i="86"/>
  <c r="EG34" i="86"/>
  <c r="EI23" i="86"/>
  <c r="EI37" i="86"/>
  <c r="EM7" i="86"/>
  <c r="EJ35" i="86"/>
  <c r="ET9" i="86"/>
  <c r="EH45" i="86"/>
  <c r="EJ37" i="86"/>
  <c r="EP9" i="86"/>
  <c r="ES11" i="86"/>
  <c r="EL50" i="86"/>
  <c r="EI17" i="86"/>
  <c r="EP37" i="86"/>
  <c r="EO56" i="86"/>
  <c r="EI30" i="86"/>
  <c r="ES19" i="86"/>
  <c r="EN55" i="86"/>
  <c r="EK50" i="86"/>
  <c r="EI18" i="86"/>
  <c r="EJ33" i="86"/>
  <c r="EG53" i="86"/>
  <c r="EM15" i="86"/>
  <c r="EL36" i="86"/>
  <c r="EH14" i="86"/>
  <c r="EM47" i="86"/>
  <c r="EI43" i="86"/>
  <c r="EG32" i="86"/>
  <c r="EJ7" i="86"/>
  <c r="ET17" i="86"/>
  <c r="EG29" i="86"/>
  <c r="ER34" i="86"/>
  <c r="ER11" i="86"/>
  <c r="EM31" i="86"/>
  <c r="EJ6" i="86"/>
  <c r="EM48" i="86"/>
  <c r="ES20" i="86"/>
  <c r="EH51" i="86"/>
  <c r="EQ12" i="86"/>
  <c r="EP13" i="86"/>
  <c r="EO31" i="86"/>
  <c r="EK26" i="86"/>
  <c r="EQ48" i="86"/>
  <c r="EO8" i="86"/>
  <c r="EQ10" i="86"/>
  <c r="ER10" i="86"/>
  <c r="EM12" i="86"/>
  <c r="EP12" i="86"/>
  <c r="EQ50" i="86"/>
  <c r="EM28" i="86"/>
  <c r="EL47" i="86"/>
  <c r="EN20" i="86"/>
  <c r="ES34" i="86"/>
  <c r="EM55" i="86"/>
  <c r="EM30" i="86"/>
  <c r="ET12" i="86"/>
  <c r="ES43" i="86"/>
  <c r="EI25" i="86"/>
  <c r="EM42" i="86"/>
  <c r="EG51" i="86"/>
  <c r="EH10" i="86"/>
  <c r="EL55" i="86"/>
  <c r="EG15" i="86"/>
  <c r="EN12" i="86"/>
  <c r="EP24" i="86"/>
  <c r="EJ38" i="86"/>
  <c r="EQ29" i="86"/>
  <c r="EK8" i="86"/>
  <c r="EL26" i="86"/>
  <c r="EI19" i="86"/>
  <c r="EJ43" i="86"/>
  <c r="EG45" i="86"/>
  <c r="ER27" i="86"/>
  <c r="ER40" i="86"/>
  <c r="EL39" i="86"/>
  <c r="EG22" i="86"/>
  <c r="EK30" i="86"/>
  <c r="EQ35" i="86"/>
  <c r="EQ9" i="86"/>
  <c r="EO14" i="86"/>
  <c r="EO41" i="86"/>
  <c r="EL18" i="86"/>
  <c r="ES25" i="86"/>
  <c r="EK16" i="86"/>
  <c r="EI38" i="86"/>
  <c r="EG18" i="86"/>
  <c r="EP7" i="86"/>
  <c r="EJ52" i="86"/>
  <c r="EJ28" i="86"/>
  <c r="EO34" i="86"/>
  <c r="EI12" i="86"/>
  <c r="EN46" i="86"/>
  <c r="EL46" i="86"/>
  <c r="EJ15" i="86"/>
  <c r="EO23" i="86"/>
  <c r="EI7" i="86"/>
  <c r="ER8" i="86"/>
  <c r="EK19" i="86"/>
  <c r="EH28" i="86"/>
  <c r="EJ17" i="86"/>
  <c r="ET6" i="86"/>
  <c r="EH20" i="86"/>
  <c r="ES32" i="86"/>
  <c r="EQ47" i="86"/>
  <c r="EJ39" i="86"/>
  <c r="ES47" i="86"/>
  <c r="EK36" i="86"/>
  <c r="EK53" i="86"/>
  <c r="EP52" i="86"/>
  <c r="EH42" i="86"/>
  <c r="ER13" i="86"/>
  <c r="ES18" i="86"/>
  <c r="ER48" i="86"/>
  <c r="ES40" i="86"/>
  <c r="EI36" i="86"/>
  <c r="ER42" i="86"/>
  <c r="EP56" i="86"/>
  <c r="ER21" i="86"/>
  <c r="EO27" i="86"/>
  <c r="EN45" i="86"/>
  <c r="EN19" i="86"/>
  <c r="EQ45" i="86"/>
  <c r="EO12" i="86"/>
  <c r="EQ53" i="86"/>
  <c r="EQ22" i="86"/>
  <c r="EG47" i="86"/>
  <c r="EH30" i="86"/>
  <c r="ET7" i="86"/>
  <c r="ET51" i="86"/>
  <c r="EG9" i="86"/>
  <c r="EJ10" i="86"/>
  <c r="EH13" i="86"/>
  <c r="EQ8" i="86"/>
  <c r="EM11" i="86"/>
  <c r="EM38" i="86"/>
  <c r="ES41" i="86"/>
  <c r="EP8" i="86"/>
  <c r="EG54" i="86"/>
  <c r="EK42" i="86"/>
  <c r="ES54" i="86"/>
  <c r="EN18" i="86"/>
  <c r="EH33" i="86"/>
  <c r="EL6" i="86"/>
  <c r="EH12" i="86"/>
  <c r="EI15" i="86"/>
  <c r="ET43" i="86"/>
  <c r="EL22" i="86"/>
  <c r="EO55" i="86"/>
  <c r="EQ40" i="86"/>
  <c r="EI48" i="86"/>
  <c r="EH32" i="86"/>
  <c r="EN42" i="86"/>
  <c r="ET28" i="86"/>
  <c r="EK6" i="86"/>
  <c r="ER28" i="86"/>
  <c r="EG23" i="86"/>
  <c r="EO54" i="86"/>
  <c r="EL19" i="86"/>
  <c r="EJ48" i="86"/>
  <c r="EI51" i="86"/>
  <c r="EO18" i="86"/>
  <c r="EN21" i="86"/>
  <c r="EK18" i="86"/>
  <c r="EH56" i="86"/>
  <c r="EH47" i="86"/>
  <c r="ET21" i="86"/>
  <c r="EN47" i="86"/>
  <c r="EO47" i="86"/>
  <c r="EM45" i="86"/>
  <c r="EP39" i="86"/>
  <c r="EK52" i="86"/>
  <c r="EG13" i="86"/>
  <c r="EH41" i="86"/>
  <c r="ER49" i="86"/>
  <c r="ER31" i="86"/>
  <c r="ET14" i="86"/>
  <c r="ES27" i="86"/>
  <c r="EM22" i="86"/>
  <c r="EI32" i="86"/>
  <c r="EN14" i="86"/>
  <c r="ES6" i="86"/>
  <c r="EM49" i="86"/>
  <c r="ER41" i="86"/>
  <c r="EQ46" i="86"/>
  <c r="ER33" i="86"/>
  <c r="EG20" i="86"/>
  <c r="EO25" i="86"/>
  <c r="EP53" i="86"/>
  <c r="EI33" i="86"/>
  <c r="EQ52" i="86"/>
  <c r="EL42" i="86"/>
  <c r="EQ44" i="86"/>
  <c r="EN13" i="86"/>
  <c r="EG16" i="86"/>
  <c r="EI22" i="86"/>
  <c r="EH11" i="86"/>
  <c r="EK17" i="86"/>
  <c r="EG6" i="86"/>
  <c r="EM25" i="86"/>
  <c r="ES33" i="86"/>
  <c r="EQ7" i="86"/>
  <c r="EL44" i="86"/>
  <c r="EM10" i="86"/>
  <c r="EM51" i="86"/>
  <c r="ET56" i="86"/>
  <c r="EN26" i="86"/>
  <c r="ES15" i="86"/>
  <c r="EO40" i="86"/>
  <c r="EL35" i="86"/>
  <c r="ER6" i="86"/>
  <c r="EI6" i="86"/>
  <c r="ET29" i="86"/>
  <c r="EN10" i="86"/>
  <c r="EK37" i="86"/>
  <c r="EI31" i="86"/>
  <c r="ER45" i="86"/>
  <c r="EQ56" i="86"/>
  <c r="EN16" i="86"/>
  <c r="EL31" i="86"/>
  <c r="EG50" i="86"/>
  <c r="EM40" i="86"/>
  <c r="EK24" i="86"/>
  <c r="EG44" i="86"/>
  <c r="ET19" i="86"/>
  <c r="ET41" i="86"/>
  <c r="ER53" i="86"/>
  <c r="EI47" i="86"/>
  <c r="EQ51" i="86"/>
  <c r="J1029" i="73" l="1"/>
  <c r="J1037" i="73"/>
  <c r="J1041" i="73"/>
  <c r="J1049" i="73"/>
  <c r="J1057" i="73"/>
  <c r="J1065" i="73"/>
  <c r="J1069" i="73"/>
  <c r="J1038" i="73"/>
  <c r="J1042" i="73"/>
  <c r="J1050" i="73"/>
  <c r="J1058" i="73"/>
  <c r="J1062" i="73"/>
  <c r="J1066" i="73"/>
  <c r="J1074" i="73"/>
  <c r="J1031" i="73"/>
  <c r="J1035" i="73"/>
  <c r="J1039" i="73"/>
  <c r="J1043" i="73"/>
  <c r="J1047" i="73"/>
  <c r="J1051" i="73"/>
  <c r="J1055" i="73"/>
  <c r="J1059" i="73"/>
  <c r="J1063" i="73"/>
  <c r="J1067" i="73"/>
  <c r="J1071" i="73"/>
  <c r="J1075" i="73"/>
  <c r="J1033" i="73"/>
  <c r="J1045" i="73"/>
  <c r="J1053" i="73"/>
  <c r="J1061" i="73"/>
  <c r="J1073" i="73"/>
  <c r="J1030" i="73"/>
  <c r="J1034" i="73"/>
  <c r="J1046" i="73"/>
  <c r="J1054" i="73"/>
  <c r="J1070" i="73"/>
  <c r="J1028" i="73"/>
  <c r="J1032" i="73"/>
  <c r="J1036" i="73"/>
  <c r="J1040" i="73"/>
  <c r="J1044" i="73"/>
  <c r="J1048" i="73"/>
  <c r="J1052" i="73"/>
  <c r="J1056" i="73"/>
  <c r="J1060" i="73"/>
  <c r="J1064" i="73"/>
  <c r="J1068" i="73"/>
  <c r="J1072" i="73"/>
  <c r="J1076" i="73"/>
  <c r="J1027" i="73"/>
  <c r="H1033" i="73"/>
  <c r="H1041" i="73"/>
  <c r="H1049" i="73"/>
  <c r="H1057" i="73"/>
  <c r="H1069" i="73"/>
  <c r="H1034" i="73"/>
  <c r="H1038" i="73"/>
  <c r="H1050" i="73"/>
  <c r="H1058" i="73"/>
  <c r="H1066" i="73"/>
  <c r="H1074" i="73"/>
  <c r="H1031" i="73"/>
  <c r="H1035" i="73"/>
  <c r="H1039" i="73"/>
  <c r="H1043" i="73"/>
  <c r="H1047" i="73"/>
  <c r="H1051" i="73"/>
  <c r="H1055" i="73"/>
  <c r="H1059" i="73"/>
  <c r="H1063" i="73"/>
  <c r="H1067" i="73"/>
  <c r="H1071" i="73"/>
  <c r="H1075" i="73"/>
  <c r="H1029" i="73"/>
  <c r="H1037" i="73"/>
  <c r="H1045" i="73"/>
  <c r="H1053" i="73"/>
  <c r="H1061" i="73"/>
  <c r="H1065" i="73"/>
  <c r="H1073" i="73"/>
  <c r="H1030" i="73"/>
  <c r="H1042" i="73"/>
  <c r="H1046" i="73"/>
  <c r="H1054" i="73"/>
  <c r="H1062" i="73"/>
  <c r="H1070" i="73"/>
  <c r="H1028" i="73"/>
  <c r="H1032" i="73"/>
  <c r="H1036" i="73"/>
  <c r="H1040" i="73"/>
  <c r="H1044" i="73"/>
  <c r="H1048" i="73"/>
  <c r="H1052" i="73"/>
  <c r="H1056" i="73"/>
  <c r="H1060" i="73"/>
  <c r="H1064" i="73"/>
  <c r="H1068" i="73"/>
  <c r="H1072" i="73"/>
  <c r="H1076" i="73"/>
  <c r="H1027" i="73"/>
  <c r="AF974" i="73"/>
  <c r="AF982" i="73"/>
  <c r="AF994" i="73"/>
  <c r="AF1002" i="73"/>
  <c r="AF1010" i="73"/>
  <c r="AF1014" i="73"/>
  <c r="AF979" i="73"/>
  <c r="AF987" i="73"/>
  <c r="AF991" i="73"/>
  <c r="AF999" i="73"/>
  <c r="AF1007" i="73"/>
  <c r="AF1019" i="73"/>
  <c r="AF976" i="73"/>
  <c r="AF980" i="73"/>
  <c r="AF984" i="73"/>
  <c r="AF988" i="73"/>
  <c r="AF992" i="73"/>
  <c r="AF996" i="73"/>
  <c r="AF1000" i="73"/>
  <c r="AF1004" i="73"/>
  <c r="AF1008" i="73"/>
  <c r="AF1012" i="73"/>
  <c r="AF1016" i="73"/>
  <c r="AF1020" i="73"/>
  <c r="AF978" i="73"/>
  <c r="AF986" i="73"/>
  <c r="AF990" i="73"/>
  <c r="AF998" i="73"/>
  <c r="AF1006" i="73"/>
  <c r="AF1018" i="73"/>
  <c r="AF975" i="73"/>
  <c r="AF983" i="73"/>
  <c r="AF995" i="73"/>
  <c r="AF1003" i="73"/>
  <c r="AF1011" i="73"/>
  <c r="AF1015" i="73"/>
  <c r="AF973" i="73"/>
  <c r="AF977" i="73"/>
  <c r="AF981" i="73"/>
  <c r="AF985" i="73"/>
  <c r="AF989" i="73"/>
  <c r="AF993" i="73"/>
  <c r="AF997" i="73"/>
  <c r="AF1001" i="73"/>
  <c r="AF1005" i="73"/>
  <c r="AF1009" i="73"/>
  <c r="AF1013" i="73"/>
  <c r="AF1017" i="73"/>
  <c r="AF1021" i="73"/>
  <c r="AF972" i="73"/>
  <c r="AD974" i="73"/>
  <c r="AD982" i="73"/>
  <c r="AD990" i="73"/>
  <c r="AD998" i="73"/>
  <c r="AD1006" i="73"/>
  <c r="AD1018" i="73"/>
  <c r="AD975" i="73"/>
  <c r="AD979" i="73"/>
  <c r="AD983" i="73"/>
  <c r="AD987" i="73"/>
  <c r="AD991" i="73"/>
  <c r="AD995" i="73"/>
  <c r="AD999" i="73"/>
  <c r="AD1003" i="73"/>
  <c r="AD1007" i="73"/>
  <c r="AD1011" i="73"/>
  <c r="AD1015" i="73"/>
  <c r="AD1019" i="73"/>
  <c r="AD1010" i="73"/>
  <c r="AD976" i="73"/>
  <c r="AD980" i="73"/>
  <c r="AD984" i="73"/>
  <c r="AD988" i="73"/>
  <c r="AD992" i="73"/>
  <c r="AD996" i="73"/>
  <c r="AD1000" i="73"/>
  <c r="AD1004" i="73"/>
  <c r="AD1008" i="73"/>
  <c r="AD1012" i="73"/>
  <c r="AD1016" i="73"/>
  <c r="AD1020" i="73"/>
  <c r="AD978" i="73"/>
  <c r="AD986" i="73"/>
  <c r="AD994" i="73"/>
  <c r="AD1002" i="73"/>
  <c r="AD1014" i="73"/>
  <c r="AD973" i="73"/>
  <c r="AD977" i="73"/>
  <c r="AD981" i="73"/>
  <c r="AD985" i="73"/>
  <c r="AD989" i="73"/>
  <c r="AD993" i="73"/>
  <c r="AD997" i="73"/>
  <c r="AD1001" i="73"/>
  <c r="AD1005" i="73"/>
  <c r="AD1009" i="73"/>
  <c r="AD1013" i="73"/>
  <c r="AD1017" i="73"/>
  <c r="AD1021" i="73"/>
  <c r="AD972" i="73"/>
  <c r="U978" i="73"/>
  <c r="U986" i="73"/>
  <c r="U994" i="73"/>
  <c r="U1002" i="73"/>
  <c r="U1010" i="73"/>
  <c r="U1014" i="73"/>
  <c r="U979" i="73"/>
  <c r="U999" i="73"/>
  <c r="U980" i="73"/>
  <c r="U988" i="73"/>
  <c r="U992" i="73"/>
  <c r="U1000" i="73"/>
  <c r="U1004" i="73"/>
  <c r="U1008" i="73"/>
  <c r="U1012" i="73"/>
  <c r="U1020" i="73"/>
  <c r="U974" i="73"/>
  <c r="U982" i="73"/>
  <c r="U990" i="73"/>
  <c r="U998" i="73"/>
  <c r="U1006" i="73"/>
  <c r="U1018" i="73"/>
  <c r="U975" i="73"/>
  <c r="U983" i="73"/>
  <c r="U987" i="73"/>
  <c r="U991" i="73"/>
  <c r="U995" i="73"/>
  <c r="U1003" i="73"/>
  <c r="U1007" i="73"/>
  <c r="U1011" i="73"/>
  <c r="U1015" i="73"/>
  <c r="U1019" i="73"/>
  <c r="U976" i="73"/>
  <c r="U984" i="73"/>
  <c r="U996" i="73"/>
  <c r="U1016" i="73"/>
  <c r="U973" i="73"/>
  <c r="U977" i="73"/>
  <c r="U981" i="73"/>
  <c r="U985" i="73"/>
  <c r="U989" i="73"/>
  <c r="U993" i="73"/>
  <c r="U997" i="73"/>
  <c r="U1001" i="73"/>
  <c r="U1005" i="73"/>
  <c r="U1009" i="73"/>
  <c r="U1013" i="73"/>
  <c r="U1017" i="73"/>
  <c r="U1021" i="73"/>
  <c r="U972" i="73"/>
  <c r="S982" i="73"/>
  <c r="S1010" i="73"/>
  <c r="S975" i="73"/>
  <c r="S995" i="73"/>
  <c r="S1007" i="73"/>
  <c r="S1019" i="73"/>
  <c r="S974" i="73"/>
  <c r="S986" i="73"/>
  <c r="S998" i="73"/>
  <c r="S1002" i="73"/>
  <c r="S1014" i="73"/>
  <c r="S983" i="73"/>
  <c r="S991" i="73"/>
  <c r="S1003" i="73"/>
  <c r="S1015" i="73"/>
  <c r="S976" i="73"/>
  <c r="S980" i="73"/>
  <c r="S984" i="73"/>
  <c r="S988" i="73"/>
  <c r="S992" i="73"/>
  <c r="S996" i="73"/>
  <c r="S1000" i="73"/>
  <c r="S1004" i="73"/>
  <c r="S1008" i="73"/>
  <c r="S1012" i="73"/>
  <c r="S1016" i="73"/>
  <c r="S1020" i="73"/>
  <c r="S978" i="73"/>
  <c r="S990" i="73"/>
  <c r="S994" i="73"/>
  <c r="S1006" i="73"/>
  <c r="S1018" i="73"/>
  <c r="S979" i="73"/>
  <c r="S987" i="73"/>
  <c r="S999" i="73"/>
  <c r="S1011" i="73"/>
  <c r="S973" i="73"/>
  <c r="S977" i="73"/>
  <c r="S981" i="73"/>
  <c r="S985" i="73"/>
  <c r="S989" i="73"/>
  <c r="S993" i="73"/>
  <c r="S997" i="73"/>
  <c r="S1001" i="73"/>
  <c r="S1005" i="73"/>
  <c r="S1009" i="73"/>
  <c r="S1013" i="73"/>
  <c r="S1017" i="73"/>
  <c r="S1021" i="73"/>
  <c r="S972" i="73"/>
  <c r="J1014" i="73"/>
  <c r="J975" i="73"/>
  <c r="J979" i="73"/>
  <c r="J983" i="73"/>
  <c r="J987" i="73"/>
  <c r="J991" i="73"/>
  <c r="J995" i="73"/>
  <c r="J999" i="73"/>
  <c r="J1003" i="73"/>
  <c r="J1007" i="73"/>
  <c r="J1011" i="73"/>
  <c r="J1015" i="73"/>
  <c r="J1019" i="73"/>
  <c r="J978" i="73"/>
  <c r="J990" i="73"/>
  <c r="J998" i="73"/>
  <c r="J1006" i="73"/>
  <c r="J1018" i="73"/>
  <c r="J976" i="73"/>
  <c r="J980" i="73"/>
  <c r="J984" i="73"/>
  <c r="J988" i="73"/>
  <c r="J992" i="73"/>
  <c r="J996" i="73"/>
  <c r="J1000" i="73"/>
  <c r="J1004" i="73"/>
  <c r="J1008" i="73"/>
  <c r="J1012" i="73"/>
  <c r="J1016" i="73"/>
  <c r="J1020" i="73"/>
  <c r="J974" i="73"/>
  <c r="J982" i="73"/>
  <c r="J986" i="73"/>
  <c r="J994" i="73"/>
  <c r="J1002" i="73"/>
  <c r="J1010" i="73"/>
  <c r="J973" i="73"/>
  <c r="J977" i="73"/>
  <c r="J981" i="73"/>
  <c r="J985" i="73"/>
  <c r="J989" i="73"/>
  <c r="J993" i="73"/>
  <c r="J997" i="73"/>
  <c r="J1001" i="73"/>
  <c r="J1005" i="73"/>
  <c r="J1009" i="73"/>
  <c r="J1013" i="73"/>
  <c r="J1017" i="73"/>
  <c r="J1021" i="73"/>
  <c r="H978" i="73"/>
  <c r="H982" i="73"/>
  <c r="H986" i="73"/>
  <c r="H990" i="73"/>
  <c r="H994" i="73"/>
  <c r="H998" i="73"/>
  <c r="H1002" i="73"/>
  <c r="H1006" i="73"/>
  <c r="H1010" i="73"/>
  <c r="H1018" i="73"/>
  <c r="H975" i="73"/>
  <c r="H979" i="73"/>
  <c r="H983" i="73"/>
  <c r="H987" i="73"/>
  <c r="H991" i="73"/>
  <c r="H995" i="73"/>
  <c r="H999" i="73"/>
  <c r="H1003" i="73"/>
  <c r="H1007" i="73"/>
  <c r="H1011" i="73"/>
  <c r="H1015" i="73"/>
  <c r="H1019" i="73"/>
  <c r="H974" i="73"/>
  <c r="H1014" i="73"/>
  <c r="H976" i="73"/>
  <c r="H980" i="73"/>
  <c r="H984" i="73"/>
  <c r="H988" i="73"/>
  <c r="H992" i="73"/>
  <c r="H996" i="73"/>
  <c r="H1000" i="73"/>
  <c r="H1004" i="73"/>
  <c r="H1008" i="73"/>
  <c r="H1012" i="73"/>
  <c r="H1016" i="73"/>
  <c r="H1020" i="73"/>
  <c r="H973" i="73"/>
  <c r="H977" i="73"/>
  <c r="H981" i="73"/>
  <c r="H985" i="73"/>
  <c r="H989" i="73"/>
  <c r="H993" i="73"/>
  <c r="H997" i="73"/>
  <c r="H1001" i="73"/>
  <c r="H1005" i="73"/>
  <c r="H1009" i="73"/>
  <c r="H1013" i="73"/>
  <c r="H1017" i="73"/>
  <c r="H1021" i="73"/>
  <c r="J972" i="73"/>
  <c r="H972" i="73"/>
  <c r="AF925" i="73"/>
  <c r="AF937" i="73"/>
  <c r="AF949" i="73"/>
  <c r="AF961" i="73"/>
  <c r="AF918" i="73"/>
  <c r="AF922" i="73"/>
  <c r="AF926" i="73"/>
  <c r="AF930" i="73"/>
  <c r="AF934" i="73"/>
  <c r="AF938" i="73"/>
  <c r="AF942" i="73"/>
  <c r="AF946" i="73"/>
  <c r="AF950" i="73"/>
  <c r="AF954" i="73"/>
  <c r="AF958" i="73"/>
  <c r="AF962" i="73"/>
  <c r="AF917" i="73"/>
  <c r="AF929" i="73"/>
  <c r="AF941" i="73"/>
  <c r="AF957" i="73"/>
  <c r="AF919" i="73"/>
  <c r="AF923" i="73"/>
  <c r="AF927" i="73"/>
  <c r="AF931" i="73"/>
  <c r="AF935" i="73"/>
  <c r="AF939" i="73"/>
  <c r="AF943" i="73"/>
  <c r="AF947" i="73"/>
  <c r="AF951" i="73"/>
  <c r="AF955" i="73"/>
  <c r="AF959" i="73"/>
  <c r="AF963" i="73"/>
  <c r="AF921" i="73"/>
  <c r="AF933" i="73"/>
  <c r="AF945" i="73"/>
  <c r="AF953" i="73"/>
  <c r="AF916" i="73"/>
  <c r="AF920" i="73"/>
  <c r="AF924" i="73"/>
  <c r="AF928" i="73"/>
  <c r="AF932" i="73"/>
  <c r="AF936" i="73"/>
  <c r="AF940" i="73"/>
  <c r="AF944" i="73"/>
  <c r="AF948" i="73"/>
  <c r="AF952" i="73"/>
  <c r="AF956" i="73"/>
  <c r="AF960" i="73"/>
  <c r="AF964" i="73"/>
  <c r="AD917" i="73"/>
  <c r="AD925" i="73"/>
  <c r="AD933" i="73"/>
  <c r="AD941" i="73"/>
  <c r="AD949" i="73"/>
  <c r="AD957" i="73"/>
  <c r="AD922" i="73"/>
  <c r="AD930" i="73"/>
  <c r="AD938" i="73"/>
  <c r="AD946" i="73"/>
  <c r="AD954" i="73"/>
  <c r="AD962" i="73"/>
  <c r="AD919" i="73"/>
  <c r="AD923" i="73"/>
  <c r="AD927" i="73"/>
  <c r="AD931" i="73"/>
  <c r="AD935" i="73"/>
  <c r="AD939" i="73"/>
  <c r="AD943" i="73"/>
  <c r="AD947" i="73"/>
  <c r="AD951" i="73"/>
  <c r="AD955" i="73"/>
  <c r="AD959" i="73"/>
  <c r="AD963" i="73"/>
  <c r="AD921" i="73"/>
  <c r="AD929" i="73"/>
  <c r="AD937" i="73"/>
  <c r="AD945" i="73"/>
  <c r="AD953" i="73"/>
  <c r="AD961" i="73"/>
  <c r="AD918" i="73"/>
  <c r="AD926" i="73"/>
  <c r="AD934" i="73"/>
  <c r="AD942" i="73"/>
  <c r="AD950" i="73"/>
  <c r="AD958" i="73"/>
  <c r="AD916" i="73"/>
  <c r="AD920" i="73"/>
  <c r="AD924" i="73"/>
  <c r="AD928" i="73"/>
  <c r="AD932" i="73"/>
  <c r="AD936" i="73"/>
  <c r="AD940" i="73"/>
  <c r="AD944" i="73"/>
  <c r="AD948" i="73"/>
  <c r="AD952" i="73"/>
  <c r="AD956" i="73"/>
  <c r="AD960" i="73"/>
  <c r="AD964" i="73"/>
  <c r="AF915" i="73"/>
  <c r="AD915" i="73"/>
  <c r="U925" i="73"/>
  <c r="U937" i="73"/>
  <c r="U949" i="73"/>
  <c r="U961" i="73"/>
  <c r="U918" i="73"/>
  <c r="U922" i="73"/>
  <c r="U926" i="73"/>
  <c r="U930" i="73"/>
  <c r="U934" i="73"/>
  <c r="U938" i="73"/>
  <c r="U942" i="73"/>
  <c r="U946" i="73"/>
  <c r="U950" i="73"/>
  <c r="U954" i="73"/>
  <c r="U958" i="73"/>
  <c r="U962" i="73"/>
  <c r="U917" i="73"/>
  <c r="U929" i="73"/>
  <c r="U941" i="73"/>
  <c r="U957" i="73"/>
  <c r="U919" i="73"/>
  <c r="U923" i="73"/>
  <c r="U927" i="73"/>
  <c r="U931" i="73"/>
  <c r="U935" i="73"/>
  <c r="U939" i="73"/>
  <c r="U943" i="73"/>
  <c r="U947" i="73"/>
  <c r="U951" i="73"/>
  <c r="U955" i="73"/>
  <c r="U959" i="73"/>
  <c r="U963" i="73"/>
  <c r="U921" i="73"/>
  <c r="U933" i="73"/>
  <c r="U945" i="73"/>
  <c r="U953" i="73"/>
  <c r="U916" i="73"/>
  <c r="U920" i="73"/>
  <c r="U924" i="73"/>
  <c r="U928" i="73"/>
  <c r="U932" i="73"/>
  <c r="U936" i="73"/>
  <c r="U940" i="73"/>
  <c r="U944" i="73"/>
  <c r="U948" i="73"/>
  <c r="U952" i="73"/>
  <c r="U956" i="73"/>
  <c r="U960" i="73"/>
  <c r="U964" i="73"/>
  <c r="U915" i="73"/>
  <c r="S917" i="73"/>
  <c r="S921" i="73"/>
  <c r="S929" i="73"/>
  <c r="S933" i="73"/>
  <c r="S937" i="73"/>
  <c r="S941" i="73"/>
  <c r="S945" i="73"/>
  <c r="S949" i="73"/>
  <c r="S953" i="73"/>
  <c r="S961" i="73"/>
  <c r="S918" i="73"/>
  <c r="S922" i="73"/>
  <c r="S930" i="73"/>
  <c r="S934" i="73"/>
  <c r="S942" i="73"/>
  <c r="S946" i="73"/>
  <c r="S950" i="73"/>
  <c r="S954" i="73"/>
  <c r="S962" i="73"/>
  <c r="S919" i="73"/>
  <c r="S923" i="73"/>
  <c r="S927" i="73"/>
  <c r="S931" i="73"/>
  <c r="S935" i="73"/>
  <c r="S939" i="73"/>
  <c r="S943" i="73"/>
  <c r="S947" i="73"/>
  <c r="S951" i="73"/>
  <c r="S955" i="73"/>
  <c r="S959" i="73"/>
  <c r="S963" i="73"/>
  <c r="S925" i="73"/>
  <c r="S957" i="73"/>
  <c r="S926" i="73"/>
  <c r="S938" i="73"/>
  <c r="S958" i="73"/>
  <c r="S916" i="73"/>
  <c r="S920" i="73"/>
  <c r="S924" i="73"/>
  <c r="S928" i="73"/>
  <c r="S932" i="73"/>
  <c r="S936" i="73"/>
  <c r="S940" i="73"/>
  <c r="S944" i="73"/>
  <c r="S948" i="73"/>
  <c r="S952" i="73"/>
  <c r="S956" i="73"/>
  <c r="S960" i="73"/>
  <c r="S964" i="73"/>
  <c r="S915" i="73"/>
  <c r="J921" i="73"/>
  <c r="J937" i="73"/>
  <c r="J949" i="73"/>
  <c r="J961" i="73"/>
  <c r="J918" i="73"/>
  <c r="J922" i="73"/>
  <c r="J926" i="73"/>
  <c r="J930" i="73"/>
  <c r="J934" i="73"/>
  <c r="J938" i="73"/>
  <c r="J942" i="73"/>
  <c r="J946" i="73"/>
  <c r="J950" i="73"/>
  <c r="J954" i="73"/>
  <c r="J958" i="73"/>
  <c r="J962" i="73"/>
  <c r="J925" i="73"/>
  <c r="J933" i="73"/>
  <c r="J945" i="73"/>
  <c r="J957" i="73"/>
  <c r="J919" i="73"/>
  <c r="J923" i="73"/>
  <c r="J927" i="73"/>
  <c r="J931" i="73"/>
  <c r="J935" i="73"/>
  <c r="J939" i="73"/>
  <c r="J943" i="73"/>
  <c r="J947" i="73"/>
  <c r="J951" i="73"/>
  <c r="J955" i="73"/>
  <c r="J959" i="73"/>
  <c r="J963" i="73"/>
  <c r="J917" i="73"/>
  <c r="J929" i="73"/>
  <c r="J941" i="73"/>
  <c r="J953" i="73"/>
  <c r="J916" i="73"/>
  <c r="J920" i="73"/>
  <c r="J924" i="73"/>
  <c r="J928" i="73"/>
  <c r="J932" i="73"/>
  <c r="J936" i="73"/>
  <c r="J940" i="73"/>
  <c r="J944" i="73"/>
  <c r="J948" i="73"/>
  <c r="J952" i="73"/>
  <c r="J956" i="73"/>
  <c r="J960" i="73"/>
  <c r="J964" i="73"/>
  <c r="J915" i="73"/>
  <c r="H917" i="73"/>
  <c r="H929" i="73"/>
  <c r="H941" i="73"/>
  <c r="H945" i="73"/>
  <c r="H961" i="73"/>
  <c r="H918" i="73"/>
  <c r="H922" i="73"/>
  <c r="H926" i="73"/>
  <c r="H930" i="73"/>
  <c r="H934" i="73"/>
  <c r="H938" i="73"/>
  <c r="H942" i="73"/>
  <c r="H946" i="73"/>
  <c r="H950" i="73"/>
  <c r="H954" i="73"/>
  <c r="H958" i="73"/>
  <c r="H962" i="73"/>
  <c r="H925" i="73"/>
  <c r="H937" i="73"/>
  <c r="H949" i="73"/>
  <c r="H957" i="73"/>
  <c r="H919" i="73"/>
  <c r="H923" i="73"/>
  <c r="H927" i="73"/>
  <c r="H931" i="73"/>
  <c r="H935" i="73"/>
  <c r="H939" i="73"/>
  <c r="H943" i="73"/>
  <c r="H947" i="73"/>
  <c r="H951" i="73"/>
  <c r="H955" i="73"/>
  <c r="H959" i="73"/>
  <c r="H963" i="73"/>
  <c r="H921" i="73"/>
  <c r="H933" i="73"/>
  <c r="H953" i="73"/>
  <c r="H916" i="73"/>
  <c r="H920" i="73"/>
  <c r="H924" i="73"/>
  <c r="H928" i="73"/>
  <c r="H932" i="73"/>
  <c r="H936" i="73"/>
  <c r="H940" i="73"/>
  <c r="H944" i="73"/>
  <c r="H948" i="73"/>
  <c r="H952" i="73"/>
  <c r="H956" i="73"/>
  <c r="H960" i="73"/>
  <c r="H964" i="73"/>
  <c r="H915" i="73"/>
  <c r="BE4" i="85"/>
  <c r="BC4" i="85"/>
  <c r="BA4" i="85"/>
  <c r="AY4" i="85"/>
  <c r="AW4" i="85"/>
  <c r="AU4" i="85"/>
  <c r="AS4" i="85"/>
  <c r="AQ4" i="85"/>
  <c r="AO4" i="85"/>
  <c r="DZ18" i="85"/>
  <c r="DZ26" i="85"/>
  <c r="DZ23" i="85"/>
  <c r="DZ9" i="85"/>
  <c r="DZ24" i="85"/>
  <c r="DZ14" i="85"/>
  <c r="DZ8" i="85"/>
  <c r="DZ19" i="85"/>
  <c r="DZ16" i="85"/>
  <c r="DZ11" i="85"/>
  <c r="DZ20" i="85"/>
  <c r="DZ7" i="85"/>
  <c r="DZ21" i="85"/>
  <c r="DZ13" i="85"/>
  <c r="DZ15" i="85"/>
  <c r="DZ25" i="85"/>
  <c r="DZ12" i="85"/>
  <c r="DZ22" i="85"/>
  <c r="DZ17" i="85"/>
  <c r="DZ10" i="85"/>
  <c r="J408" i="73" l="1"/>
  <c r="J416" i="73"/>
  <c r="J410" i="73"/>
  <c r="J414" i="73"/>
  <c r="J418" i="73"/>
  <c r="J422" i="73"/>
  <c r="J407" i="73"/>
  <c r="J411" i="73"/>
  <c r="J415" i="73"/>
  <c r="J419" i="73"/>
  <c r="J423" i="73"/>
  <c r="J412" i="73"/>
  <c r="J420" i="73"/>
  <c r="J424" i="73"/>
  <c r="J409" i="73"/>
  <c r="J413" i="73"/>
  <c r="J417" i="73"/>
  <c r="J421" i="73"/>
  <c r="J425" i="73"/>
  <c r="R3" i="23"/>
  <c r="J406" i="73" l="1"/>
  <c r="DR19" i="85"/>
  <c r="DR23" i="85"/>
  <c r="DY6" i="85"/>
  <c r="EC21" i="85"/>
  <c r="DY17" i="85"/>
  <c r="DW18" i="85"/>
  <c r="DV22" i="85"/>
  <c r="DQ23" i="85"/>
  <c r="DQ24" i="85"/>
  <c r="DW9" i="85"/>
  <c r="EA25" i="85"/>
  <c r="DR20" i="85"/>
  <c r="EA9" i="85"/>
  <c r="EB16" i="85"/>
  <c r="EF16" i="85"/>
  <c r="EC12" i="85"/>
  <c r="DW21" i="85"/>
  <c r="DS20" i="85"/>
  <c r="DT13" i="85"/>
  <c r="DT22" i="85"/>
  <c r="EA23" i="85"/>
  <c r="DW12" i="85"/>
  <c r="DX15" i="85"/>
  <c r="DQ25" i="85"/>
  <c r="DU22" i="85"/>
  <c r="DV7" i="85"/>
  <c r="EA20" i="85"/>
  <c r="EF23" i="85"/>
  <c r="EH15" i="85"/>
  <c r="DU13" i="85"/>
  <c r="EG6" i="85"/>
  <c r="DS16" i="85"/>
  <c r="DS13" i="85"/>
  <c r="DX8" i="85"/>
  <c r="DQ12" i="85"/>
  <c r="DV25" i="85"/>
  <c r="DY11" i="85"/>
  <c r="AP6" i="23"/>
  <c r="EG10" i="85"/>
  <c r="EG15" i="85"/>
  <c r="EC25" i="85"/>
  <c r="ED10" i="85"/>
  <c r="EE19" i="85"/>
  <c r="EA10" i="85"/>
  <c r="EG21" i="85"/>
  <c r="AX6" i="23"/>
  <c r="DX26" i="85"/>
  <c r="DV10" i="85"/>
  <c r="DW15" i="85"/>
  <c r="DY26" i="85"/>
  <c r="ED6" i="85"/>
  <c r="DX13" i="85"/>
  <c r="EB26" i="85"/>
  <c r="EB20" i="85"/>
  <c r="DV14" i="85"/>
  <c r="DU8" i="85"/>
  <c r="DT12" i="85"/>
  <c r="EB8" i="85"/>
  <c r="EH11" i="85"/>
  <c r="DT15" i="85"/>
  <c r="EF24" i="85"/>
  <c r="DS25" i="85"/>
  <c r="DU24" i="85"/>
  <c r="ED8" i="85"/>
  <c r="DT21" i="85"/>
  <c r="DU14" i="85"/>
  <c r="EH17" i="85"/>
  <c r="EH12" i="85"/>
  <c r="DR15" i="85"/>
  <c r="AU6" i="23"/>
  <c r="DT6" i="85"/>
  <c r="DU12" i="85"/>
  <c r="BB6" i="23"/>
  <c r="EE20" i="85"/>
  <c r="EG25" i="85"/>
  <c r="EH16" i="85"/>
  <c r="EC13" i="85"/>
  <c r="EA6" i="85"/>
  <c r="DS18" i="85"/>
  <c r="EH20" i="85"/>
  <c r="EH26" i="85"/>
  <c r="EH7" i="85"/>
  <c r="EH9" i="85"/>
  <c r="ED15" i="85"/>
  <c r="EG26" i="85"/>
  <c r="EG17" i="85"/>
  <c r="DT18" i="85"/>
  <c r="DS9" i="85"/>
  <c r="ED14" i="85"/>
  <c r="EE15" i="85"/>
  <c r="DW22" i="85"/>
  <c r="AS6" i="23"/>
  <c r="EB18" i="85"/>
  <c r="EE12" i="85"/>
  <c r="EC22" i="85"/>
  <c r="EF26" i="85"/>
  <c r="DU7" i="85"/>
  <c r="EE21" i="85"/>
  <c r="DQ26" i="85"/>
  <c r="DS19" i="85"/>
  <c r="DW8" i="85"/>
  <c r="ED7" i="85"/>
  <c r="DZ6" i="85"/>
  <c r="DY12" i="85"/>
  <c r="EG18" i="85"/>
  <c r="EE16" i="85"/>
  <c r="DV9" i="85"/>
  <c r="EA18" i="85"/>
  <c r="DV12" i="85"/>
  <c r="DY18" i="85"/>
  <c r="DW16" i="85"/>
  <c r="EB22" i="85"/>
  <c r="EB9" i="85"/>
  <c r="DS6" i="85"/>
  <c r="DS21" i="85"/>
  <c r="DR12" i="85"/>
  <c r="DT26" i="85"/>
  <c r="EH24" i="85"/>
  <c r="EF9" i="85"/>
  <c r="EF15" i="85"/>
  <c r="EH21" i="85"/>
  <c r="ED23" i="85"/>
  <c r="DU19" i="85"/>
  <c r="EF6" i="85"/>
  <c r="EE11" i="85"/>
  <c r="DV18" i="85"/>
  <c r="EE10" i="85"/>
  <c r="EE13" i="85"/>
  <c r="EC23" i="85"/>
  <c r="DW23" i="85"/>
  <c r="ED26" i="85"/>
  <c r="EB24" i="85"/>
  <c r="EB13" i="85"/>
  <c r="EF14" i="85"/>
  <c r="EH23" i="85"/>
  <c r="DS26" i="85"/>
  <c r="DY14" i="85"/>
  <c r="DX7" i="85"/>
  <c r="EC8" i="85"/>
  <c r="DY13" i="85"/>
  <c r="DY15" i="85"/>
  <c r="DQ11" i="85"/>
  <c r="DR14" i="85"/>
  <c r="DQ9" i="85"/>
  <c r="DX21" i="85"/>
  <c r="DT19" i="85"/>
  <c r="DU17" i="85"/>
  <c r="DR22" i="85"/>
  <c r="EE22" i="85"/>
  <c r="DT11" i="85"/>
  <c r="DQ19" i="85"/>
  <c r="EC7" i="85"/>
  <c r="DW19" i="85"/>
  <c r="DU23" i="85"/>
  <c r="DT25" i="85"/>
  <c r="EF11" i="85"/>
  <c r="EF8" i="85"/>
  <c r="DQ14" i="85"/>
  <c r="AV6" i="23"/>
  <c r="EE23" i="85"/>
  <c r="DT7" i="85"/>
  <c r="EF22" i="85"/>
  <c r="EB14" i="85"/>
  <c r="ED19" i="85"/>
  <c r="ED9" i="85"/>
  <c r="DW10" i="85"/>
  <c r="AW6" i="23"/>
  <c r="DV11" i="85"/>
  <c r="EF12" i="85"/>
  <c r="EB23" i="85"/>
  <c r="EC20" i="85"/>
  <c r="EC17" i="85"/>
  <c r="DR21" i="85"/>
  <c r="ED24" i="85"/>
  <c r="EC15" i="85"/>
  <c r="DX12" i="85"/>
  <c r="EA17" i="85"/>
  <c r="BC6" i="23"/>
  <c r="DS23" i="85"/>
  <c r="BA6" i="23"/>
  <c r="ED22" i="85"/>
  <c r="EF18" i="85"/>
  <c r="DS12" i="85"/>
  <c r="EC10" i="85"/>
  <c r="DV20" i="85"/>
  <c r="EB15" i="85"/>
  <c r="EB12" i="85"/>
  <c r="DW24" i="85"/>
  <c r="DX16" i="85"/>
  <c r="EC24" i="85"/>
  <c r="DX22" i="85"/>
  <c r="AZ6" i="23"/>
  <c r="EA22" i="85"/>
  <c r="EA19" i="85"/>
  <c r="DV13" i="85"/>
  <c r="DX17" i="85"/>
  <c r="EB11" i="85"/>
  <c r="DW13" i="85"/>
  <c r="DX10" i="85"/>
  <c r="DX23" i="85"/>
  <c r="EA13" i="85"/>
  <c r="DT17" i="85"/>
  <c r="EH8" i="85"/>
  <c r="EH13" i="85"/>
  <c r="DQ18" i="85"/>
  <c r="DX19" i="85"/>
  <c r="EG12" i="85"/>
  <c r="EE8" i="85"/>
  <c r="EH22" i="85"/>
  <c r="DT20" i="85"/>
  <c r="DT23" i="85"/>
  <c r="DR11" i="85"/>
  <c r="ED20" i="85"/>
  <c r="EA26" i="85"/>
  <c r="DQ22" i="85"/>
  <c r="EB21" i="85"/>
  <c r="EH10" i="85"/>
  <c r="EG23" i="85"/>
  <c r="DR10" i="85"/>
  <c r="DT8" i="85"/>
  <c r="DR9" i="85"/>
  <c r="EE24" i="85"/>
  <c r="DR26" i="85"/>
  <c r="EE25" i="85"/>
  <c r="EG20" i="85"/>
  <c r="AO6" i="23"/>
  <c r="EG16" i="85"/>
  <c r="DW11" i="85"/>
  <c r="DX25" i="85"/>
  <c r="DU16" i="85"/>
  <c r="DV15" i="85"/>
  <c r="DV24" i="85"/>
  <c r="DR17" i="85"/>
  <c r="DV26" i="85"/>
  <c r="DV21" i="85"/>
  <c r="DR6" i="85"/>
  <c r="DT24" i="85"/>
  <c r="EA7" i="85"/>
  <c r="DY10" i="85"/>
  <c r="DS11" i="85"/>
  <c r="AR6" i="23"/>
  <c r="ED16" i="85"/>
  <c r="DX24" i="85"/>
  <c r="EG13" i="85"/>
  <c r="ED17" i="85"/>
  <c r="EB7" i="85"/>
  <c r="DT16" i="85"/>
  <c r="DS8" i="85"/>
  <c r="DY20" i="85"/>
  <c r="ED13" i="85"/>
  <c r="DU6" i="85"/>
  <c r="DR25" i="85"/>
  <c r="DU11" i="85"/>
  <c r="DU21" i="85"/>
  <c r="DV6" i="85"/>
  <c r="EH25" i="85"/>
  <c r="DT14" i="85"/>
  <c r="DW14" i="85"/>
  <c r="DU18" i="85"/>
  <c r="EE9" i="85"/>
  <c r="EB10" i="85"/>
  <c r="DQ17" i="85"/>
  <c r="DR18" i="85"/>
  <c r="DS17" i="85"/>
  <c r="AM6" i="23"/>
  <c r="DQ6" i="85"/>
  <c r="DV8" i="85"/>
  <c r="EE26" i="85"/>
  <c r="EC14" i="85"/>
  <c r="AN6" i="23"/>
  <c r="EG9" i="85"/>
  <c r="EC6" i="85"/>
  <c r="EE18" i="85"/>
  <c r="EC16" i="85"/>
  <c r="EG7" i="85"/>
  <c r="DS22" i="85"/>
  <c r="AY6" i="23"/>
  <c r="BD6" i="23"/>
  <c r="EH19" i="85"/>
  <c r="EH14" i="85"/>
  <c r="DX9" i="85"/>
  <c r="EG24" i="85"/>
  <c r="EC9" i="85"/>
  <c r="DY16" i="85"/>
  <c r="EE17" i="85"/>
  <c r="DT10" i="85"/>
  <c r="DW17" i="85"/>
  <c r="EE6" i="85"/>
  <c r="DR24" i="85"/>
  <c r="AT6" i="23"/>
  <c r="DY21" i="85"/>
  <c r="EE7" i="85"/>
  <c r="EB6" i="85"/>
  <c r="EF25" i="85"/>
  <c r="EC26" i="85"/>
  <c r="EC18" i="85"/>
  <c r="EA16" i="85"/>
  <c r="EF21" i="85"/>
  <c r="DY23" i="85"/>
  <c r="DY24" i="85"/>
  <c r="DU10" i="85"/>
  <c r="EC19" i="85"/>
  <c r="EC11" i="85"/>
  <c r="EF20" i="85"/>
  <c r="DX18" i="85"/>
  <c r="EB17" i="85"/>
  <c r="DQ16" i="85"/>
  <c r="DV19" i="85"/>
  <c r="DX11" i="85"/>
  <c r="DR8" i="85"/>
  <c r="DW25" i="85"/>
  <c r="DX14" i="85"/>
  <c r="DU15" i="85"/>
  <c r="EF10" i="85"/>
  <c r="DV16" i="85"/>
  <c r="AQ6" i="23"/>
  <c r="DV17" i="85"/>
  <c r="DW26" i="85"/>
  <c r="EA11" i="85"/>
  <c r="DS10" i="85"/>
  <c r="EE14" i="85"/>
  <c r="EF19" i="85"/>
  <c r="DQ8" i="85"/>
  <c r="DU25" i="85"/>
  <c r="ED11" i="85"/>
  <c r="DS7" i="85"/>
  <c r="ED12" i="85"/>
  <c r="EH18" i="85"/>
  <c r="DQ20" i="85"/>
  <c r="DV23" i="85"/>
  <c r="DY9" i="85"/>
  <c r="DR13" i="85"/>
  <c r="EA14" i="85"/>
  <c r="EH6" i="85"/>
  <c r="EF13" i="85"/>
  <c r="EA15" i="85"/>
  <c r="DY8" i="85"/>
  <c r="ED21" i="85"/>
  <c r="DQ10" i="85"/>
  <c r="EG8" i="85"/>
  <c r="DQ7" i="85"/>
  <c r="EG19" i="85"/>
  <c r="DR16" i="85"/>
  <c r="DY25" i="85"/>
  <c r="DY19" i="85"/>
  <c r="EB19" i="85"/>
  <c r="DX20" i="85"/>
  <c r="EA21" i="85"/>
  <c r="EA8" i="85"/>
  <c r="ED25" i="85"/>
  <c r="EA24" i="85"/>
  <c r="DQ15" i="85"/>
  <c r="EG14" i="85"/>
  <c r="ED18" i="85"/>
  <c r="DY7" i="85"/>
  <c r="DS14" i="85"/>
  <c r="DX6" i="85"/>
  <c r="EA12" i="85"/>
  <c r="DW7" i="85"/>
  <c r="DS24" i="85"/>
  <c r="EF7" i="85"/>
  <c r="DY22" i="85"/>
  <c r="DW6" i="85"/>
  <c r="DW20" i="85"/>
  <c r="DQ21" i="85"/>
  <c r="EF17" i="85"/>
  <c r="DU26" i="85"/>
  <c r="DS15" i="85"/>
  <c r="DT9" i="85"/>
  <c r="DU20" i="85"/>
  <c r="DQ13" i="85"/>
  <c r="DU9" i="85"/>
  <c r="EB25" i="85"/>
  <c r="EG22" i="85"/>
  <c r="EG11" i="85"/>
  <c r="DR7" i="85"/>
  <c r="AG411" i="73" l="1"/>
  <c r="Q410" i="73"/>
  <c r="AG388" i="73"/>
  <c r="S417" i="73"/>
  <c r="J378" i="73"/>
  <c r="S381" i="73"/>
  <c r="Y392" i="73"/>
  <c r="S378" i="73"/>
  <c r="AG409" i="73"/>
  <c r="Y382" i="73"/>
  <c r="AG393" i="73"/>
  <c r="AG397" i="73"/>
  <c r="Q420" i="73"/>
  <c r="J396" i="73"/>
  <c r="AG414" i="73"/>
  <c r="H435" i="73"/>
  <c r="AA389" i="73"/>
  <c r="AA413" i="73"/>
  <c r="AG422" i="73"/>
  <c r="AG416" i="73"/>
  <c r="AA412" i="73"/>
  <c r="Q380" i="73"/>
  <c r="AA388" i="73"/>
  <c r="AI391" i="73"/>
  <c r="H419" i="73"/>
  <c r="S389" i="73"/>
  <c r="H446" i="73"/>
  <c r="AG410" i="73"/>
  <c r="Q379" i="73"/>
  <c r="H441" i="73"/>
  <c r="H415" i="73"/>
  <c r="S387" i="73"/>
  <c r="H450" i="73"/>
  <c r="S418" i="73"/>
  <c r="S406" i="73"/>
  <c r="AA414" i="73"/>
  <c r="S424" i="73"/>
  <c r="AA416" i="73"/>
  <c r="J433" i="73"/>
  <c r="H385" i="73"/>
  <c r="Y408" i="73"/>
  <c r="H437" i="73"/>
  <c r="J431" i="73"/>
  <c r="AA387" i="73"/>
  <c r="H418" i="73"/>
  <c r="AI395" i="73"/>
  <c r="J450" i="73"/>
  <c r="AI407" i="73"/>
  <c r="H448" i="73"/>
  <c r="AA415" i="73"/>
  <c r="J444" i="73"/>
  <c r="Y380" i="73"/>
  <c r="Y390" i="73"/>
  <c r="Q389" i="73"/>
  <c r="AI410" i="73"/>
  <c r="H424" i="73"/>
  <c r="Q382" i="73"/>
  <c r="AI409" i="73"/>
  <c r="AI380" i="73"/>
  <c r="H409" i="73"/>
  <c r="Y412" i="73"/>
  <c r="H384" i="73"/>
  <c r="AA422" i="73"/>
  <c r="Q406" i="73"/>
  <c r="J440" i="73"/>
  <c r="S396" i="73"/>
  <c r="J387" i="73"/>
  <c r="S395" i="73"/>
  <c r="H449" i="73"/>
  <c r="Y386" i="73"/>
  <c r="J438" i="73"/>
  <c r="AG419" i="73"/>
  <c r="Y391" i="73"/>
  <c r="J445" i="73"/>
  <c r="AA392" i="73"/>
  <c r="H12" i="73"/>
  <c r="S380" i="73"/>
  <c r="H443" i="73"/>
  <c r="AA397" i="73"/>
  <c r="Y383" i="73"/>
  <c r="AI385" i="73"/>
  <c r="AI414" i="73"/>
  <c r="J388" i="73"/>
  <c r="Y394" i="73"/>
  <c r="J443" i="73"/>
  <c r="AA395" i="73"/>
  <c r="Q386" i="73"/>
  <c r="AI408" i="73"/>
  <c r="AA386" i="73"/>
  <c r="J386" i="73"/>
  <c r="AG390" i="73"/>
  <c r="O15" i="73"/>
  <c r="Y387" i="73"/>
  <c r="J436" i="73"/>
  <c r="AG396" i="73"/>
  <c r="H378" i="73"/>
  <c r="AI396" i="73"/>
  <c r="J441" i="73"/>
  <c r="Y406" i="73"/>
  <c r="J448" i="73"/>
  <c r="AG382" i="73"/>
  <c r="Y385" i="73"/>
  <c r="J379" i="73"/>
  <c r="H440" i="73"/>
  <c r="S392" i="73"/>
  <c r="Y397" i="73"/>
  <c r="S397" i="73"/>
  <c r="H10" i="73"/>
  <c r="AA407" i="73"/>
  <c r="H390" i="73"/>
  <c r="Q393" i="73"/>
  <c r="H444" i="73"/>
  <c r="Y395" i="73"/>
  <c r="AI382" i="73"/>
  <c r="H432" i="73"/>
  <c r="AG424" i="73"/>
  <c r="Q396" i="73"/>
  <c r="AI416" i="73"/>
  <c r="H431" i="73"/>
  <c r="J397" i="73"/>
  <c r="AI423" i="73"/>
  <c r="S382" i="73"/>
  <c r="J383" i="73"/>
  <c r="AG423" i="73"/>
  <c r="S386" i="73"/>
  <c r="AA390" i="73"/>
  <c r="H381" i="73"/>
  <c r="J380" i="73"/>
  <c r="J435" i="73"/>
  <c r="AG421" i="73"/>
  <c r="Q392" i="73"/>
  <c r="S379" i="73"/>
  <c r="S407" i="73"/>
  <c r="H392" i="73"/>
  <c r="Y415" i="73"/>
  <c r="J381" i="73"/>
  <c r="S383" i="73"/>
  <c r="H387" i="73"/>
  <c r="H447" i="73"/>
  <c r="Y379" i="73"/>
  <c r="J393" i="73"/>
  <c r="AG417" i="73"/>
  <c r="J434" i="73"/>
  <c r="AA385" i="73"/>
  <c r="AG391" i="73"/>
  <c r="AA420" i="73"/>
  <c r="S420" i="73"/>
  <c r="S419" i="73"/>
  <c r="S416" i="73"/>
  <c r="S408" i="73"/>
  <c r="H393" i="73"/>
  <c r="S425" i="73"/>
  <c r="Y388" i="73"/>
  <c r="Q425" i="73"/>
  <c r="AI384" i="73"/>
  <c r="AI389" i="73"/>
  <c r="S421" i="73"/>
  <c r="AA419" i="73"/>
  <c r="H407" i="73"/>
  <c r="J382" i="73"/>
  <c r="H425" i="73"/>
  <c r="S390" i="73"/>
  <c r="H433" i="73"/>
  <c r="S394" i="73"/>
  <c r="AG386" i="73"/>
  <c r="AI419" i="73"/>
  <c r="AG387" i="73"/>
  <c r="S391" i="73"/>
  <c r="AA381" i="73"/>
  <c r="AI392" i="73"/>
  <c r="J446" i="73"/>
  <c r="AI397" i="73"/>
  <c r="H421" i="73"/>
  <c r="H417" i="73"/>
  <c r="AG407" i="73"/>
  <c r="Y410" i="73"/>
  <c r="Q414" i="73"/>
  <c r="H436" i="73"/>
  <c r="H445" i="73"/>
  <c r="H380" i="73"/>
  <c r="AA383" i="73"/>
  <c r="AI390" i="73"/>
  <c r="Q409" i="73"/>
  <c r="AI406" i="73"/>
  <c r="Y413" i="73"/>
  <c r="H389" i="73"/>
  <c r="AG418" i="73"/>
  <c r="Y418" i="73"/>
  <c r="Q417" i="73"/>
  <c r="J437" i="73"/>
  <c r="AA409" i="73"/>
  <c r="J385" i="73"/>
  <c r="AG425" i="73"/>
  <c r="J432" i="73"/>
  <c r="Y424" i="73"/>
  <c r="Q395" i="73"/>
  <c r="AI412" i="73"/>
  <c r="S388" i="73"/>
  <c r="H439" i="73"/>
  <c r="H382" i="73"/>
  <c r="AA379" i="73"/>
  <c r="Q412" i="73"/>
  <c r="H434" i="73"/>
  <c r="AG378" i="73"/>
  <c r="AA380" i="73"/>
  <c r="AI394" i="73"/>
  <c r="H11" i="73"/>
  <c r="Y381" i="73"/>
  <c r="AI381" i="73"/>
  <c r="H410" i="73"/>
  <c r="H414" i="73"/>
  <c r="AG384" i="73"/>
  <c r="AA396" i="73"/>
  <c r="Q411" i="73"/>
  <c r="AG415" i="73"/>
  <c r="S410" i="73"/>
  <c r="H383" i="73"/>
  <c r="H423" i="73"/>
  <c r="H442" i="73"/>
  <c r="AI388" i="73"/>
  <c r="AI379" i="73"/>
  <c r="H412" i="73"/>
  <c r="H9" i="73"/>
  <c r="A5" i="73"/>
  <c r="AA384" i="73"/>
  <c r="Q384" i="73"/>
  <c r="H422" i="73"/>
  <c r="Q413" i="73"/>
  <c r="Q418" i="73"/>
  <c r="Q387" i="73"/>
  <c r="H411" i="73"/>
  <c r="Q421" i="73"/>
  <c r="Y407" i="73"/>
  <c r="Q388" i="73"/>
  <c r="Y384" i="73"/>
  <c r="AI420" i="73"/>
  <c r="J389" i="73"/>
  <c r="AI393" i="73"/>
  <c r="J439" i="73"/>
  <c r="AI378" i="73"/>
  <c r="Y423" i="73"/>
  <c r="AI422" i="73"/>
  <c r="Q385" i="73"/>
  <c r="J384" i="73"/>
  <c r="AI387" i="73"/>
  <c r="Q419" i="73"/>
  <c r="Q415" i="73"/>
  <c r="H388" i="73"/>
  <c r="AG395" i="73"/>
  <c r="AA378" i="73"/>
  <c r="H413" i="73"/>
  <c r="AA406" i="73"/>
  <c r="S411" i="73"/>
  <c r="Y393" i="73"/>
  <c r="H406" i="73"/>
  <c r="S409" i="73"/>
  <c r="S414" i="73"/>
  <c r="H396" i="73"/>
  <c r="Y417" i="73"/>
  <c r="AG379" i="73"/>
  <c r="AA391" i="73"/>
  <c r="AI386" i="73"/>
  <c r="Q397" i="73"/>
  <c r="H408" i="73"/>
  <c r="Y409" i="73"/>
  <c r="AG383" i="73"/>
  <c r="AA417" i="73"/>
  <c r="AG408" i="73"/>
  <c r="Q383" i="73"/>
  <c r="Q422" i="73"/>
  <c r="Y425" i="73"/>
  <c r="Q390" i="73"/>
  <c r="AI417" i="73"/>
  <c r="S393" i="73"/>
  <c r="J447" i="73"/>
  <c r="H397" i="73"/>
  <c r="AA421" i="73"/>
  <c r="S384" i="73"/>
  <c r="H438" i="73"/>
  <c r="Y389" i="73"/>
  <c r="H13" i="73"/>
  <c r="Q391" i="73"/>
  <c r="AI424" i="73"/>
  <c r="AA394" i="73"/>
  <c r="Q394" i="73"/>
  <c r="AG392" i="73"/>
  <c r="AI413" i="73"/>
  <c r="AG420" i="73"/>
  <c r="H14" i="73"/>
  <c r="Y411" i="73"/>
  <c r="H386" i="73"/>
  <c r="AG385" i="73"/>
  <c r="Q416" i="73"/>
  <c r="AI415" i="73"/>
  <c r="Y378" i="73"/>
  <c r="AI383" i="73"/>
  <c r="S415" i="73"/>
  <c r="S412" i="73"/>
  <c r="H391" i="73"/>
  <c r="Y414" i="73"/>
  <c r="Q408" i="73"/>
  <c r="Q423" i="73"/>
  <c r="AI425" i="73"/>
  <c r="AA423" i="73"/>
  <c r="J391" i="73"/>
  <c r="AG406" i="73"/>
  <c r="S385" i="73"/>
  <c r="J392" i="73"/>
  <c r="Q424" i="73"/>
  <c r="S423" i="73"/>
  <c r="J442" i="73"/>
  <c r="Y416" i="73"/>
  <c r="AG380" i="73"/>
  <c r="H420" i="73"/>
  <c r="AA411" i="73"/>
  <c r="Y419" i="73"/>
  <c r="H395" i="73"/>
  <c r="AA424" i="73"/>
  <c r="Y421" i="73"/>
  <c r="S422" i="73"/>
  <c r="H394" i="73"/>
  <c r="AA425" i="73"/>
  <c r="Q378" i="73"/>
  <c r="AI411" i="73"/>
  <c r="AA393" i="73"/>
  <c r="J449" i="73"/>
  <c r="AA382" i="73"/>
  <c r="AG389" i="73"/>
  <c r="AG394" i="73"/>
  <c r="AA410" i="73"/>
  <c r="H416" i="73"/>
  <c r="J395" i="73"/>
  <c r="Y396" i="73"/>
  <c r="AG381" i="73"/>
  <c r="Y420" i="73"/>
  <c r="Y422" i="73"/>
  <c r="H379" i="73"/>
  <c r="AA408" i="73"/>
  <c r="Q407" i="73"/>
  <c r="AI418" i="73"/>
  <c r="AA418" i="73"/>
  <c r="J394" i="73"/>
  <c r="AG412" i="73"/>
  <c r="AG413" i="73"/>
  <c r="S413" i="73"/>
  <c r="J390" i="73"/>
  <c r="Q381" i="73"/>
  <c r="AI421" i="73"/>
  <c r="B19" i="84"/>
  <c r="B18" i="84"/>
  <c r="B17" i="84"/>
  <c r="B16" i="84"/>
  <c r="B15" i="84"/>
  <c r="B14" i="84"/>
  <c r="B13" i="84"/>
  <c r="B12" i="84"/>
  <c r="B11" i="84"/>
  <c r="B10" i="84"/>
  <c r="B9" i="84"/>
  <c r="B8" i="84"/>
  <c r="B7" i="84"/>
  <c r="B6" i="84"/>
  <c r="B5" i="84"/>
  <c r="G1" i="24"/>
  <c r="D3" i="80"/>
  <c r="D3" i="77"/>
  <c r="AR1" i="24"/>
  <c r="AG75" i="73" l="1"/>
  <c r="B9" i="76"/>
  <c r="B7" i="76"/>
  <c r="B5" i="76"/>
  <c r="F3" i="22"/>
  <c r="Q3" i="23"/>
  <c r="BX17" i="84"/>
  <c r="M10" i="84"/>
  <c r="BL18" i="84"/>
  <c r="BS18" i="84"/>
  <c r="BF18" i="84"/>
  <c r="BD19" i="84"/>
  <c r="M13" i="84"/>
  <c r="M19" i="84"/>
  <c r="BN17" i="84"/>
  <c r="N17" i="84"/>
  <c r="BK18" i="84"/>
  <c r="AX17" i="84"/>
  <c r="N19" i="84"/>
  <c r="BQ18" i="84"/>
  <c r="BA19" i="84"/>
  <c r="BV19" i="84"/>
  <c r="BO18" i="84"/>
  <c r="BF19" i="84"/>
  <c r="AY19" i="84"/>
  <c r="M8" i="84"/>
  <c r="BJ19" i="84"/>
  <c r="M18" i="84"/>
  <c r="BX18" i="84"/>
  <c r="BW17" i="84"/>
  <c r="BU17" i="84"/>
  <c r="BN19" i="84"/>
  <c r="BO17" i="84"/>
  <c r="BA18" i="84"/>
  <c r="BK19" i="84"/>
  <c r="BD18" i="84"/>
  <c r="BW18" i="84"/>
  <c r="BP19" i="84"/>
  <c r="BE18" i="84"/>
  <c r="N18" i="84"/>
  <c r="BS19" i="84"/>
  <c r="N16" i="84"/>
  <c r="M14" i="84"/>
  <c r="AZ18" i="84"/>
  <c r="AZ17" i="84"/>
  <c r="BP17" i="84"/>
  <c r="M5" i="84"/>
  <c r="BR17" i="84"/>
  <c r="BS17" i="84"/>
  <c r="BG18" i="84"/>
  <c r="AY18" i="84"/>
  <c r="BQ19" i="84"/>
  <c r="M16" i="84"/>
  <c r="BM18" i="84"/>
  <c r="BC17" i="84"/>
  <c r="BL17" i="84"/>
  <c r="M3" i="84"/>
  <c r="BU18" i="84"/>
  <c r="BU19" i="84"/>
  <c r="BJ18" i="84"/>
  <c r="N9" i="84"/>
  <c r="N14" i="84"/>
  <c r="N12" i="84"/>
  <c r="BR18" i="84"/>
  <c r="N5" i="84"/>
  <c r="BW19" i="84"/>
  <c r="BO19" i="84"/>
  <c r="BP18" i="84"/>
  <c r="BB17" i="84"/>
  <c r="N10" i="84"/>
  <c r="BE17" i="84"/>
  <c r="BM19" i="84"/>
  <c r="BK17" i="84"/>
  <c r="BQ17" i="84"/>
  <c r="BE19" i="84"/>
  <c r="M15" i="84"/>
  <c r="AX19" i="84"/>
  <c r="BC19" i="84"/>
  <c r="N7" i="84"/>
  <c r="AX18" i="84"/>
  <c r="N8" i="84"/>
  <c r="M9" i="84"/>
  <c r="M12" i="84"/>
  <c r="BN18" i="84"/>
  <c r="BT17" i="84"/>
  <c r="M7" i="84"/>
  <c r="AY17" i="84"/>
  <c r="M4" i="84"/>
  <c r="AZ19" i="84"/>
  <c r="BV17" i="84"/>
  <c r="BG19" i="84"/>
  <c r="BB19" i="84"/>
  <c r="N15" i="84"/>
  <c r="N13" i="84"/>
  <c r="BL19" i="84"/>
  <c r="BV18" i="84"/>
  <c r="N6" i="84"/>
  <c r="BT19" i="84"/>
  <c r="BM17" i="84"/>
  <c r="N4" i="84"/>
  <c r="BX19" i="84"/>
  <c r="N11" i="84"/>
  <c r="BT18" i="84"/>
  <c r="BD17" i="84"/>
  <c r="N3" i="84"/>
  <c r="BA17" i="84"/>
  <c r="BF17" i="84"/>
  <c r="BR19" i="84"/>
  <c r="M6" i="84"/>
  <c r="BJ17" i="84"/>
  <c r="BB18" i="84"/>
  <c r="BG17" i="84"/>
  <c r="BC18" i="84"/>
  <c r="M17" i="84"/>
  <c r="M11" i="84"/>
  <c r="E1128" i="73" l="1"/>
  <c r="E1125" i="73"/>
  <c r="Y1124" i="73"/>
  <c r="E1122" i="73"/>
  <c r="Y1121" i="73"/>
  <c r="E1119" i="73"/>
  <c r="Y1118" i="73"/>
  <c r="E1116" i="73"/>
  <c r="Y1115" i="73"/>
  <c r="E1113" i="73"/>
  <c r="Y1112" i="73"/>
  <c r="E1110" i="73"/>
  <c r="Y1109" i="73"/>
  <c r="E1107" i="73"/>
  <c r="Y1106" i="73"/>
  <c r="E1104" i="73"/>
  <c r="Y1103" i="73"/>
  <c r="E1101" i="73"/>
  <c r="E1098" i="73"/>
  <c r="Y1097" i="73"/>
  <c r="E1095" i="73"/>
  <c r="Y1094" i="73"/>
  <c r="E1092" i="73"/>
  <c r="E1089" i="73"/>
  <c r="Y1088" i="73"/>
  <c r="E1086" i="73"/>
  <c r="Y1085" i="73"/>
  <c r="E1083" i="73"/>
  <c r="Y1082" i="73"/>
  <c r="E1080" i="73"/>
  <c r="Y1079" i="73"/>
  <c r="N71" i="73"/>
  <c r="N72" i="73"/>
  <c r="N70" i="73"/>
  <c r="BI11" i="84"/>
  <c r="BI17" i="84"/>
  <c r="L5" i="87"/>
  <c r="AY11" i="84"/>
  <c r="BW11" i="84"/>
  <c r="BV11" i="84"/>
  <c r="BP11" i="84"/>
  <c r="BX11" i="84"/>
  <c r="L6" i="87"/>
  <c r="BM11" i="84"/>
  <c r="L3" i="87"/>
  <c r="BL11" i="84"/>
  <c r="BH17" i="84"/>
  <c r="L8" i="87"/>
  <c r="BK11" i="84"/>
  <c r="BI19" i="84"/>
  <c r="BS11" i="84"/>
  <c r="BR11" i="84"/>
  <c r="BH19" i="84"/>
  <c r="BJ11" i="84"/>
  <c r="BQ11" i="84"/>
  <c r="BH11" i="84"/>
  <c r="BA11" i="84"/>
  <c r="BH18" i="84"/>
  <c r="BD11" i="84"/>
  <c r="BI18" i="84"/>
  <c r="BO11" i="84"/>
  <c r="BU11" i="84"/>
  <c r="BC11" i="84"/>
  <c r="AX11" i="84"/>
  <c r="BT11" i="84"/>
  <c r="BN11" i="84"/>
  <c r="BE11" i="84"/>
  <c r="AZ11" i="84"/>
  <c r="L4" i="87"/>
  <c r="BF11" i="84"/>
  <c r="BB11" i="84"/>
  <c r="AA1134" i="73" l="1"/>
  <c r="B1131" i="73"/>
  <c r="B1137" i="73"/>
  <c r="B1134" i="73"/>
  <c r="BR10" i="84"/>
  <c r="AZ10" i="84"/>
  <c r="BE10" i="84"/>
  <c r="BW10" i="84"/>
  <c r="BP10" i="84"/>
  <c r="BC10" i="84"/>
  <c r="BV10" i="84"/>
  <c r="BF10" i="84"/>
  <c r="BT10" i="84"/>
  <c r="AW19" i="84"/>
  <c r="BH10" i="84"/>
  <c r="BA10" i="84"/>
  <c r="BL10" i="84"/>
  <c r="AY10" i="84"/>
  <c r="BM10" i="84"/>
  <c r="BN10" i="84"/>
  <c r="BK10" i="84"/>
  <c r="BQ10" i="84"/>
  <c r="AW11" i="84"/>
  <c r="BG11" i="84"/>
  <c r="BO10" i="84"/>
  <c r="BJ10" i="84"/>
  <c r="BB10" i="84"/>
  <c r="AX10" i="84"/>
  <c r="BU10" i="84"/>
  <c r="BI10" i="84"/>
  <c r="BX10" i="84"/>
  <c r="BD10" i="84"/>
  <c r="BS10" i="84"/>
  <c r="B4" i="84" l="1"/>
  <c r="B3" i="84"/>
  <c r="B1" i="84"/>
  <c r="B7" i="85"/>
  <c r="AW17" i="84"/>
  <c r="AW18" i="84"/>
  <c r="AM4" i="85" l="1"/>
  <c r="AK4" i="85"/>
  <c r="AI4" i="85"/>
  <c r="AG4" i="85"/>
  <c r="AE4" i="85"/>
  <c r="AC4" i="85"/>
  <c r="AA4" i="85"/>
  <c r="Y4" i="85"/>
  <c r="W4" i="85"/>
  <c r="U4" i="85"/>
  <c r="S4" i="85"/>
  <c r="Q4" i="85"/>
  <c r="O4" i="85"/>
  <c r="M4" i="85"/>
  <c r="K4" i="85"/>
  <c r="I4" i="85"/>
  <c r="G4" i="85"/>
  <c r="E4" i="85"/>
  <c r="C4" i="85"/>
  <c r="B1" i="85"/>
  <c r="H71" i="73" l="1"/>
  <c r="K71" i="73"/>
  <c r="H72" i="73"/>
  <c r="K72" i="73"/>
  <c r="AO4" i="86"/>
  <c r="AM4" i="86"/>
  <c r="AK4" i="86"/>
  <c r="AI4" i="86"/>
  <c r="AG4" i="86"/>
  <c r="AE4" i="86"/>
  <c r="AC4" i="86"/>
  <c r="AA4" i="86"/>
  <c r="Y4" i="86"/>
  <c r="W4" i="86"/>
  <c r="U4" i="86"/>
  <c r="S4" i="86"/>
  <c r="Q4" i="86"/>
  <c r="O4" i="86"/>
  <c r="M4" i="86"/>
  <c r="K4" i="86"/>
  <c r="I4" i="86"/>
  <c r="G4" i="86"/>
  <c r="E4" i="86"/>
  <c r="C4" i="86"/>
  <c r="B1" i="86"/>
  <c r="B2" i="24" l="1"/>
  <c r="B2" i="76"/>
  <c r="B2" i="22"/>
  <c r="A2" i="23"/>
  <c r="A4" i="77" l="1"/>
  <c r="K70" i="73" l="1"/>
  <c r="H70" i="73"/>
  <c r="AM210" i="73" l="1"/>
  <c r="AM208" i="73"/>
  <c r="AM209" i="73"/>
  <c r="N11" i="73" l="1"/>
  <c r="N10" i="73"/>
  <c r="N12" i="73"/>
  <c r="N14" i="73"/>
  <c r="N13" i="73"/>
  <c r="DM48" i="86"/>
  <c r="EF23" i="86"/>
  <c r="DV25" i="86"/>
  <c r="AJ25" i="22"/>
  <c r="EF9" i="86"/>
  <c r="DI28" i="86"/>
  <c r="DM43" i="86"/>
  <c r="DA35" i="86"/>
  <c r="EB36" i="86"/>
  <c r="DN48" i="86"/>
  <c r="DL16" i="86"/>
  <c r="DT41" i="86"/>
  <c r="DM44" i="86"/>
  <c r="DG13" i="86"/>
  <c r="DG33" i="86"/>
  <c r="CO19" i="86"/>
  <c r="DS54" i="86"/>
  <c r="CR19" i="86"/>
  <c r="CR40" i="86"/>
  <c r="DV56" i="86"/>
  <c r="CJ6" i="86"/>
  <c r="DF44" i="86"/>
  <c r="DM6" i="86"/>
  <c r="CQ45" i="86"/>
  <c r="EA41" i="86"/>
  <c r="CL41" i="86"/>
  <c r="DA50" i="86"/>
  <c r="DK20" i="86"/>
  <c r="DP47" i="86"/>
  <c r="DZ36" i="86"/>
  <c r="DX47" i="86"/>
  <c r="DP40" i="86"/>
  <c r="DW44" i="86"/>
  <c r="CT47" i="86"/>
  <c r="BT9" i="84"/>
  <c r="CN8" i="85"/>
  <c r="CX18" i="86"/>
  <c r="CP7" i="86"/>
  <c r="CB10" i="24"/>
  <c r="DJ44" i="86"/>
  <c r="DE33" i="86"/>
  <c r="DZ7" i="86"/>
  <c r="DM24" i="86"/>
  <c r="CE14" i="85"/>
  <c r="CF22" i="24"/>
  <c r="CY14" i="86"/>
  <c r="DN47" i="86"/>
  <c r="DR46" i="86"/>
  <c r="DB37" i="86"/>
  <c r="DC16" i="86"/>
  <c r="CY43" i="86"/>
  <c r="CS21" i="86"/>
  <c r="BS34" i="24"/>
  <c r="DZ34" i="86"/>
  <c r="CP16" i="86"/>
  <c r="DV55" i="86"/>
  <c r="CZ24" i="86"/>
  <c r="DG19" i="86"/>
  <c r="CX9" i="86"/>
  <c r="DA23" i="86"/>
  <c r="CV51" i="86"/>
  <c r="DI16" i="86"/>
  <c r="CX48" i="86"/>
  <c r="EC42" i="86"/>
  <c r="CK32" i="86"/>
  <c r="CK31" i="86"/>
  <c r="BV9" i="84"/>
  <c r="DY6" i="86"/>
  <c r="EF44" i="86"/>
  <c r="DV13" i="86"/>
  <c r="DG55" i="86"/>
  <c r="DH16" i="86"/>
  <c r="CO38" i="86"/>
  <c r="EF45" i="86"/>
  <c r="CM39" i="86"/>
  <c r="DX18" i="86"/>
  <c r="DO42" i="86"/>
  <c r="DZ40" i="86"/>
  <c r="DC11" i="86"/>
  <c r="DA34" i="86"/>
  <c r="CP20" i="24"/>
  <c r="DS49" i="86"/>
  <c r="EC21" i="86"/>
  <c r="CT45" i="86"/>
  <c r="EC7" i="86"/>
  <c r="CM34" i="86"/>
  <c r="DE28" i="86"/>
  <c r="DU35" i="86"/>
  <c r="DE35" i="86"/>
  <c r="CL10" i="85"/>
  <c r="DI37" i="86"/>
  <c r="DV45" i="86"/>
  <c r="EF47" i="86"/>
  <c r="EB28" i="86"/>
  <c r="CR49" i="86"/>
  <c r="CV13" i="86"/>
  <c r="CN16" i="86"/>
  <c r="CJ10" i="24"/>
  <c r="DU55" i="86"/>
  <c r="DA41" i="86"/>
  <c r="DI43" i="86"/>
  <c r="DA55" i="86"/>
  <c r="DK15" i="86"/>
  <c r="CP41" i="86"/>
  <c r="CV18" i="86"/>
  <c r="BX9" i="84"/>
  <c r="CN54" i="86"/>
  <c r="DU14" i="86"/>
  <c r="DJ16" i="86"/>
  <c r="DB49" i="86"/>
  <c r="DP33" i="86"/>
  <c r="DL26" i="86"/>
  <c r="DS23" i="86"/>
  <c r="CN15" i="24"/>
  <c r="CW52" i="86"/>
  <c r="CV43" i="86"/>
  <c r="BB9" i="84"/>
  <c r="CT56" i="86"/>
  <c r="DI23" i="86"/>
  <c r="CZ47" i="86"/>
  <c r="DP50" i="86"/>
  <c r="DN50" i="86"/>
  <c r="CZ41" i="86"/>
  <c r="DS19" i="86"/>
  <c r="BN9" i="84"/>
  <c r="DN18" i="86"/>
  <c r="DE53" i="86"/>
  <c r="DJ15" i="86"/>
  <c r="CR20" i="86"/>
  <c r="ED40" i="86"/>
  <c r="CV16" i="86"/>
  <c r="EC14" i="86"/>
  <c r="EA55" i="86"/>
  <c r="EB30" i="86"/>
  <c r="CT16" i="86"/>
  <c r="EA13" i="86"/>
  <c r="AC13" i="22"/>
  <c r="DH18" i="85"/>
  <c r="DZ15" i="86"/>
  <c r="CK9" i="85"/>
  <c r="BK32" i="24"/>
  <c r="DU25" i="86"/>
  <c r="DE15" i="85"/>
  <c r="DO14" i="86"/>
  <c r="DI11" i="86"/>
  <c r="DU10" i="86"/>
  <c r="DI31" i="86"/>
  <c r="DY34" i="86"/>
  <c r="CZ7" i="86"/>
  <c r="DO18" i="86"/>
  <c r="DP48" i="86"/>
  <c r="DP7" i="86"/>
  <c r="DD9" i="86"/>
  <c r="DR12" i="86"/>
  <c r="DF54" i="86"/>
  <c r="DF15" i="86"/>
  <c r="DH56" i="86"/>
  <c r="CU41" i="86"/>
  <c r="CN20" i="86"/>
  <c r="DQ25" i="86"/>
  <c r="CX43" i="86"/>
  <c r="CP14" i="24"/>
  <c r="EE39" i="86"/>
  <c r="BS26" i="24"/>
  <c r="CP24" i="85"/>
  <c r="DE42" i="86"/>
  <c r="DH25" i="86"/>
  <c r="CP18" i="86"/>
  <c r="DN34" i="86"/>
  <c r="DJ21" i="86"/>
  <c r="CU40" i="86"/>
  <c r="DH13" i="86"/>
  <c r="CU46" i="86"/>
  <c r="DO44" i="86"/>
  <c r="CZ15" i="85"/>
  <c r="CW33" i="86"/>
  <c r="EE27" i="86"/>
  <c r="CN38" i="86"/>
  <c r="DL10" i="86"/>
  <c r="DM45" i="86"/>
  <c r="EE26" i="86"/>
  <c r="ED39" i="86"/>
  <c r="BN28" i="24"/>
  <c r="DD18" i="86"/>
  <c r="BL25" i="24"/>
  <c r="DK19" i="86"/>
  <c r="CM23" i="24"/>
  <c r="DX33" i="86"/>
  <c r="AB11" i="76"/>
  <c r="DB21" i="86"/>
  <c r="EC13" i="86"/>
  <c r="DL44" i="86"/>
  <c r="CN8" i="86"/>
  <c r="DL53" i="86"/>
  <c r="CL52" i="86"/>
  <c r="CI20" i="24"/>
  <c r="EF37" i="86"/>
  <c r="CZ8" i="86"/>
  <c r="CJ31" i="86"/>
  <c r="DG11" i="85"/>
  <c r="CI15" i="85"/>
  <c r="BS10" i="24"/>
  <c r="CY26" i="86"/>
  <c r="CX8" i="86"/>
  <c r="DP7" i="85"/>
  <c r="BK12" i="24"/>
  <c r="AE12" i="76"/>
  <c r="AZ9" i="84"/>
  <c r="DK46" i="86"/>
  <c r="CS29" i="86"/>
  <c r="DG12" i="86"/>
  <c r="CO8" i="86"/>
  <c r="DS20" i="86"/>
  <c r="CN30" i="24"/>
  <c r="CY35" i="86"/>
  <c r="BI6" i="24"/>
  <c r="AF7" i="22"/>
  <c r="CM12" i="86"/>
  <c r="CY12" i="86"/>
  <c r="CT13" i="86"/>
  <c r="EB6" i="86"/>
  <c r="CI8" i="85"/>
  <c r="CM26" i="86"/>
  <c r="DS51" i="86"/>
  <c r="CM14" i="24"/>
  <c r="DE25" i="86"/>
  <c r="EC15" i="86"/>
  <c r="CO26" i="86"/>
  <c r="DA10" i="85"/>
  <c r="BX17" i="24"/>
  <c r="DA11" i="86"/>
  <c r="DP15" i="86"/>
  <c r="CP39" i="86"/>
  <c r="DZ35" i="86"/>
  <c r="DZ54" i="86"/>
  <c r="CT10" i="86"/>
  <c r="EB54" i="86"/>
  <c r="CW50" i="86"/>
  <c r="BM23" i="24"/>
  <c r="DO46" i="86"/>
  <c r="DU46" i="86"/>
  <c r="DD39" i="86"/>
  <c r="DL18" i="85"/>
  <c r="DC33" i="86"/>
  <c r="BS29" i="24"/>
  <c r="CO39" i="86"/>
  <c r="CF19" i="24"/>
  <c r="CS37" i="86"/>
  <c r="DS46" i="86"/>
  <c r="CO54" i="86"/>
  <c r="DG34" i="86"/>
  <c r="CO9" i="85"/>
  <c r="BP11" i="24"/>
  <c r="DV43" i="86"/>
  <c r="EC56" i="86"/>
  <c r="DB8" i="86"/>
  <c r="DS24" i="86"/>
  <c r="DF40" i="86"/>
  <c r="CO14" i="86"/>
  <c r="DH42" i="86"/>
  <c r="EC32" i="86"/>
  <c r="DI52" i="86"/>
  <c r="DE8" i="85"/>
  <c r="EA52" i="86"/>
  <c r="DL18" i="86"/>
  <c r="BL12" i="24"/>
  <c r="BI16" i="24"/>
  <c r="CY9" i="86"/>
  <c r="DA43" i="86"/>
  <c r="DJ36" i="86"/>
  <c r="DY39" i="86"/>
  <c r="AD12" i="76"/>
  <c r="DB27" i="86"/>
  <c r="CJ18" i="86"/>
  <c r="DJ31" i="86"/>
  <c r="BW9" i="84"/>
  <c r="CM54" i="86"/>
  <c r="CR48" i="86"/>
  <c r="DV36" i="86"/>
  <c r="CP22" i="86"/>
  <c r="CX33" i="86"/>
  <c r="DW15" i="86"/>
  <c r="CY7" i="86"/>
  <c r="EB40" i="86"/>
  <c r="DK42" i="86"/>
  <c r="DZ49" i="86"/>
  <c r="CN12" i="86"/>
  <c r="DU49" i="86"/>
  <c r="DD23" i="86"/>
  <c r="DK11" i="85"/>
  <c r="EB53" i="86"/>
  <c r="DX52" i="86"/>
  <c r="DS15" i="86"/>
  <c r="EC43" i="86"/>
  <c r="CL50" i="86"/>
  <c r="CK35" i="86"/>
  <c r="DM20" i="86"/>
  <c r="CM33" i="86"/>
  <c r="DG16" i="85"/>
  <c r="CT24" i="86"/>
  <c r="DC50" i="86"/>
  <c r="CP12" i="86"/>
  <c r="DI48" i="86"/>
  <c r="CT51" i="86"/>
  <c r="DE41" i="86"/>
  <c r="CS53" i="86"/>
  <c r="CS20" i="85"/>
  <c r="CS32" i="86"/>
  <c r="CW37" i="86"/>
  <c r="CU23" i="86"/>
  <c r="CQ5" i="24"/>
  <c r="DC7" i="86"/>
  <c r="CK22" i="86"/>
  <c r="CQ33" i="86"/>
  <c r="DC36" i="86"/>
  <c r="EF34" i="86"/>
  <c r="DE11" i="86"/>
  <c r="EB49" i="86"/>
  <c r="CN47" i="86"/>
  <c r="DG48" i="86"/>
  <c r="DR13" i="86"/>
  <c r="DT35" i="86"/>
  <c r="DV37" i="86"/>
  <c r="EA50" i="86"/>
  <c r="CP13" i="86"/>
  <c r="DK8" i="86"/>
  <c r="DR39" i="86"/>
  <c r="DQ13" i="86"/>
  <c r="CT15" i="86"/>
  <c r="CM46" i="86"/>
  <c r="CS10" i="86"/>
  <c r="DR48" i="86"/>
  <c r="EE24" i="86"/>
  <c r="EF15" i="86"/>
  <c r="DZ13" i="86"/>
  <c r="CU54" i="86"/>
  <c r="CV29" i="86"/>
  <c r="DU42" i="86"/>
  <c r="DK17" i="86"/>
  <c r="DF51" i="86"/>
  <c r="CQ32" i="86"/>
  <c r="CM29" i="86"/>
  <c r="DS14" i="86"/>
  <c r="DL12" i="86"/>
  <c r="CK40" i="86"/>
  <c r="DS42" i="86"/>
  <c r="CO11" i="86"/>
  <c r="CL29" i="86"/>
  <c r="BL7" i="24"/>
  <c r="DH35" i="86"/>
  <c r="BZ5" i="24"/>
  <c r="EF55" i="86"/>
  <c r="CO33" i="86"/>
  <c r="CR25" i="86"/>
  <c r="CQ11" i="86"/>
  <c r="DM47" i="86"/>
  <c r="AI12" i="22"/>
  <c r="DJ45" i="86"/>
  <c r="DK31" i="86"/>
  <c r="DV42" i="86"/>
  <c r="CK54" i="86"/>
  <c r="DB41" i="86"/>
  <c r="CN40" i="86"/>
  <c r="CT6" i="86"/>
  <c r="BC9" i="84"/>
  <c r="DN6" i="86"/>
  <c r="DE31" i="86"/>
  <c r="DP54" i="86"/>
  <c r="CW41" i="86"/>
  <c r="DU8" i="86"/>
  <c r="CK42" i="86"/>
  <c r="DJ22" i="86"/>
  <c r="CU50" i="86"/>
  <c r="CR53" i="86"/>
  <c r="ED48" i="86"/>
  <c r="CV11" i="86"/>
  <c r="DC51" i="86"/>
  <c r="DP16" i="86"/>
  <c r="CK19" i="86"/>
  <c r="AB32" i="22"/>
  <c r="DL20" i="85"/>
  <c r="CX31" i="86"/>
  <c r="CW15" i="85"/>
  <c r="CV48" i="86"/>
  <c r="DI22" i="86"/>
  <c r="DK33" i="86"/>
  <c r="DU43" i="86"/>
  <c r="DQ40" i="86"/>
  <c r="DA22" i="86"/>
  <c r="BT25" i="24"/>
  <c r="DS37" i="86"/>
  <c r="CP44" i="86"/>
  <c r="BR13" i="24"/>
  <c r="BY18" i="24"/>
  <c r="EA23" i="86"/>
  <c r="DI46" i="86"/>
  <c r="CZ43" i="86"/>
  <c r="EA37" i="86"/>
  <c r="DF41" i="86"/>
  <c r="DI12" i="86"/>
  <c r="CD6" i="85"/>
  <c r="CV55" i="86"/>
  <c r="CR36" i="86"/>
  <c r="ED51" i="86"/>
  <c r="BR18" i="24"/>
  <c r="CN15" i="85"/>
  <c r="DN21" i="86"/>
  <c r="DT12" i="86"/>
  <c r="DF17" i="86"/>
  <c r="DR56" i="86"/>
  <c r="CZ45" i="86"/>
  <c r="CP47" i="86"/>
  <c r="EF39" i="86"/>
  <c r="CJ19" i="24"/>
  <c r="CM14" i="86"/>
  <c r="DR53" i="86"/>
  <c r="CJ27" i="86"/>
  <c r="CO37" i="86"/>
  <c r="CP38" i="86"/>
  <c r="CP53" i="86"/>
  <c r="DL9" i="85"/>
  <c r="CN43" i="86"/>
  <c r="DG15" i="86"/>
  <c r="DH36" i="86"/>
  <c r="CY56" i="86"/>
  <c r="EB47" i="86"/>
  <c r="DM27" i="86"/>
  <c r="DN7" i="86"/>
  <c r="EF31" i="86"/>
  <c r="DP36" i="86"/>
  <c r="CZ40" i="86"/>
  <c r="DA6" i="85"/>
  <c r="BI8" i="24"/>
  <c r="AE31" i="22"/>
  <c r="DT28" i="86"/>
  <c r="CX34" i="86"/>
  <c r="CE25" i="85"/>
  <c r="CB12" i="24"/>
  <c r="AC29" i="22"/>
  <c r="DJ38" i="86"/>
  <c r="CD21" i="24"/>
  <c r="EA39" i="86"/>
  <c r="EE51" i="86"/>
  <c r="DM25" i="86"/>
  <c r="DD55" i="86"/>
  <c r="DB32" i="86"/>
  <c r="DN25" i="86"/>
  <c r="DD52" i="86"/>
  <c r="DE37" i="86"/>
  <c r="BN11" i="24"/>
  <c r="CH26" i="24"/>
  <c r="EC25" i="86"/>
  <c r="DC54" i="86"/>
  <c r="CT27" i="86"/>
  <c r="BP32" i="24"/>
  <c r="DC24" i="86"/>
  <c r="AA2" i="80"/>
  <c r="CU22" i="86"/>
  <c r="DP28" i="86"/>
  <c r="DZ24" i="86"/>
  <c r="DY47" i="86"/>
  <c r="DD14" i="86"/>
  <c r="DX21" i="86"/>
  <c r="CV26" i="85"/>
  <c r="EE40" i="86"/>
  <c r="DB24" i="86"/>
  <c r="CL28" i="24"/>
  <c r="DU11" i="86"/>
  <c r="CW11" i="85"/>
  <c r="DM42" i="86"/>
  <c r="CN23" i="86"/>
  <c r="DD10" i="85"/>
  <c r="DR50" i="86"/>
  <c r="CO23" i="24"/>
  <c r="DW24" i="86"/>
  <c r="DI15" i="86"/>
  <c r="CJ53" i="86"/>
  <c r="CV39" i="86"/>
  <c r="AG32" i="22"/>
  <c r="DO38" i="86"/>
  <c r="DZ20" i="86"/>
  <c r="EB16" i="86"/>
  <c r="CO52" i="86"/>
  <c r="EE45" i="86"/>
  <c r="CY52" i="86"/>
  <c r="CO24" i="86"/>
  <c r="CS15" i="86"/>
  <c r="DQ30" i="86"/>
  <c r="CR52" i="86"/>
  <c r="CY10" i="86"/>
  <c r="EB35" i="86"/>
  <c r="DB40" i="86"/>
  <c r="ED24" i="86"/>
  <c r="DQ33" i="86"/>
  <c r="DB12" i="86"/>
  <c r="CM6" i="86"/>
  <c r="DP35" i="86"/>
  <c r="CW7" i="86"/>
  <c r="CU26" i="86"/>
  <c r="DR45" i="86"/>
  <c r="EC36" i="86"/>
  <c r="DI54" i="86"/>
  <c r="DX27" i="86"/>
  <c r="DP53" i="86"/>
  <c r="DS10" i="86"/>
  <c r="DO49" i="86"/>
  <c r="DK10" i="86"/>
  <c r="CR31" i="86"/>
  <c r="AJ30" i="22"/>
  <c r="CF13" i="85"/>
  <c r="CQ42" i="86"/>
  <c r="AW9" i="84"/>
  <c r="BE8" i="24"/>
  <c r="EE53" i="86"/>
  <c r="DW55" i="86"/>
  <c r="DH20" i="86"/>
  <c r="ED37" i="86"/>
  <c r="DN26" i="85"/>
  <c r="CL43" i="86"/>
  <c r="CQ34" i="24"/>
  <c r="CV27" i="86"/>
  <c r="CL19" i="24"/>
  <c r="DJ9" i="85"/>
  <c r="CN26" i="86"/>
  <c r="DH50" i="86"/>
  <c r="CV14" i="85"/>
  <c r="DO9" i="86"/>
  <c r="DP24" i="86"/>
  <c r="CZ25" i="85"/>
  <c r="CU19" i="85"/>
  <c r="AQ7" i="24"/>
  <c r="CL7" i="86"/>
  <c r="DJ34" i="86"/>
  <c r="DP39" i="86"/>
  <c r="DZ52" i="86"/>
  <c r="CX46" i="86"/>
  <c r="DJ52" i="86"/>
  <c r="DQ16" i="86"/>
  <c r="DU18" i="86"/>
  <c r="DM13" i="86"/>
  <c r="BH9" i="84"/>
  <c r="CU35" i="86"/>
  <c r="DW35" i="86"/>
  <c r="CQ26" i="24"/>
  <c r="CT26" i="86"/>
  <c r="CT18" i="86"/>
  <c r="DE20" i="85"/>
  <c r="DI40" i="86"/>
  <c r="CL53" i="86"/>
  <c r="DB13" i="86"/>
  <c r="EB44" i="86"/>
  <c r="CW28" i="86"/>
  <c r="EF43" i="86"/>
  <c r="EE54" i="86"/>
  <c r="DO19" i="86"/>
  <c r="DQ53" i="86"/>
  <c r="CF9" i="85"/>
  <c r="CS10" i="85"/>
  <c r="DN22" i="86"/>
  <c r="DR23" i="86"/>
  <c r="CQ54" i="86"/>
  <c r="CV6" i="85"/>
  <c r="CS14" i="86"/>
  <c r="EF12" i="86"/>
  <c r="CT48" i="86"/>
  <c r="BX23" i="24"/>
  <c r="BP20" i="24"/>
  <c r="AE13" i="76"/>
  <c r="DO28" i="86"/>
  <c r="DV16" i="86"/>
  <c r="CB25" i="24"/>
  <c r="AG30" i="22"/>
  <c r="AB15" i="22"/>
  <c r="CO45" i="86"/>
  <c r="CY42" i="86"/>
  <c r="DM33" i="86"/>
  <c r="CL13" i="85"/>
  <c r="CZ22" i="85"/>
  <c r="AF28" i="22"/>
  <c r="DC25" i="86"/>
  <c r="DN54" i="86"/>
  <c r="DK10" i="85"/>
  <c r="DS9" i="86"/>
  <c r="DM9" i="85"/>
  <c r="BE9" i="24"/>
  <c r="CK12" i="85"/>
  <c r="CJ48" i="86"/>
  <c r="DU32" i="86"/>
  <c r="CL10" i="24"/>
  <c r="BX13" i="24"/>
  <c r="DK43" i="86"/>
  <c r="DI18" i="85"/>
  <c r="EC48" i="86"/>
  <c r="DH55" i="86"/>
  <c r="CJ16" i="86"/>
  <c r="EF16" i="86"/>
  <c r="CK26" i="86"/>
  <c r="DX48" i="86"/>
  <c r="DK28" i="86"/>
  <c r="BL28" i="24"/>
  <c r="CJ30" i="24"/>
  <c r="CW54" i="86"/>
  <c r="EB50" i="86"/>
  <c r="DJ32" i="86"/>
  <c r="CT20" i="86"/>
  <c r="CY25" i="85"/>
  <c r="DS52" i="86"/>
  <c r="EB34" i="86"/>
  <c r="DD19" i="85"/>
  <c r="CD21" i="85"/>
  <c r="DM49" i="86"/>
  <c r="AF21" i="22"/>
  <c r="BP31" i="24"/>
  <c r="CW44" i="86"/>
  <c r="DD9" i="85"/>
  <c r="CP27" i="86"/>
  <c r="BU5" i="24"/>
  <c r="BG9" i="84"/>
  <c r="CJ19" i="86"/>
  <c r="DT24" i="86"/>
  <c r="DB56" i="86"/>
  <c r="DY15" i="86"/>
  <c r="DT37" i="86"/>
  <c r="CJ50" i="86"/>
  <c r="ED52" i="86"/>
  <c r="CV49" i="86"/>
  <c r="BL16" i="24"/>
  <c r="CO28" i="24"/>
  <c r="DY52" i="86"/>
  <c r="DO27" i="86"/>
  <c r="CS11" i="86"/>
  <c r="DB53" i="86"/>
  <c r="BI9" i="24"/>
  <c r="EA32" i="86"/>
  <c r="DX35" i="86"/>
  <c r="CR26" i="85"/>
  <c r="EB27" i="86"/>
  <c r="CO25" i="24"/>
  <c r="CQ17" i="24"/>
  <c r="CD18" i="24"/>
  <c r="DD11" i="86"/>
  <c r="CD33" i="24"/>
  <c r="AB13" i="76"/>
  <c r="CZ20" i="86"/>
  <c r="DX41" i="86"/>
  <c r="DB14" i="85"/>
  <c r="EC28" i="86"/>
  <c r="DL24" i="86"/>
  <c r="CN24" i="85"/>
  <c r="DW41" i="86"/>
  <c r="DW47" i="86"/>
  <c r="DF11" i="86"/>
  <c r="CB32" i="24"/>
  <c r="DK40" i="86"/>
  <c r="DG40" i="86"/>
  <c r="AG19" i="22"/>
  <c r="CP6" i="24"/>
  <c r="AE3" i="76"/>
  <c r="BW28" i="24"/>
  <c r="CJ22" i="85"/>
  <c r="DG21" i="85"/>
  <c r="BM8" i="24"/>
  <c r="CZ16" i="85"/>
  <c r="DK54" i="86"/>
  <c r="AI22" i="22"/>
  <c r="BT29" i="24"/>
  <c r="CR35" i="86"/>
  <c r="CU7" i="85"/>
  <c r="CL24" i="85"/>
  <c r="BM22" i="24"/>
  <c r="DO25" i="85"/>
  <c r="CN16" i="24"/>
  <c r="CF17" i="24"/>
  <c r="CW26" i="85"/>
  <c r="AO6" i="24"/>
  <c r="AC28" i="22"/>
  <c r="EA7" i="86"/>
  <c r="DI10" i="85"/>
  <c r="DP8" i="86"/>
  <c r="CO19" i="24"/>
  <c r="CO15" i="85"/>
  <c r="EC8" i="86"/>
  <c r="CV22" i="85"/>
  <c r="CJ17" i="86"/>
  <c r="CJ23" i="85"/>
  <c r="DG9" i="85"/>
  <c r="EC20" i="86"/>
  <c r="CJ9" i="86"/>
  <c r="CN9" i="85"/>
  <c r="CQ28" i="86"/>
  <c r="BU29" i="24"/>
  <c r="DL8" i="86"/>
  <c r="CY19" i="86"/>
  <c r="DF19" i="86"/>
  <c r="CN17" i="86"/>
  <c r="CO9" i="24"/>
  <c r="AS6" i="24"/>
  <c r="BP16" i="24"/>
  <c r="CN20" i="24"/>
  <c r="CU36" i="86"/>
  <c r="CX21" i="86"/>
  <c r="CE6" i="85"/>
  <c r="CT17" i="86"/>
  <c r="BT31" i="24"/>
  <c r="DM16" i="85"/>
  <c r="DI41" i="86"/>
  <c r="BM28" i="24"/>
  <c r="BI14" i="24"/>
  <c r="DE12" i="86"/>
  <c r="DH48" i="86"/>
  <c r="CL7" i="85"/>
  <c r="BP28" i="24"/>
  <c r="BW23" i="24"/>
  <c r="CW38" i="86"/>
  <c r="DP55" i="86"/>
  <c r="DP15" i="85"/>
  <c r="BQ28" i="24"/>
  <c r="DO45" i="86"/>
  <c r="CJ25" i="24"/>
  <c r="BR12" i="24"/>
  <c r="DM31" i="86"/>
  <c r="BI20" i="24"/>
  <c r="AE5" i="76"/>
  <c r="AF22" i="22"/>
  <c r="BW24" i="24"/>
  <c r="AG21" i="22"/>
  <c r="EA15" i="86"/>
  <c r="AE27" i="22"/>
  <c r="DL47" i="86"/>
  <c r="CT54" i="86"/>
  <c r="AV6" i="24"/>
  <c r="CP5" i="24"/>
  <c r="BU13" i="24"/>
  <c r="CS14" i="85"/>
  <c r="BV12" i="24"/>
  <c r="BW29" i="24"/>
  <c r="CZ18" i="86"/>
  <c r="CM6" i="85"/>
  <c r="DL28" i="86"/>
  <c r="AI25" i="22"/>
  <c r="CK38" i="86"/>
  <c r="DC25" i="85"/>
  <c r="CM19" i="85"/>
  <c r="CK17" i="85"/>
  <c r="CZ6" i="86"/>
  <c r="DD17" i="86"/>
  <c r="CY9" i="85"/>
  <c r="AF18" i="22"/>
  <c r="DR27" i="86"/>
  <c r="CI11" i="85"/>
  <c r="CU26" i="85"/>
  <c r="DQ41" i="86"/>
  <c r="BZ29" i="24"/>
  <c r="AD26" i="22"/>
  <c r="CV47" i="86"/>
  <c r="DJ20" i="86"/>
  <c r="CK14" i="86"/>
  <c r="DJ48" i="86"/>
  <c r="ED18" i="86"/>
  <c r="CP15" i="86"/>
  <c r="BP25" i="24"/>
  <c r="DC19" i="86"/>
  <c r="BO25" i="24"/>
  <c r="CR17" i="86"/>
  <c r="BV30" i="24"/>
  <c r="CA26" i="24"/>
  <c r="CS18" i="86"/>
  <c r="CQ24" i="24"/>
  <c r="DF31" i="86"/>
  <c r="DV10" i="86"/>
  <c r="CO12" i="86"/>
  <c r="BO16" i="24"/>
  <c r="BW31" i="24"/>
  <c r="BO15" i="24"/>
  <c r="CN12" i="24"/>
  <c r="DV26" i="86"/>
  <c r="EC37" i="86"/>
  <c r="BP9" i="24"/>
  <c r="CR55" i="86"/>
  <c r="CU20" i="86"/>
  <c r="DP14" i="85"/>
  <c r="CY29" i="86"/>
  <c r="BX14" i="24"/>
  <c r="CD11" i="24"/>
  <c r="AJ23" i="22"/>
  <c r="DW19" i="86"/>
  <c r="DD54" i="86"/>
  <c r="ED56" i="86"/>
  <c r="CT12" i="85"/>
  <c r="AH30" i="22"/>
  <c r="CZ39" i="86"/>
  <c r="CG11" i="24"/>
  <c r="CF18" i="85"/>
  <c r="CH11" i="85"/>
  <c r="DF17" i="85"/>
  <c r="CV16" i="85"/>
  <c r="ED50" i="86"/>
  <c r="EE29" i="86"/>
  <c r="DJ56" i="86"/>
  <c r="DM41" i="86"/>
  <c r="BL9" i="84"/>
  <c r="DB8" i="85"/>
  <c r="DC34" i="86"/>
  <c r="CM36" i="86"/>
  <c r="CT34" i="86"/>
  <c r="CU10" i="86"/>
  <c r="CZ30" i="86"/>
  <c r="DI18" i="86"/>
  <c r="CS31" i="86"/>
  <c r="EE44" i="86"/>
  <c r="CL20" i="86"/>
  <c r="DN46" i="86"/>
  <c r="CR16" i="86"/>
  <c r="DX31" i="86"/>
  <c r="BW15" i="24"/>
  <c r="CS36" i="86"/>
  <c r="CO10" i="86"/>
  <c r="CQ55" i="86"/>
  <c r="CO32" i="86"/>
  <c r="DW23" i="86"/>
  <c r="CX28" i="86"/>
  <c r="DQ6" i="86"/>
  <c r="DF47" i="86"/>
  <c r="DV30" i="86"/>
  <c r="DI26" i="86"/>
  <c r="AJ5" i="22"/>
  <c r="DY53" i="86"/>
  <c r="CM17" i="86"/>
  <c r="CK29" i="86"/>
  <c r="CX27" i="86"/>
  <c r="DU20" i="86"/>
  <c r="DT56" i="86"/>
  <c r="DI25" i="86"/>
  <c r="EF41" i="86"/>
  <c r="DR38" i="86"/>
  <c r="DV8" i="86"/>
  <c r="BJ11" i="24"/>
  <c r="DZ42" i="86"/>
  <c r="DY54" i="86"/>
  <c r="DR49" i="86"/>
  <c r="DA44" i="86"/>
  <c r="DB23" i="86"/>
  <c r="EC12" i="86"/>
  <c r="DJ13" i="86"/>
  <c r="CO15" i="86"/>
  <c r="EA31" i="86"/>
  <c r="CZ29" i="86"/>
  <c r="CT52" i="86"/>
  <c r="EF51" i="86"/>
  <c r="CL17" i="86"/>
  <c r="DK51" i="86"/>
  <c r="CR32" i="86"/>
  <c r="DG45" i="86"/>
  <c r="CY33" i="86"/>
  <c r="CO22" i="86"/>
  <c r="CW15" i="86"/>
  <c r="DJ49" i="86"/>
  <c r="DQ14" i="86"/>
  <c r="DH51" i="86"/>
  <c r="CM41" i="86"/>
  <c r="CW39" i="86"/>
  <c r="DF20" i="86"/>
  <c r="DY10" i="86"/>
  <c r="CS51" i="86"/>
  <c r="DK44" i="86"/>
  <c r="CU48" i="86"/>
  <c r="BP27" i="24"/>
  <c r="CK47" i="86"/>
  <c r="CI12" i="24"/>
  <c r="DJ39" i="86"/>
  <c r="DH31" i="86"/>
  <c r="AJ24" i="22"/>
  <c r="CK51" i="86"/>
  <c r="DS25" i="86"/>
  <c r="CQ17" i="86"/>
  <c r="CZ23" i="86"/>
  <c r="BL33" i="24"/>
  <c r="CK24" i="86"/>
  <c r="CN37" i="86"/>
  <c r="EF54" i="86"/>
  <c r="BY25" i="24"/>
  <c r="DP12" i="85"/>
  <c r="DX49" i="86"/>
  <c r="DZ48" i="86"/>
  <c r="DU44" i="86"/>
  <c r="DM18" i="86"/>
  <c r="CW40" i="86"/>
  <c r="AE10" i="76"/>
  <c r="DF42" i="86"/>
  <c r="CQ14" i="24"/>
  <c r="CQ9" i="86"/>
  <c r="DZ8" i="86"/>
  <c r="CH13" i="24"/>
  <c r="DE13" i="85"/>
  <c r="CR27" i="86"/>
  <c r="DC20" i="86"/>
  <c r="CP25" i="86"/>
  <c r="BX5" i="24"/>
  <c r="DC55" i="86"/>
  <c r="DY45" i="86"/>
  <c r="DV50" i="86"/>
  <c r="DG39" i="86"/>
  <c r="AE24" i="22"/>
  <c r="CG7" i="24"/>
  <c r="DT13" i="86"/>
  <c r="CY6" i="86"/>
  <c r="DM17" i="86"/>
  <c r="DZ22" i="86"/>
  <c r="EC51" i="86"/>
  <c r="DF16" i="86"/>
  <c r="CW53" i="86"/>
  <c r="CP13" i="24"/>
  <c r="CY11" i="85"/>
  <c r="CA18" i="24"/>
  <c r="DD15" i="86"/>
  <c r="CS13" i="86"/>
  <c r="CZ20" i="85"/>
  <c r="DY28" i="86"/>
  <c r="CN14" i="86"/>
  <c r="BU6" i="24"/>
  <c r="DG47" i="86"/>
  <c r="DQ43" i="86"/>
  <c r="DB39" i="86"/>
  <c r="CJ25" i="85"/>
  <c r="DU54" i="86"/>
  <c r="DU48" i="86"/>
  <c r="CQ41" i="86"/>
  <c r="CO30" i="86"/>
  <c r="CT21" i="85"/>
  <c r="CY41" i="86"/>
  <c r="DX38" i="86"/>
  <c r="CL30" i="86"/>
  <c r="DB13" i="85"/>
  <c r="DK38" i="86"/>
  <c r="CT33" i="86"/>
  <c r="EE49" i="86"/>
  <c r="DC48" i="86"/>
  <c r="CU51" i="86"/>
  <c r="CQ23" i="24"/>
  <c r="BW9" i="24"/>
  <c r="CE22" i="24"/>
  <c r="BV23" i="24"/>
  <c r="BS23" i="24"/>
  <c r="BN10" i="24"/>
  <c r="BV21" i="24"/>
  <c r="DG19" i="85"/>
  <c r="DW30" i="86"/>
  <c r="CK13" i="86"/>
  <c r="CN53" i="86"/>
  <c r="EE20" i="86"/>
  <c r="EC29" i="86"/>
  <c r="DC11" i="85"/>
  <c r="CW49" i="86"/>
  <c r="CT32" i="86"/>
  <c r="DV22" i="86"/>
  <c r="EF50" i="86"/>
  <c r="DZ23" i="86"/>
  <c r="CR46" i="86"/>
  <c r="CN11" i="86"/>
  <c r="EE6" i="86"/>
  <c r="EF46" i="86"/>
  <c r="DQ35" i="86"/>
  <c r="DY21" i="86"/>
  <c r="CP43" i="86"/>
  <c r="DH12" i="86"/>
  <c r="DJ43" i="86"/>
  <c r="DS50" i="86"/>
  <c r="DF32" i="86"/>
  <c r="CU9" i="86"/>
  <c r="CZ28" i="86"/>
  <c r="EC11" i="86"/>
  <c r="DC30" i="86"/>
  <c r="DJ11" i="85"/>
  <c r="DJ27" i="86"/>
  <c r="CK7" i="24"/>
  <c r="CF17" i="85"/>
  <c r="CX53" i="86"/>
  <c r="BN27" i="24"/>
  <c r="DR31" i="86"/>
  <c r="DU24" i="86"/>
  <c r="CM23" i="86"/>
  <c r="CU15" i="86"/>
  <c r="CU18" i="86"/>
  <c r="DZ18" i="86"/>
  <c r="ED20" i="86"/>
  <c r="BY26" i="24"/>
  <c r="DW53" i="86"/>
  <c r="CO20" i="86"/>
  <c r="EA56" i="86"/>
  <c r="BR7" i="24"/>
  <c r="DC17" i="86"/>
  <c r="CS6" i="85"/>
  <c r="CZ31" i="86"/>
  <c r="CJ11" i="86"/>
  <c r="DE20" i="86"/>
  <c r="CN48" i="86"/>
  <c r="EF25" i="86"/>
  <c r="CJ24" i="85"/>
  <c r="DQ17" i="86"/>
  <c r="CX32" i="86"/>
  <c r="EF49" i="86"/>
  <c r="EC52" i="86"/>
  <c r="DY20" i="86"/>
  <c r="EE7" i="86"/>
  <c r="CE11" i="24"/>
  <c r="DX24" i="86"/>
  <c r="CN13" i="24"/>
  <c r="DE24" i="86"/>
  <c r="DT21" i="86"/>
  <c r="CQ20" i="85"/>
  <c r="DP44" i="86"/>
  <c r="DH39" i="86"/>
  <c r="CM56" i="86"/>
  <c r="CS19" i="86"/>
  <c r="CR9" i="85"/>
  <c r="DJ12" i="86"/>
  <c r="DE45" i="86"/>
  <c r="EB56" i="86"/>
  <c r="DR7" i="86"/>
  <c r="DJ33" i="86"/>
  <c r="BW27" i="24"/>
  <c r="DB22" i="86"/>
  <c r="DX29" i="86"/>
  <c r="CK53" i="86"/>
  <c r="CQ33" i="24"/>
  <c r="DL30" i="86"/>
  <c r="DN24" i="85"/>
  <c r="DA29" i="86"/>
  <c r="CJ20" i="24"/>
  <c r="CI16" i="24"/>
  <c r="CN30" i="86"/>
  <c r="EA47" i="86"/>
  <c r="CD14" i="85"/>
  <c r="DD42" i="86"/>
  <c r="CM22" i="85"/>
  <c r="CY24" i="86"/>
  <c r="CY23" i="86"/>
  <c r="CY49" i="86"/>
  <c r="DU38" i="86"/>
  <c r="CM9" i="86"/>
  <c r="DI47" i="86"/>
  <c r="AF11" i="22"/>
  <c r="CG17" i="24"/>
  <c r="CH27" i="24"/>
  <c r="AF26" i="22"/>
  <c r="CZ22" i="86"/>
  <c r="DM19" i="86"/>
  <c r="CH25" i="85"/>
  <c r="DY29" i="86"/>
  <c r="AD20" i="22"/>
  <c r="CD26" i="24"/>
  <c r="CS8" i="86"/>
  <c r="CV15" i="86"/>
  <c r="CO14" i="85"/>
  <c r="DF8" i="86"/>
  <c r="AJ16" i="22"/>
  <c r="CV8" i="86"/>
  <c r="DP18" i="85"/>
  <c r="EE11" i="86"/>
  <c r="CW11" i="86"/>
  <c r="CL20" i="24"/>
  <c r="CI32" i="24"/>
  <c r="EF7" i="86"/>
  <c r="AB31" i="22"/>
  <c r="DN38" i="86"/>
  <c r="DL17" i="86"/>
  <c r="BO8" i="24"/>
  <c r="CR44" i="86"/>
  <c r="AC3" i="80"/>
  <c r="CG18" i="24"/>
  <c r="BS13" i="24"/>
  <c r="ED47" i="86"/>
  <c r="CE13" i="24"/>
  <c r="CD24" i="24"/>
  <c r="DK26" i="85"/>
  <c r="DF9" i="85"/>
  <c r="DM22" i="85"/>
  <c r="BK5" i="24"/>
  <c r="CG15" i="24"/>
  <c r="CV56" i="86"/>
  <c r="BW6" i="24"/>
  <c r="CM21" i="24"/>
  <c r="CU33" i="86"/>
  <c r="CO13" i="24"/>
  <c r="DP6" i="86"/>
  <c r="CO48" i="86"/>
  <c r="CJ54" i="86"/>
  <c r="CP7" i="85"/>
  <c r="BW34" i="24"/>
  <c r="CA7" i="24"/>
  <c r="BY16" i="24"/>
  <c r="CN32" i="86"/>
  <c r="DD19" i="86"/>
  <c r="DK22" i="86"/>
  <c r="DM39" i="86"/>
  <c r="BQ13" i="24"/>
  <c r="DL21" i="85"/>
  <c r="AD9" i="22"/>
  <c r="CZ23" i="85"/>
  <c r="DL51" i="86"/>
  <c r="AI31" i="22"/>
  <c r="DO19" i="85"/>
  <c r="AD7" i="77"/>
  <c r="DM11" i="86"/>
  <c r="CS41" i="86"/>
  <c r="DG26" i="85"/>
  <c r="DT32" i="86"/>
  <c r="DM30" i="86"/>
  <c r="CR28" i="86"/>
  <c r="CJ7" i="86"/>
  <c r="DO55" i="86"/>
  <c r="CR21" i="86"/>
  <c r="DW40" i="86"/>
  <c r="DH15" i="86"/>
  <c r="CG11" i="85"/>
  <c r="DC47" i="86"/>
  <c r="DO15" i="86"/>
  <c r="DF49" i="86"/>
  <c r="DR25" i="86"/>
  <c r="EC44" i="86"/>
  <c r="DM19" i="85"/>
  <c r="DS32" i="86"/>
  <c r="DU21" i="86"/>
  <c r="CQ20" i="24"/>
  <c r="DJ14" i="85"/>
  <c r="AR7" i="24"/>
  <c r="DE36" i="86"/>
  <c r="CR10" i="86"/>
  <c r="BY23" i="24"/>
  <c r="DD6" i="86"/>
  <c r="AE19" i="22"/>
  <c r="BM9" i="84"/>
  <c r="AH20" i="22"/>
  <c r="AF8" i="22"/>
  <c r="CO27" i="24"/>
  <c r="CH8" i="85"/>
  <c r="CJ10" i="85"/>
  <c r="BJ12" i="24"/>
  <c r="DL49" i="86"/>
  <c r="CF10" i="85"/>
  <c r="BU30" i="24"/>
  <c r="BE6" i="24"/>
  <c r="CG24" i="24"/>
  <c r="DN51" i="86"/>
  <c r="CX14" i="86"/>
  <c r="AD8" i="76"/>
  <c r="CT38" i="86"/>
  <c r="CS19" i="85"/>
  <c r="CS35" i="86"/>
  <c r="CR34" i="86"/>
  <c r="DS41" i="86"/>
  <c r="CL45" i="86"/>
  <c r="CU52" i="86"/>
  <c r="DM29" i="86"/>
  <c r="BV29" i="24"/>
  <c r="AG5" i="22"/>
  <c r="BB8" i="24"/>
  <c r="BT22" i="24"/>
  <c r="DG51" i="86"/>
  <c r="DA9" i="85"/>
  <c r="DZ47" i="86"/>
  <c r="CC26" i="24"/>
  <c r="DV9" i="86"/>
  <c r="DK32" i="86"/>
  <c r="CF16" i="24"/>
  <c r="DQ39" i="86"/>
  <c r="DZ44" i="86"/>
  <c r="CQ19" i="85"/>
  <c r="CJ33" i="24"/>
  <c r="BK14" i="24"/>
  <c r="BY21" i="24"/>
  <c r="CP51" i="86"/>
  <c r="BN24" i="24"/>
  <c r="ED31" i="86"/>
  <c r="AC18" i="22"/>
  <c r="BC5" i="24"/>
  <c r="DN52" i="86"/>
  <c r="DV33" i="86"/>
  <c r="EA46" i="86"/>
  <c r="AC16" i="22"/>
  <c r="CD5" i="24"/>
  <c r="DF15" i="85"/>
  <c r="CA34" i="24"/>
  <c r="DY27" i="86"/>
  <c r="DF14" i="85"/>
  <c r="DM14" i="85"/>
  <c r="DZ6" i="86"/>
  <c r="DA13" i="85"/>
  <c r="BY30" i="24"/>
  <c r="CD30" i="24"/>
  <c r="CV7" i="86"/>
  <c r="CK5" i="24"/>
  <c r="BV17" i="24"/>
  <c r="CL32" i="24"/>
  <c r="DA7" i="85"/>
  <c r="DA40" i="86"/>
  <c r="DE6" i="86"/>
  <c r="CL5" i="24"/>
  <c r="BK27" i="24"/>
  <c r="DK37" i="86"/>
  <c r="AB10" i="22"/>
  <c r="DM54" i="86"/>
  <c r="DD20" i="85"/>
  <c r="CQ44" i="86"/>
  <c r="AD7" i="22"/>
  <c r="CX56" i="86"/>
  <c r="BR19" i="24"/>
  <c r="BU31" i="24"/>
  <c r="DK30" i="86"/>
  <c r="BV31" i="24"/>
  <c r="CP40" i="86"/>
  <c r="CE7" i="85"/>
  <c r="BM34" i="24"/>
  <c r="BK15" i="24"/>
  <c r="CZ53" i="86"/>
  <c r="CU12" i="86"/>
  <c r="DS38" i="86"/>
  <c r="DC49" i="86"/>
  <c r="CS47" i="86"/>
  <c r="CQ30" i="24"/>
  <c r="CJ10" i="86"/>
  <c r="CM12" i="24"/>
  <c r="CC32" i="24"/>
  <c r="DU52" i="86"/>
  <c r="CF24" i="24"/>
  <c r="DJ23" i="86"/>
  <c r="AG27" i="22"/>
  <c r="DF52" i="86"/>
  <c r="DJ46" i="86"/>
  <c r="AH25" i="22"/>
  <c r="CD5" i="85"/>
  <c r="EA54" i="86"/>
  <c r="DY40" i="86"/>
  <c r="BM26" i="24"/>
  <c r="CU15" i="85"/>
  <c r="CQ7" i="86"/>
  <c r="AF13" i="22"/>
  <c r="CX26" i="86"/>
  <c r="CW9" i="85"/>
  <c r="CC8" i="24"/>
  <c r="AH5" i="22"/>
  <c r="DD24" i="85"/>
  <c r="CR19" i="85"/>
  <c r="DK16" i="85"/>
  <c r="BQ18" i="24"/>
  <c r="DQ26" i="86"/>
  <c r="CV54" i="86"/>
  <c r="CB26" i="24"/>
  <c r="CF13" i="24"/>
  <c r="AD32" i="22"/>
  <c r="DO11" i="86"/>
  <c r="CU14" i="85"/>
  <c r="DB6" i="86"/>
  <c r="CQ16" i="24"/>
  <c r="BD5" i="24"/>
  <c r="CF6" i="85"/>
  <c r="CW42" i="86"/>
  <c r="DE47" i="86"/>
  <c r="CP15" i="24"/>
  <c r="DF18" i="86"/>
  <c r="BP19" i="24"/>
  <c r="AN6" i="24"/>
  <c r="CT53" i="86"/>
  <c r="DH54" i="86"/>
  <c r="CN24" i="24"/>
  <c r="CS9" i="85"/>
  <c r="CK24" i="24"/>
  <c r="DK21" i="85"/>
  <c r="AB11" i="22"/>
  <c r="CZ10" i="85"/>
  <c r="CH16" i="24"/>
  <c r="AA3" i="77"/>
  <c r="ED32" i="86"/>
  <c r="EB45" i="86"/>
  <c r="CN29" i="24"/>
  <c r="CN31" i="86"/>
  <c r="EA38" i="86"/>
  <c r="CE13" i="85"/>
  <c r="DN43" i="86"/>
  <c r="DB9" i="86"/>
  <c r="DJ6" i="85"/>
  <c r="CK7" i="85"/>
  <c r="DJ9" i="86"/>
  <c r="DP51" i="86"/>
  <c r="CL16" i="24"/>
  <c r="DP24" i="85"/>
  <c r="CS44" i="86"/>
  <c r="DA13" i="86"/>
  <c r="DB19" i="86"/>
  <c r="BJ34" i="24"/>
  <c r="AB6" i="22"/>
  <c r="CQ29" i="24"/>
  <c r="DZ28" i="86"/>
  <c r="AX9" i="84"/>
  <c r="CD10" i="85"/>
  <c r="DK29" i="86"/>
  <c r="EB51" i="86"/>
  <c r="CK50" i="86"/>
  <c r="DR14" i="86"/>
  <c r="DF14" i="86"/>
  <c r="CN42" i="86"/>
  <c r="CP36" i="86"/>
  <c r="DB14" i="86"/>
  <c r="CQ18" i="86"/>
  <c r="CT41" i="86"/>
  <c r="DL7" i="86"/>
  <c r="CP24" i="86"/>
  <c r="CU31" i="86"/>
  <c r="ED41" i="86"/>
  <c r="CJ28" i="86"/>
  <c r="CM38" i="86"/>
  <c r="DQ37" i="86"/>
  <c r="DJ14" i="86"/>
  <c r="DL27" i="86"/>
  <c r="DR54" i="86"/>
  <c r="EC16" i="86"/>
  <c r="CV10" i="86"/>
  <c r="CL40" i="86"/>
  <c r="EF35" i="86"/>
  <c r="CV45" i="86"/>
  <c r="DU17" i="86"/>
  <c r="DN37" i="86"/>
  <c r="DT54" i="86"/>
  <c r="CR39" i="86"/>
  <c r="DT55" i="86"/>
  <c r="DN31" i="86"/>
  <c r="DT50" i="86"/>
  <c r="DT18" i="86"/>
  <c r="DS48" i="86"/>
  <c r="CY32" i="86"/>
  <c r="DA28" i="86"/>
  <c r="EE25" i="86"/>
  <c r="DQ44" i="86"/>
  <c r="DU47" i="86"/>
  <c r="CM22" i="86"/>
  <c r="DY12" i="86"/>
  <c r="DC46" i="86"/>
  <c r="CN27" i="86"/>
  <c r="BD9" i="24"/>
  <c r="CM13" i="86"/>
  <c r="DO54" i="86"/>
  <c r="EB46" i="86"/>
  <c r="DI9" i="86"/>
  <c r="CM47" i="86"/>
  <c r="CP14" i="86"/>
  <c r="CP55" i="86"/>
  <c r="DZ55" i="86"/>
  <c r="DP9" i="86"/>
  <c r="DT7" i="86"/>
  <c r="CV44" i="86"/>
  <c r="DW49" i="86"/>
  <c r="CR54" i="86"/>
  <c r="CM18" i="85"/>
  <c r="DZ12" i="86"/>
  <c r="DR33" i="86"/>
  <c r="DG32" i="86"/>
  <c r="ED46" i="86"/>
  <c r="DX51" i="86"/>
  <c r="CS17" i="86"/>
  <c r="EC53" i="86"/>
  <c r="CQ10" i="86"/>
  <c r="CL42" i="86"/>
  <c r="EE32" i="86"/>
  <c r="BM19" i="24"/>
  <c r="CU49" i="86"/>
  <c r="EE42" i="86"/>
  <c r="CI11" i="24"/>
  <c r="CL17" i="24"/>
  <c r="DD36" i="86"/>
  <c r="DA14" i="86"/>
  <c r="DZ53" i="86"/>
  <c r="DV20" i="86"/>
  <c r="AY9" i="84"/>
  <c r="EF53" i="86"/>
  <c r="DW31" i="86"/>
  <c r="CX23" i="86"/>
  <c r="DP56" i="86"/>
  <c r="CZ15" i="86"/>
  <c r="DY37" i="86"/>
  <c r="CK45" i="86"/>
  <c r="BV14" i="24"/>
  <c r="CN32" i="24"/>
  <c r="BQ33" i="24"/>
  <c r="DD25" i="86"/>
  <c r="EE46" i="86"/>
  <c r="CL22" i="86"/>
  <c r="EF38" i="86"/>
  <c r="CJ15" i="86"/>
  <c r="EA44" i="86"/>
  <c r="DD15" i="85"/>
  <c r="DM24" i="85"/>
  <c r="CS27" i="86"/>
  <c r="EF40" i="86"/>
  <c r="CF15" i="24"/>
  <c r="BD7" i="24"/>
  <c r="CN25" i="85"/>
  <c r="DX23" i="86"/>
  <c r="DG30" i="86"/>
  <c r="DM8" i="86"/>
  <c r="DQ15" i="86"/>
  <c r="CV40" i="86"/>
  <c r="CZ55" i="86"/>
  <c r="DI26" i="85"/>
  <c r="DJ40" i="86"/>
  <c r="DN12" i="86"/>
  <c r="DI12" i="85"/>
  <c r="DA18" i="86"/>
  <c r="DT17" i="86"/>
  <c r="DD47" i="86"/>
  <c r="CL54" i="86"/>
  <c r="DN7" i="85"/>
  <c r="CH10" i="24"/>
  <c r="DF7" i="86"/>
  <c r="DM21" i="86"/>
  <c r="DY23" i="86"/>
  <c r="DF34" i="86"/>
  <c r="BL18" i="24"/>
  <c r="DK7" i="86"/>
  <c r="CO12" i="24"/>
  <c r="CR45" i="86"/>
  <c r="DW36" i="86"/>
  <c r="DV46" i="86"/>
  <c r="DY46" i="86"/>
  <c r="DU50" i="86"/>
  <c r="CF12" i="24"/>
  <c r="DA12" i="85"/>
  <c r="CL21" i="86"/>
  <c r="AF5" i="76"/>
  <c r="CV6" i="86"/>
  <c r="DM13" i="85"/>
  <c r="AC20" i="22"/>
  <c r="DE49" i="86"/>
  <c r="CM16" i="86"/>
  <c r="CX16" i="86"/>
  <c r="CR22" i="86"/>
  <c r="DM12" i="86"/>
  <c r="DX46" i="86"/>
  <c r="CO56" i="86"/>
  <c r="CJ44" i="86"/>
  <c r="DR34" i="86"/>
  <c r="CR11" i="85"/>
  <c r="CC29" i="24"/>
  <c r="DR36" i="86"/>
  <c r="DW38" i="86"/>
  <c r="AF12" i="22"/>
  <c r="CM52" i="86"/>
  <c r="EA29" i="86"/>
  <c r="CN9" i="86"/>
  <c r="CW22" i="86"/>
  <c r="CW16" i="86"/>
  <c r="DG29" i="86"/>
  <c r="BO29" i="24"/>
  <c r="DL33" i="86"/>
  <c r="BX31" i="24"/>
  <c r="DG41" i="86"/>
  <c r="DX26" i="86"/>
  <c r="EB43" i="86"/>
  <c r="CD17" i="24"/>
  <c r="CJ21" i="86"/>
  <c r="CR38" i="86"/>
  <c r="DE22" i="85"/>
  <c r="DD43" i="86"/>
  <c r="DY49" i="86"/>
  <c r="CU28" i="86"/>
  <c r="CT43" i="86"/>
  <c r="CX20" i="86"/>
  <c r="BY28" i="24"/>
  <c r="DL54" i="86"/>
  <c r="DT51" i="86"/>
  <c r="DZ41" i="86"/>
  <c r="DG6" i="86"/>
  <c r="DQ12" i="86"/>
  <c r="CA27" i="24"/>
  <c r="DN28" i="86"/>
  <c r="EB11" i="86"/>
  <c r="CE31" i="24"/>
  <c r="CH21" i="85"/>
  <c r="BS33" i="24"/>
  <c r="BJ29" i="24"/>
  <c r="CM43" i="86"/>
  <c r="DM10" i="86"/>
  <c r="CU37" i="86"/>
  <c r="DE51" i="86"/>
  <c r="EF24" i="86"/>
  <c r="DS35" i="86"/>
  <c r="CM49" i="86"/>
  <c r="EA51" i="86"/>
  <c r="CQ13" i="85"/>
  <c r="ED8" i="86"/>
  <c r="CP17" i="24"/>
  <c r="CP20" i="86"/>
  <c r="EB31" i="86"/>
  <c r="DV49" i="86"/>
  <c r="DV47" i="86"/>
  <c r="DR52" i="86"/>
  <c r="CL56" i="86"/>
  <c r="DD12" i="86"/>
  <c r="CJ29" i="86"/>
  <c r="DQ50" i="86"/>
  <c r="DW12" i="86"/>
  <c r="DK24" i="86"/>
  <c r="AD21" i="22"/>
  <c r="DO24" i="86"/>
  <c r="CN44" i="86"/>
  <c r="DQ22" i="86"/>
  <c r="DW42" i="86"/>
  <c r="CK26" i="85"/>
  <c r="EF42" i="86"/>
  <c r="CJ56" i="86"/>
  <c r="CQ49" i="86"/>
  <c r="EE15" i="86"/>
  <c r="EC33" i="86"/>
  <c r="DO24" i="85"/>
  <c r="AD6" i="76"/>
  <c r="BN23" i="24"/>
  <c r="DE44" i="86"/>
  <c r="DV7" i="86"/>
  <c r="BO13" i="24"/>
  <c r="DD44" i="86"/>
  <c r="DJ7" i="86"/>
  <c r="CC23" i="24"/>
  <c r="DV52" i="86"/>
  <c r="DH14" i="86"/>
  <c r="DD26" i="86"/>
  <c r="DO8" i="85"/>
  <c r="CO17" i="24"/>
  <c r="CM15" i="86"/>
  <c r="CM31" i="86"/>
  <c r="CV14" i="86"/>
  <c r="CJ49" i="86"/>
  <c r="DK19" i="85"/>
  <c r="DR21" i="86"/>
  <c r="EC30" i="86"/>
  <c r="CO27" i="86"/>
  <c r="EC19" i="86"/>
  <c r="CP34" i="86"/>
  <c r="DA10" i="86"/>
  <c r="CZ34" i="86"/>
  <c r="EF32" i="86"/>
  <c r="AF8" i="76"/>
  <c r="DZ37" i="86"/>
  <c r="AE6" i="76"/>
  <c r="AG23" i="22"/>
  <c r="AE7" i="77"/>
  <c r="CK19" i="85"/>
  <c r="ED15" i="86"/>
  <c r="DW46" i="86"/>
  <c r="DC23" i="86"/>
  <c r="EE38" i="86"/>
  <c r="DU36" i="86"/>
  <c r="DL34" i="86"/>
  <c r="DY32" i="86"/>
  <c r="DN29" i="86"/>
  <c r="DT45" i="86"/>
  <c r="DW48" i="86"/>
  <c r="CW46" i="86"/>
  <c r="EF14" i="86"/>
  <c r="DK16" i="86"/>
  <c r="DA42" i="86"/>
  <c r="DF28" i="86"/>
  <c r="CT31" i="86"/>
  <c r="DY11" i="86"/>
  <c r="DN8" i="86"/>
  <c r="CX6" i="86"/>
  <c r="EB19" i="86"/>
  <c r="EC39" i="86"/>
  <c r="CX45" i="86"/>
  <c r="CK44" i="86"/>
  <c r="DC21" i="86"/>
  <c r="DY24" i="86"/>
  <c r="DA6" i="86"/>
  <c r="EA42" i="86"/>
  <c r="CJ30" i="86"/>
  <c r="EB7" i="86"/>
  <c r="CS52" i="86"/>
  <c r="CU16" i="86"/>
  <c r="DY44" i="86"/>
  <c r="CJ12" i="86"/>
  <c r="DC12" i="86"/>
  <c r="DH46" i="86"/>
  <c r="DP26" i="86"/>
  <c r="ED28" i="86"/>
  <c r="DF21" i="86"/>
  <c r="DN39" i="86"/>
  <c r="CX47" i="86"/>
  <c r="CS12" i="86"/>
  <c r="CW25" i="86"/>
  <c r="CW36" i="86"/>
  <c r="DP45" i="86"/>
  <c r="DO12" i="86"/>
  <c r="DG14" i="86"/>
  <c r="DM34" i="86"/>
  <c r="CZ48" i="86"/>
  <c r="DK9" i="86"/>
  <c r="DE46" i="86"/>
  <c r="DT27" i="86"/>
  <c r="CP17" i="86"/>
  <c r="DW18" i="86"/>
  <c r="CP52" i="86"/>
  <c r="CP49" i="86"/>
  <c r="DM51" i="86"/>
  <c r="CV41" i="86"/>
  <c r="DB7" i="86"/>
  <c r="EB13" i="86"/>
  <c r="DU41" i="86"/>
  <c r="AC8" i="77"/>
  <c r="DJ11" i="86"/>
  <c r="EC54" i="86"/>
  <c r="DK8" i="85"/>
  <c r="DT29" i="86"/>
  <c r="EC9" i="86"/>
  <c r="DV11" i="86"/>
  <c r="DB50" i="86"/>
  <c r="DW54" i="86"/>
  <c r="CR26" i="86"/>
  <c r="DT49" i="86"/>
  <c r="DH28" i="86"/>
  <c r="CK12" i="86"/>
  <c r="BP23" i="24"/>
  <c r="DA16" i="86"/>
  <c r="CO31" i="86"/>
  <c r="DP25" i="85"/>
  <c r="CX55" i="86"/>
  <c r="CS26" i="85"/>
  <c r="DN32" i="86"/>
  <c r="BE9" i="84"/>
  <c r="CW21" i="85"/>
  <c r="DG31" i="86"/>
  <c r="DE19" i="85"/>
  <c r="CT39" i="86"/>
  <c r="DE40" i="86"/>
  <c r="EE35" i="86"/>
  <c r="CP35" i="86"/>
  <c r="DL17" i="85"/>
  <c r="BV27" i="24"/>
  <c r="DG25" i="86"/>
  <c r="CJ31" i="24"/>
  <c r="CW9" i="86"/>
  <c r="CI23" i="85"/>
  <c r="DI8" i="86"/>
  <c r="CL34" i="24"/>
  <c r="DK36" i="86"/>
  <c r="CP8" i="86"/>
  <c r="DB31" i="86"/>
  <c r="DX32" i="86"/>
  <c r="CN33" i="24"/>
  <c r="CW43" i="86"/>
  <c r="CJ39" i="86"/>
  <c r="DD28" i="86"/>
  <c r="DL50" i="86"/>
  <c r="CI29" i="24"/>
  <c r="DQ55" i="86"/>
  <c r="DC15" i="86"/>
  <c r="CN14" i="24"/>
  <c r="CW18" i="85"/>
  <c r="CK16" i="24"/>
  <c r="CJ14" i="85"/>
  <c r="AB9" i="76"/>
  <c r="CF27" i="24"/>
  <c r="DV14" i="86"/>
  <c r="DY22" i="86"/>
  <c r="DF26" i="86"/>
  <c r="DF50" i="86"/>
  <c r="DH11" i="85"/>
  <c r="AD8" i="77"/>
  <c r="DF56" i="86"/>
  <c r="DP31" i="86"/>
  <c r="CY11" i="86"/>
  <c r="CY15" i="85"/>
  <c r="EA45" i="86"/>
  <c r="EF26" i="86"/>
  <c r="BR24" i="24"/>
  <c r="DR35" i="86"/>
  <c r="CR23" i="86"/>
  <c r="CY12" i="85"/>
  <c r="BR22" i="24"/>
  <c r="CN52" i="86"/>
  <c r="CI9" i="85"/>
  <c r="CM37" i="86"/>
  <c r="DQ20" i="86"/>
  <c r="CL13" i="86"/>
  <c r="DE7" i="86"/>
  <c r="DW34" i="86"/>
  <c r="DE14" i="86"/>
  <c r="DA48" i="86"/>
  <c r="CS34" i="86"/>
  <c r="DZ27" i="86"/>
  <c r="DJ10" i="86"/>
  <c r="EC17" i="86"/>
  <c r="DW52" i="86"/>
  <c r="DI36" i="86"/>
  <c r="DC52" i="86"/>
  <c r="CZ14" i="86"/>
  <c r="DI7" i="86"/>
  <c r="CO17" i="86"/>
  <c r="EA48" i="86"/>
  <c r="DB15" i="86"/>
  <c r="DR40" i="86"/>
  <c r="DY14" i="86"/>
  <c r="CR56" i="86"/>
  <c r="DG46" i="86"/>
  <c r="CL24" i="86"/>
  <c r="DS56" i="86"/>
  <c r="DW51" i="86"/>
  <c r="DX7" i="86"/>
  <c r="DI38" i="86"/>
  <c r="DS31" i="86"/>
  <c r="DA12" i="86"/>
  <c r="CG6" i="85"/>
  <c r="DL45" i="86"/>
  <c r="DH29" i="86"/>
  <c r="DF30" i="86"/>
  <c r="DA20" i="86"/>
  <c r="DT38" i="86"/>
  <c r="CK7" i="86"/>
  <c r="DE39" i="86"/>
  <c r="DT42" i="86"/>
  <c r="CL26" i="85"/>
  <c r="AJ21" i="22"/>
  <c r="BE5" i="24"/>
  <c r="BM5" i="24"/>
  <c r="CJ26" i="86"/>
  <c r="AE30" i="22"/>
  <c r="CU14" i="86"/>
  <c r="DG21" i="86"/>
  <c r="DT20" i="86"/>
  <c r="CS49" i="86"/>
  <c r="BA9" i="84"/>
  <c r="CY51" i="86"/>
  <c r="CH8" i="24"/>
  <c r="CT49" i="86"/>
  <c r="DS18" i="86"/>
  <c r="CW23" i="86"/>
  <c r="CT40" i="86"/>
  <c r="DW50" i="86"/>
  <c r="BQ9" i="84"/>
  <c r="CM42" i="86"/>
  <c r="DB11" i="85"/>
  <c r="DP10" i="86"/>
  <c r="EE52" i="86"/>
  <c r="DJ19" i="86"/>
  <c r="DG16" i="86"/>
  <c r="CL15" i="86"/>
  <c r="CY28" i="86"/>
  <c r="EA20" i="86"/>
  <c r="CE8" i="85"/>
  <c r="CC9" i="24"/>
  <c r="DO10" i="85"/>
  <c r="EC41" i="86"/>
  <c r="DJ16" i="85"/>
  <c r="AT6" i="24"/>
  <c r="CP29" i="86"/>
  <c r="CR42" i="86"/>
  <c r="CE23" i="85"/>
  <c r="EA40" i="86"/>
  <c r="DW10" i="86"/>
  <c r="CR13" i="86"/>
  <c r="CZ12" i="86"/>
  <c r="BT18" i="24"/>
  <c r="BV13" i="24"/>
  <c r="AD6" i="80"/>
  <c r="AB33" i="22"/>
  <c r="DP52" i="86"/>
  <c r="DU31" i="86"/>
  <c r="DE21" i="86"/>
  <c r="DQ47" i="86"/>
  <c r="BK9" i="84"/>
  <c r="EE14" i="86"/>
  <c r="DO20" i="86"/>
  <c r="CH9" i="24"/>
  <c r="DC39" i="86"/>
  <c r="CR24" i="86"/>
  <c r="DM22" i="86"/>
  <c r="DU33" i="86"/>
  <c r="DY50" i="86"/>
  <c r="DD38" i="86"/>
  <c r="CZ25" i="86"/>
  <c r="DI56" i="86"/>
  <c r="DQ34" i="86"/>
  <c r="DI6" i="86"/>
  <c r="DE26" i="85"/>
  <c r="EE34" i="86"/>
  <c r="DC26" i="86"/>
  <c r="EC55" i="86"/>
  <c r="DV27" i="86"/>
  <c r="CN33" i="86"/>
  <c r="CX29" i="86"/>
  <c r="BT32" i="24"/>
  <c r="EE23" i="86"/>
  <c r="BL19" i="24"/>
  <c r="AF9" i="22"/>
  <c r="DI51" i="86"/>
  <c r="DX55" i="86"/>
  <c r="CE30" i="24"/>
  <c r="CD10" i="24"/>
  <c r="AD7" i="80"/>
  <c r="CO55" i="86"/>
  <c r="BR29" i="24"/>
  <c r="DA38" i="86"/>
  <c r="DH10" i="86"/>
  <c r="BK8" i="24"/>
  <c r="AH12" i="22"/>
  <c r="CB30" i="24"/>
  <c r="CZ19" i="85"/>
  <c r="DO48" i="86"/>
  <c r="DK48" i="86"/>
  <c r="DX50" i="86"/>
  <c r="DD40" i="86"/>
  <c r="CY46" i="86"/>
  <c r="BM33" i="24"/>
  <c r="DL35" i="86"/>
  <c r="DR15" i="86"/>
  <c r="CU42" i="86"/>
  <c r="ED27" i="86"/>
  <c r="DJ25" i="86"/>
  <c r="DX43" i="86"/>
  <c r="DB29" i="86"/>
  <c r="CX36" i="86"/>
  <c r="CQ31" i="86"/>
  <c r="CM44" i="86"/>
  <c r="DK50" i="86"/>
  <c r="DG23" i="86"/>
  <c r="DU53" i="86"/>
  <c r="DH53" i="86"/>
  <c r="CB27" i="24"/>
  <c r="DX53" i="86"/>
  <c r="CL25" i="86"/>
  <c r="DC42" i="86"/>
  <c r="DA30" i="86"/>
  <c r="DV48" i="86"/>
  <c r="DP49" i="86"/>
  <c r="DO33" i="86"/>
  <c r="CZ9" i="86"/>
  <c r="DU51" i="86"/>
  <c r="DQ38" i="86"/>
  <c r="DI42" i="86"/>
  <c r="DY33" i="86"/>
  <c r="CL18" i="86"/>
  <c r="CX38" i="86"/>
  <c r="BM31" i="24"/>
  <c r="DT43" i="86"/>
  <c r="DM32" i="86"/>
  <c r="AB7" i="77"/>
  <c r="CP9" i="85"/>
  <c r="DM26" i="86"/>
  <c r="BX11" i="24"/>
  <c r="CE11" i="85"/>
  <c r="BV8" i="24"/>
  <c r="ED17" i="86"/>
  <c r="AB8" i="80"/>
  <c r="CR50" i="86"/>
  <c r="CR30" i="86"/>
  <c r="DJ42" i="86"/>
  <c r="CR7" i="86"/>
  <c r="CU45" i="86"/>
  <c r="CS54" i="86"/>
  <c r="CK20" i="85"/>
  <c r="CK21" i="86"/>
  <c r="CS38" i="86"/>
  <c r="CG20" i="85"/>
  <c r="CK20" i="24"/>
  <c r="DZ10" i="86"/>
  <c r="CY20" i="86"/>
  <c r="CL28" i="86"/>
  <c r="CG22" i="85"/>
  <c r="CY48" i="86"/>
  <c r="DP19" i="86"/>
  <c r="DH27" i="86"/>
  <c r="CW8" i="86"/>
  <c r="CP21" i="86"/>
  <c r="DG27" i="86"/>
  <c r="CL29" i="24"/>
  <c r="DI34" i="86"/>
  <c r="CM55" i="86"/>
  <c r="DO20" i="85"/>
  <c r="DF33" i="86"/>
  <c r="DR24" i="86"/>
  <c r="DE15" i="86"/>
  <c r="CO50" i="86"/>
  <c r="CL47" i="86"/>
  <c r="CR6" i="86"/>
  <c r="CL19" i="85"/>
  <c r="DP13" i="86"/>
  <c r="EA19" i="86"/>
  <c r="CW29" i="86"/>
  <c r="AB3" i="76"/>
  <c r="DH22" i="86"/>
  <c r="BN9" i="24"/>
  <c r="AN9" i="24"/>
  <c r="CJ24" i="24"/>
  <c r="DB11" i="86"/>
  <c r="AC2" i="80"/>
  <c r="EA53" i="86"/>
  <c r="DO52" i="86"/>
  <c r="CO18" i="24"/>
  <c r="CP28" i="86"/>
  <c r="CR8" i="86"/>
  <c r="CT17" i="85"/>
  <c r="AC7" i="22"/>
  <c r="CM10" i="86"/>
  <c r="DW32" i="86"/>
  <c r="CG7" i="85"/>
  <c r="AB13" i="22"/>
  <c r="EE17" i="86"/>
  <c r="BV32" i="24"/>
  <c r="DP46" i="86"/>
  <c r="CN34" i="24"/>
  <c r="DG37" i="86"/>
  <c r="DG6" i="85"/>
  <c r="DF46" i="86"/>
  <c r="DF6" i="86"/>
  <c r="DH40" i="86"/>
  <c r="DZ16" i="86"/>
  <c r="CK6" i="86"/>
  <c r="DB33" i="86"/>
  <c r="DZ11" i="86"/>
  <c r="CA24" i="24"/>
  <c r="DM10" i="85"/>
  <c r="DJ47" i="86"/>
  <c r="BO18" i="24"/>
  <c r="CX12" i="86"/>
  <c r="AH33" i="22"/>
  <c r="CS22" i="86"/>
  <c r="CV20" i="85"/>
  <c r="CW45" i="86"/>
  <c r="DX40" i="86"/>
  <c r="BT13" i="24"/>
  <c r="DL8" i="85"/>
  <c r="DX56" i="86"/>
  <c r="DD16" i="86"/>
  <c r="DT34" i="86"/>
  <c r="CZ26" i="86"/>
  <c r="DA21" i="86"/>
  <c r="EA8" i="86"/>
  <c r="DZ38" i="86"/>
  <c r="CQ27" i="86"/>
  <c r="EA35" i="86"/>
  <c r="EA16" i="86"/>
  <c r="EA30" i="86"/>
  <c r="DX34" i="86"/>
  <c r="DI35" i="86"/>
  <c r="DG9" i="86"/>
  <c r="CJ52" i="86"/>
  <c r="BJ9" i="84"/>
  <c r="AJ22" i="22"/>
  <c r="CQ51" i="86"/>
  <c r="DT36" i="86"/>
  <c r="CW24" i="86"/>
  <c r="AG8" i="22"/>
  <c r="DN33" i="86"/>
  <c r="CK9" i="86"/>
  <c r="DE14" i="85"/>
  <c r="CG26" i="85"/>
  <c r="CX54" i="86"/>
  <c r="CL25" i="24"/>
  <c r="DB9" i="85"/>
  <c r="DD53" i="86"/>
  <c r="DD37" i="86"/>
  <c r="CY24" i="85"/>
  <c r="DM23" i="86"/>
  <c r="CZ44" i="86"/>
  <c r="CF11" i="24"/>
  <c r="CM26" i="24"/>
  <c r="DN17" i="85"/>
  <c r="DM15" i="86"/>
  <c r="ED44" i="86"/>
  <c r="BO22" i="24"/>
  <c r="CS50" i="86"/>
  <c r="CZ46" i="86"/>
  <c r="CI17" i="85"/>
  <c r="CO21" i="86"/>
  <c r="DQ32" i="86"/>
  <c r="CX21" i="85"/>
  <c r="BS5" i="24"/>
  <c r="BP10" i="24"/>
  <c r="DP11" i="85"/>
  <c r="CO34" i="24"/>
  <c r="AC11" i="22"/>
  <c r="CB17" i="24"/>
  <c r="DS44" i="86"/>
  <c r="CX17" i="86"/>
  <c r="CI19" i="24"/>
  <c r="AE6" i="77"/>
  <c r="CU20" i="85"/>
  <c r="AE26" i="22"/>
  <c r="BA6" i="24"/>
  <c r="CS20" i="86"/>
  <c r="BT26" i="24"/>
  <c r="BK34" i="24"/>
  <c r="DK20" i="85"/>
  <c r="CL14" i="85"/>
  <c r="DO9" i="85"/>
  <c r="DA25" i="85"/>
  <c r="DY17" i="86"/>
  <c r="BY33" i="24"/>
  <c r="CQ22" i="85"/>
  <c r="DL21" i="86"/>
  <c r="AI17" i="22"/>
  <c r="BD8" i="24"/>
  <c r="DD8" i="85"/>
  <c r="DH6" i="85"/>
  <c r="CA23" i="24"/>
  <c r="DA47" i="86"/>
  <c r="DF23" i="85"/>
  <c r="BT14" i="24"/>
  <c r="CR41" i="86"/>
  <c r="DE26" i="86"/>
  <c r="AH8" i="22"/>
  <c r="CA14" i="24"/>
  <c r="AD28" i="22"/>
  <c r="CL26" i="86"/>
  <c r="CI13" i="24"/>
  <c r="ED22" i="86"/>
  <c r="AE11" i="22"/>
  <c r="DO53" i="86"/>
  <c r="DR43" i="86"/>
  <c r="DC13" i="85"/>
  <c r="CN10" i="86"/>
  <c r="DI9" i="85"/>
  <c r="CN21" i="24"/>
  <c r="CT50" i="86"/>
  <c r="ED45" i="86"/>
  <c r="DL26" i="85"/>
  <c r="CQ9" i="24"/>
  <c r="CQ48" i="86"/>
  <c r="EB41" i="86"/>
  <c r="DI22" i="85"/>
  <c r="BL31" i="24"/>
  <c r="BS25" i="24"/>
  <c r="DK21" i="86"/>
  <c r="BU21" i="24"/>
  <c r="DH8" i="86"/>
  <c r="BU27" i="24"/>
  <c r="BZ18" i="24"/>
  <c r="CO8" i="24"/>
  <c r="CZ18" i="85"/>
  <c r="DO43" i="86"/>
  <c r="EC47" i="86"/>
  <c r="CR14" i="86"/>
  <c r="CO42" i="86"/>
  <c r="DA36" i="86"/>
  <c r="CN21" i="86"/>
  <c r="CE28" i="24"/>
  <c r="CQ15" i="86"/>
  <c r="CJ34" i="24"/>
  <c r="CX41" i="86"/>
  <c r="DM38" i="86"/>
  <c r="DS33" i="86"/>
  <c r="BP12" i="24"/>
  <c r="CU27" i="86"/>
  <c r="CS22" i="85"/>
  <c r="CS39" i="86"/>
  <c r="DC45" i="86"/>
  <c r="CI30" i="24"/>
  <c r="BV26" i="24"/>
  <c r="DZ51" i="86"/>
  <c r="AB6" i="76"/>
  <c r="DL25" i="86"/>
  <c r="CB20" i="24"/>
  <c r="BJ22" i="24"/>
  <c r="AF14" i="22"/>
  <c r="DE25" i="85"/>
  <c r="CO26" i="85"/>
  <c r="CQ13" i="86"/>
  <c r="DW26" i="86"/>
  <c r="BP24" i="24"/>
  <c r="DH22" i="85"/>
  <c r="BI25" i="24"/>
  <c r="CV18" i="85"/>
  <c r="DF22" i="85"/>
  <c r="BC8" i="24"/>
  <c r="CF20" i="24"/>
  <c r="DN36" i="86"/>
  <c r="DP20" i="86"/>
  <c r="DG28" i="86"/>
  <c r="AD5" i="22"/>
  <c r="BQ26" i="24"/>
  <c r="CS33" i="86"/>
  <c r="ED49" i="86"/>
  <c r="CQ11" i="85"/>
  <c r="DP20" i="85"/>
  <c r="CJ32" i="24"/>
  <c r="DJ54" i="86"/>
  <c r="DS21" i="86"/>
  <c r="CI12" i="85"/>
  <c r="CU19" i="86"/>
  <c r="CY8" i="85"/>
  <c r="CW21" i="86"/>
  <c r="BU14" i="24"/>
  <c r="CP19" i="24"/>
  <c r="CD22" i="85"/>
  <c r="ED19" i="86"/>
  <c r="CO7" i="24"/>
  <c r="DG20" i="86"/>
  <c r="DC9" i="85"/>
  <c r="CX14" i="85"/>
  <c r="CY15" i="86"/>
  <c r="DR32" i="86"/>
  <c r="EB21" i="86"/>
  <c r="DK55" i="86"/>
  <c r="DD51" i="86"/>
  <c r="CU22" i="85"/>
  <c r="BO33" i="24"/>
  <c r="DN49" i="86"/>
  <c r="DC23" i="85"/>
  <c r="DB36" i="86"/>
  <c r="CD6" i="24"/>
  <c r="CW24" i="85"/>
  <c r="DK24" i="85"/>
  <c r="DC43" i="86"/>
  <c r="DQ29" i="86"/>
  <c r="CO23" i="86"/>
  <c r="AC24" i="22"/>
  <c r="DJ8" i="86"/>
  <c r="DQ18" i="86"/>
  <c r="DH12" i="85"/>
  <c r="DC18" i="86"/>
  <c r="CL17" i="85"/>
  <c r="CR37" i="86"/>
  <c r="CC25" i="24"/>
  <c r="CC5" i="24"/>
  <c r="DY9" i="86"/>
  <c r="DT44" i="86"/>
  <c r="DQ36" i="86"/>
  <c r="CM12" i="85"/>
  <c r="DV18" i="86"/>
  <c r="BP21" i="24"/>
  <c r="CY21" i="85"/>
  <c r="CY54" i="86"/>
  <c r="DM7" i="86"/>
  <c r="BI28" i="24"/>
  <c r="DB16" i="86"/>
  <c r="BN22" i="24"/>
  <c r="DM8" i="85"/>
  <c r="AI14" i="22"/>
  <c r="CI24" i="24"/>
  <c r="DB17" i="85"/>
  <c r="BM18" i="24"/>
  <c r="ED7" i="86"/>
  <c r="EB39" i="86"/>
  <c r="BT27" i="24"/>
  <c r="DD50" i="86"/>
  <c r="EC26" i="86"/>
  <c r="CR16" i="85"/>
  <c r="DD27" i="86"/>
  <c r="CW20" i="86"/>
  <c r="BM13" i="24"/>
  <c r="DC15" i="85"/>
  <c r="BK25" i="24"/>
  <c r="DB19" i="85"/>
  <c r="BM16" i="24"/>
  <c r="CQ32" i="24"/>
  <c r="BO30" i="24"/>
  <c r="AD25" i="22"/>
  <c r="CG23" i="24"/>
  <c r="DK6" i="85"/>
  <c r="DU26" i="86"/>
  <c r="BZ14" i="24"/>
  <c r="CX11" i="85"/>
  <c r="CS17" i="85"/>
  <c r="AD24" i="22"/>
  <c r="BS27" i="24"/>
  <c r="DV34" i="86"/>
  <c r="EB42" i="86"/>
  <c r="DL12" i="85"/>
  <c r="AI32" i="22"/>
  <c r="AG33" i="22"/>
  <c r="CP10" i="24"/>
  <c r="AD33" i="22"/>
  <c r="CX42" i="86"/>
  <c r="BY14" i="24"/>
  <c r="CJ13" i="86"/>
  <c r="CU43" i="86"/>
  <c r="DX12" i="86"/>
  <c r="AS8" i="24"/>
  <c r="AI21" i="22"/>
  <c r="DN9" i="85"/>
  <c r="CL25" i="85"/>
  <c r="CN27" i="24"/>
  <c r="BT20" i="24"/>
  <c r="DO13" i="86"/>
  <c r="CU18" i="85"/>
  <c r="DB12" i="85"/>
  <c r="AT8" i="24"/>
  <c r="EB10" i="86"/>
  <c r="CI28" i="24"/>
  <c r="CJ8" i="24"/>
  <c r="DA24" i="85"/>
  <c r="EA9" i="86"/>
  <c r="EA17" i="86"/>
  <c r="EE28" i="86"/>
  <c r="CT36" i="86"/>
  <c r="CQ20" i="86"/>
  <c r="CV35" i="86"/>
  <c r="DW20" i="86"/>
  <c r="CV34" i="86"/>
  <c r="CQ47" i="86"/>
  <c r="BI10" i="24"/>
  <c r="DX30" i="86"/>
  <c r="DC32" i="86"/>
  <c r="DQ10" i="86"/>
  <c r="DF25" i="86"/>
  <c r="DG8" i="85"/>
  <c r="EB37" i="86"/>
  <c r="DM14" i="86"/>
  <c r="CM50" i="86"/>
  <c r="CI18" i="24"/>
  <c r="CK15" i="86"/>
  <c r="CM10" i="85"/>
  <c r="DW37" i="86"/>
  <c r="BY29" i="24"/>
  <c r="CJ36" i="86"/>
  <c r="CP11" i="86"/>
  <c r="CZ27" i="86"/>
  <c r="DO56" i="86"/>
  <c r="BN7" i="24"/>
  <c r="CK32" i="24"/>
  <c r="AI8" i="22"/>
  <c r="DY51" i="86"/>
  <c r="BK11" i="24"/>
  <c r="AO8" i="24"/>
  <c r="EE41" i="86"/>
  <c r="DI39" i="86"/>
  <c r="DW56" i="86"/>
  <c r="CL6" i="86"/>
  <c r="EC6" i="86"/>
  <c r="CQ8" i="86"/>
  <c r="AJ31" i="22"/>
  <c r="BQ21" i="24"/>
  <c r="DO47" i="86"/>
  <c r="BT23" i="24"/>
  <c r="CC15" i="24"/>
  <c r="CG19" i="85"/>
  <c r="CQ18" i="24"/>
  <c r="DL25" i="85"/>
  <c r="CP29" i="24"/>
  <c r="CR17" i="85"/>
  <c r="AC6" i="80"/>
  <c r="BV25" i="24"/>
  <c r="CT26" i="85"/>
  <c r="BX24" i="24"/>
  <c r="BN31" i="24"/>
  <c r="DO7" i="85"/>
  <c r="AC12" i="22"/>
  <c r="CO23" i="85"/>
  <c r="CF34" i="24"/>
  <c r="CA28" i="24"/>
  <c r="DS29" i="86"/>
  <c r="CQ10" i="85"/>
  <c r="DA19" i="85"/>
  <c r="CV38" i="86"/>
  <c r="CK28" i="86"/>
  <c r="DJ24" i="86"/>
  <c r="CL21" i="24"/>
  <c r="CP37" i="86"/>
  <c r="BI19" i="24"/>
  <c r="BZ19" i="24"/>
  <c r="CK17" i="24"/>
  <c r="DO14" i="85"/>
  <c r="CU24" i="86"/>
  <c r="DD24" i="86"/>
  <c r="DZ19" i="86"/>
  <c r="DH45" i="86"/>
  <c r="DI25" i="85"/>
  <c r="BJ5" i="24"/>
  <c r="AB8" i="22"/>
  <c r="CI33" i="24"/>
  <c r="AD12" i="22"/>
  <c r="CV24" i="86"/>
  <c r="CK27" i="86"/>
  <c r="DI14" i="86"/>
  <c r="CS7" i="85"/>
  <c r="CX30" i="86"/>
  <c r="DX19" i="86"/>
  <c r="DU45" i="86"/>
  <c r="DV41" i="86"/>
  <c r="DL46" i="86"/>
  <c r="DD35" i="86"/>
  <c r="BB9" i="24"/>
  <c r="BT10" i="24"/>
  <c r="DO22" i="85"/>
  <c r="DN10" i="85"/>
  <c r="CW10" i="86"/>
  <c r="BO9" i="24"/>
  <c r="CV13" i="85"/>
  <c r="DE10" i="85"/>
  <c r="DS12" i="86"/>
  <c r="CP9" i="86"/>
  <c r="DY30" i="86"/>
  <c r="BZ7" i="24"/>
  <c r="BA9" i="24"/>
  <c r="EB12" i="86"/>
  <c r="CN26" i="24"/>
  <c r="CQ35" i="86"/>
  <c r="DG50" i="86"/>
  <c r="CX37" i="86"/>
  <c r="DU28" i="86"/>
  <c r="DU56" i="86"/>
  <c r="CI7" i="85"/>
  <c r="DQ54" i="86"/>
  <c r="DP21" i="85"/>
  <c r="DI45" i="86"/>
  <c r="DF12" i="86"/>
  <c r="AJ4" i="22"/>
  <c r="CU25" i="85"/>
  <c r="DH44" i="86"/>
  <c r="DA19" i="86"/>
  <c r="CH17" i="85"/>
  <c r="DU7" i="86"/>
  <c r="DB18" i="86"/>
  <c r="CO21" i="85"/>
  <c r="DV51" i="86"/>
  <c r="BI9" i="84"/>
  <c r="DO13" i="85"/>
  <c r="EE37" i="86"/>
  <c r="CU23" i="85"/>
  <c r="AS7" i="24"/>
  <c r="AD2" i="80"/>
  <c r="EC46" i="86"/>
  <c r="CQ56" i="86"/>
  <c r="BI22" i="24"/>
  <c r="DA21" i="85"/>
  <c r="CX16" i="85"/>
  <c r="AG14" i="22"/>
  <c r="CE21" i="85"/>
  <c r="DS43" i="86"/>
  <c r="CY23" i="85"/>
  <c r="DQ56" i="86"/>
  <c r="CQ21" i="24"/>
  <c r="CG15" i="85"/>
  <c r="DH19" i="85"/>
  <c r="CO7" i="86"/>
  <c r="DA54" i="86"/>
  <c r="CM8" i="24"/>
  <c r="CL19" i="86"/>
  <c r="CR43" i="86"/>
  <c r="EF13" i="86"/>
  <c r="DM56" i="86"/>
  <c r="EF18" i="86"/>
  <c r="CJ9" i="85"/>
  <c r="CO11" i="24"/>
  <c r="EC31" i="86"/>
  <c r="CO26" i="24"/>
  <c r="DM23" i="85"/>
  <c r="CY19" i="85"/>
  <c r="DD8" i="86"/>
  <c r="CM25" i="24"/>
  <c r="DN14" i="86"/>
  <c r="CL55" i="86"/>
  <c r="DD21" i="86"/>
  <c r="CL11" i="85"/>
  <c r="DG25" i="85"/>
  <c r="CW19" i="86"/>
  <c r="DS53" i="86"/>
  <c r="AF10" i="76"/>
  <c r="BI21" i="24"/>
  <c r="CE33" i="24"/>
  <c r="AG15" i="22"/>
  <c r="DD13" i="86"/>
  <c r="DI44" i="86"/>
  <c r="DB35" i="86"/>
  <c r="CW18" i="86"/>
  <c r="DK14" i="86"/>
  <c r="DN53" i="86"/>
  <c r="CS55" i="86"/>
  <c r="ED43" i="86"/>
  <c r="DY36" i="86"/>
  <c r="DC28" i="86"/>
  <c r="CQ25" i="86"/>
  <c r="CN51" i="86"/>
  <c r="CM45" i="86"/>
  <c r="DN56" i="86"/>
  <c r="DQ42" i="86"/>
  <c r="DD25" i="85"/>
  <c r="DQ48" i="86"/>
  <c r="CT8" i="86"/>
  <c r="CN9" i="24"/>
  <c r="CO10" i="85"/>
  <c r="CE18" i="24"/>
  <c r="DK45" i="86"/>
  <c r="CK15" i="24"/>
  <c r="DP14" i="86"/>
  <c r="DU40" i="86"/>
  <c r="BL17" i="24"/>
  <c r="CN46" i="86"/>
  <c r="EF6" i="86"/>
  <c r="CU55" i="86"/>
  <c r="DJ7" i="85"/>
  <c r="BO27" i="24"/>
  <c r="DP8" i="85"/>
  <c r="DH21" i="85"/>
  <c r="EA21" i="86"/>
  <c r="CO16" i="86"/>
  <c r="CD7" i="85"/>
  <c r="CL30" i="24"/>
  <c r="BZ13" i="24"/>
  <c r="BT30" i="24"/>
  <c r="DY35" i="86"/>
  <c r="DD32" i="86"/>
  <c r="BZ25" i="24"/>
  <c r="BL22" i="24"/>
  <c r="DF23" i="86"/>
  <c r="DX11" i="86"/>
  <c r="CL22" i="85"/>
  <c r="CQ8" i="24"/>
  <c r="BO17" i="24"/>
  <c r="DF55" i="86"/>
  <c r="DO16" i="86"/>
  <c r="AE8" i="22"/>
  <c r="CL38" i="86"/>
  <c r="CI24" i="85"/>
  <c r="EE36" i="86"/>
  <c r="DD17" i="85"/>
  <c r="CL8" i="24"/>
  <c r="CS56" i="86"/>
  <c r="ED34" i="86"/>
  <c r="DD33" i="86"/>
  <c r="CZ49" i="86"/>
  <c r="CK39" i="86"/>
  <c r="CM14" i="85"/>
  <c r="DB21" i="85"/>
  <c r="AH22" i="22"/>
  <c r="EB9" i="86"/>
  <c r="BS17" i="24"/>
  <c r="CK19" i="24"/>
  <c r="DN20" i="86"/>
  <c r="CW51" i="86"/>
  <c r="DH43" i="86"/>
  <c r="DZ14" i="86"/>
  <c r="CM20" i="85"/>
  <c r="DZ32" i="86"/>
  <c r="CJ26" i="24"/>
  <c r="CV11" i="85"/>
  <c r="BZ31" i="24"/>
  <c r="BX21" i="24"/>
  <c r="CF15" i="85"/>
  <c r="BK23" i="24"/>
  <c r="CA29" i="24"/>
  <c r="DT11" i="86"/>
  <c r="CK10" i="85"/>
  <c r="CV24" i="85"/>
  <c r="DM40" i="86"/>
  <c r="CP22" i="85"/>
  <c r="EF36" i="86"/>
  <c r="CJ11" i="85"/>
  <c r="CV26" i="86"/>
  <c r="AA7" i="80"/>
  <c r="BN26" i="24"/>
  <c r="BT11" i="24"/>
  <c r="BO20" i="24"/>
  <c r="DS39" i="86"/>
  <c r="CA12" i="24"/>
  <c r="DM28" i="86"/>
  <c r="CE34" i="24"/>
  <c r="CF9" i="24"/>
  <c r="DS45" i="86"/>
  <c r="AG25" i="22"/>
  <c r="CL14" i="86"/>
  <c r="CK37" i="86"/>
  <c r="BX9" i="24"/>
  <c r="DQ31" i="86"/>
  <c r="CH9" i="85"/>
  <c r="CK33" i="86"/>
  <c r="CP10" i="86"/>
  <c r="DX42" i="86"/>
  <c r="DO31" i="86"/>
  <c r="DG49" i="86"/>
  <c r="DP18" i="86"/>
  <c r="BI11" i="24"/>
  <c r="CK30" i="86"/>
  <c r="EE56" i="86"/>
  <c r="CY47" i="86"/>
  <c r="BX25" i="24"/>
  <c r="DM36" i="86"/>
  <c r="BJ14" i="24"/>
  <c r="DI10" i="86"/>
  <c r="CH14" i="85"/>
  <c r="DJ17" i="86"/>
  <c r="DC31" i="86"/>
  <c r="DS47" i="86"/>
  <c r="ED12" i="86"/>
  <c r="DF22" i="86"/>
  <c r="DP11" i="86"/>
  <c r="BZ28" i="24"/>
  <c r="BC9" i="24"/>
  <c r="DE56" i="86"/>
  <c r="AG4" i="22"/>
  <c r="CK26" i="24"/>
  <c r="DN21" i="85"/>
  <c r="BO31" i="24"/>
  <c r="AC33" i="22"/>
  <c r="DR9" i="86"/>
  <c r="DL11" i="86"/>
  <c r="CF22" i="85"/>
  <c r="CQ38" i="86"/>
  <c r="CW12" i="85"/>
  <c r="CJ7" i="85"/>
  <c r="CY21" i="86"/>
  <c r="CG18" i="85"/>
  <c r="AD31" i="22"/>
  <c r="DF20" i="85"/>
  <c r="AI6" i="22"/>
  <c r="DC56" i="86"/>
  <c r="DJ19" i="85"/>
  <c r="DA37" i="86"/>
  <c r="CG30" i="24"/>
  <c r="DT19" i="86"/>
  <c r="BJ6" i="24"/>
  <c r="BU12" i="24"/>
  <c r="BW5" i="24"/>
  <c r="CW6" i="85"/>
  <c r="DK34" i="86"/>
  <c r="DH7" i="86"/>
  <c r="DR47" i="86"/>
  <c r="CT7" i="85"/>
  <c r="BQ25" i="24"/>
  <c r="CN45" i="86"/>
  <c r="CG8" i="85"/>
  <c r="CN10" i="85"/>
  <c r="DG22" i="86"/>
  <c r="EC10" i="86"/>
  <c r="CP7" i="24"/>
  <c r="CX35" i="86"/>
  <c r="DK26" i="86"/>
  <c r="DG52" i="86"/>
  <c r="CA32" i="24"/>
  <c r="BY9" i="24"/>
  <c r="CC11" i="24"/>
  <c r="BN15" i="24"/>
  <c r="CL9" i="86"/>
  <c r="CY50" i="86"/>
  <c r="CO19" i="85"/>
  <c r="AC5" i="22"/>
  <c r="BK13" i="24"/>
  <c r="DL22" i="86"/>
  <c r="DG53" i="86"/>
  <c r="BZ11" i="24"/>
  <c r="CJ47" i="86"/>
  <c r="CX44" i="86"/>
  <c r="DA16" i="85"/>
  <c r="CK52" i="86"/>
  <c r="AE6" i="22"/>
  <c r="DO23" i="85"/>
  <c r="AD13" i="76"/>
  <c r="CO25" i="86"/>
  <c r="BJ19" i="24"/>
  <c r="DY48" i="86"/>
  <c r="CQ7" i="24"/>
  <c r="DP27" i="86"/>
  <c r="AD4" i="22"/>
  <c r="CB16" i="24"/>
  <c r="BS20" i="24"/>
  <c r="AF33" i="22"/>
  <c r="CP6" i="85"/>
  <c r="CE24" i="85"/>
  <c r="CW30" i="86"/>
  <c r="CM19" i="86"/>
  <c r="CI34" i="24"/>
  <c r="BW11" i="24"/>
  <c r="DS16" i="86"/>
  <c r="CF25" i="24"/>
  <c r="AJ20" i="22"/>
  <c r="DP13" i="85"/>
  <c r="ED14" i="86"/>
  <c r="CO16" i="24"/>
  <c r="CV12" i="85"/>
  <c r="CT11" i="86"/>
  <c r="CN19" i="85"/>
  <c r="CO43" i="86"/>
  <c r="DH49" i="86"/>
  <c r="CF29" i="24"/>
  <c r="DL22" i="85"/>
  <c r="BZ10" i="24"/>
  <c r="CC6" i="24"/>
  <c r="ED10" i="86"/>
  <c r="CX22" i="86"/>
  <c r="CH14" i="24"/>
  <c r="CZ17" i="85"/>
  <c r="CQ39" i="86"/>
  <c r="CH17" i="24"/>
  <c r="DN19" i="86"/>
  <c r="BO32" i="24"/>
  <c r="BK31" i="24"/>
  <c r="DI11" i="85"/>
  <c r="CQ50" i="86"/>
  <c r="CE29" i="24"/>
  <c r="BK29" i="24"/>
  <c r="DF37" i="86"/>
  <c r="CE26" i="24"/>
  <c r="DV12" i="86"/>
  <c r="CJ26" i="85"/>
  <c r="CQ15" i="85"/>
  <c r="CM24" i="86"/>
  <c r="DP17" i="85"/>
  <c r="DR19" i="86"/>
  <c r="DM21" i="85"/>
  <c r="CD8" i="85"/>
  <c r="AB17" i="22"/>
  <c r="CM15" i="85"/>
  <c r="BX8" i="24"/>
  <c r="AH26" i="22"/>
  <c r="CZ52" i="86"/>
  <c r="CV33" i="86"/>
  <c r="CP17" i="85"/>
  <c r="DZ56" i="86"/>
  <c r="CT35" i="86"/>
  <c r="EB8" i="86"/>
  <c r="DJ8" i="85"/>
  <c r="AB19" i="22"/>
  <c r="BK33" i="24"/>
  <c r="BV6" i="24"/>
  <c r="DE38" i="86"/>
  <c r="DN15" i="86"/>
  <c r="DJ41" i="86"/>
  <c r="CO36" i="86"/>
  <c r="DD46" i="86"/>
  <c r="CM10" i="24"/>
  <c r="EE9" i="86"/>
  <c r="DI19" i="86"/>
  <c r="DR37" i="86"/>
  <c r="CM33" i="24"/>
  <c r="DN18" i="85"/>
  <c r="CW23" i="85"/>
  <c r="AH31" i="22"/>
  <c r="DX6" i="86"/>
  <c r="CM17" i="24"/>
  <c r="CD9" i="85"/>
  <c r="CT16" i="85"/>
  <c r="CY25" i="86"/>
  <c r="BY27" i="24"/>
  <c r="DO35" i="86"/>
  <c r="CV52" i="86"/>
  <c r="AH17" i="22"/>
  <c r="CM27" i="24"/>
  <c r="CQ23" i="86"/>
  <c r="BM29" i="24"/>
  <c r="DB46" i="86"/>
  <c r="CL8" i="86"/>
  <c r="CM13" i="24"/>
  <c r="CJ41" i="86"/>
  <c r="AW10" i="84"/>
  <c r="BL29" i="24"/>
  <c r="BZ22" i="24"/>
  <c r="AC7" i="80"/>
  <c r="AC10" i="22"/>
  <c r="CK22" i="85"/>
  <c r="DM52" i="86"/>
  <c r="BP29" i="24"/>
  <c r="CB14" i="24"/>
  <c r="EF19" i="86"/>
  <c r="CX22" i="85"/>
  <c r="BG10" i="84"/>
  <c r="CR6" i="85"/>
  <c r="AG13" i="22"/>
  <c r="DH24" i="86"/>
  <c r="CE20" i="24"/>
  <c r="DN30" i="86"/>
  <c r="CX7" i="86"/>
  <c r="DQ49" i="86"/>
  <c r="DF10" i="86"/>
  <c r="DQ51" i="86"/>
  <c r="EC49" i="86"/>
  <c r="CD25" i="24"/>
  <c r="DB17" i="86"/>
  <c r="CF14" i="85"/>
  <c r="CK21" i="85"/>
  <c r="CB24" i="24"/>
  <c r="DI21" i="85"/>
  <c r="CT14" i="85"/>
  <c r="CD16" i="85"/>
  <c r="AP7" i="24"/>
  <c r="DO36" i="86"/>
  <c r="CZ36" i="86"/>
  <c r="CP25" i="85"/>
  <c r="DZ29" i="86"/>
  <c r="CM11" i="86"/>
  <c r="DF35" i="86"/>
  <c r="CV10" i="85"/>
  <c r="CK10" i="86"/>
  <c r="BV22" i="24"/>
  <c r="CS25" i="86"/>
  <c r="DC27" i="86"/>
  <c r="DG20" i="85"/>
  <c r="DC14" i="85"/>
  <c r="CT10" i="85"/>
  <c r="AA8" i="77"/>
  <c r="DC8" i="86"/>
  <c r="CA15" i="24"/>
  <c r="BB6" i="24"/>
  <c r="DR18" i="86"/>
  <c r="BM10" i="24"/>
  <c r="AB28" i="22"/>
  <c r="CE24" i="24"/>
  <c r="CZ26" i="85"/>
  <c r="BL13" i="24"/>
  <c r="AF3" i="76"/>
  <c r="CL26" i="24"/>
  <c r="CJ24" i="86"/>
  <c r="DU9" i="86"/>
  <c r="DY8" i="86"/>
  <c r="CM30" i="24"/>
  <c r="CK36" i="86"/>
  <c r="CJ14" i="24"/>
  <c r="CV15" i="85"/>
  <c r="CA9" i="24"/>
  <c r="AH4" i="22"/>
  <c r="CH11" i="24"/>
  <c r="DD20" i="86"/>
  <c r="CM9" i="85"/>
  <c r="AE7" i="22"/>
  <c r="DL52" i="86"/>
  <c r="CP30" i="24"/>
  <c r="BN16" i="24"/>
  <c r="ED6" i="86"/>
  <c r="DG43" i="86"/>
  <c r="DE54" i="86"/>
  <c r="CS43" i="86"/>
  <c r="BJ25" i="24"/>
  <c r="CI6" i="85"/>
  <c r="CU10" i="85"/>
  <c r="CN26" i="85"/>
  <c r="DK52" i="86"/>
  <c r="DW25" i="86"/>
  <c r="DV39" i="86"/>
  <c r="DG10" i="85"/>
  <c r="CX26" i="85"/>
  <c r="DG24" i="86"/>
  <c r="BN14" i="24"/>
  <c r="BU16" i="24"/>
  <c r="CH13" i="85"/>
  <c r="EB15" i="86"/>
  <c r="DI55" i="86"/>
  <c r="CT30" i="86"/>
  <c r="AG24" i="22"/>
  <c r="BQ6" i="24"/>
  <c r="AE4" i="22"/>
  <c r="CU29" i="86"/>
  <c r="DI27" i="86"/>
  <c r="CR33" i="86"/>
  <c r="BX30" i="24"/>
  <c r="DO17" i="85"/>
  <c r="BT8" i="24"/>
  <c r="CT28" i="86"/>
  <c r="CZ54" i="86"/>
  <c r="CJ22" i="86"/>
  <c r="CH29" i="24"/>
  <c r="AF11" i="76"/>
  <c r="CF20" i="85"/>
  <c r="CQ17" i="85"/>
  <c r="CL48" i="86"/>
  <c r="CL24" i="24"/>
  <c r="EE31" i="86"/>
  <c r="EB55" i="86"/>
  <c r="EE16" i="86"/>
  <c r="DX10" i="86"/>
  <c r="DG36" i="86"/>
  <c r="CH15" i="24"/>
  <c r="DL16" i="85"/>
  <c r="DY19" i="86"/>
  <c r="CH7" i="24"/>
  <c r="DS30" i="86"/>
  <c r="DH23" i="86"/>
  <c r="DB7" i="85"/>
  <c r="CO16" i="85"/>
  <c r="CQ24" i="85"/>
  <c r="DN11" i="86"/>
  <c r="DJ15" i="85"/>
  <c r="CW47" i="86"/>
  <c r="CU30" i="86"/>
  <c r="CA25" i="24"/>
  <c r="AB8" i="77"/>
  <c r="CK10" i="24"/>
  <c r="CF11" i="85"/>
  <c r="CT20" i="85"/>
  <c r="BR10" i="24"/>
  <c r="DM37" i="86"/>
  <c r="BV18" i="24"/>
  <c r="BJ21" i="24"/>
  <c r="CE19" i="24"/>
  <c r="BV15" i="24"/>
  <c r="DC41" i="86"/>
  <c r="DJ6" i="86"/>
  <c r="CJ55" i="86"/>
  <c r="DC37" i="86"/>
  <c r="EB48" i="86"/>
  <c r="CQ19" i="86"/>
  <c r="DF19" i="85"/>
  <c r="CK25" i="24"/>
  <c r="CQ18" i="85"/>
  <c r="AC31" i="22"/>
  <c r="DK12" i="85"/>
  <c r="BX22" i="24"/>
  <c r="DL6" i="86"/>
  <c r="CO30" i="24"/>
  <c r="AG10" i="22"/>
  <c r="BL21" i="24"/>
  <c r="AH32" i="22"/>
  <c r="CY31" i="86"/>
  <c r="AH16" i="22"/>
  <c r="CP33" i="24"/>
  <c r="DK56" i="86"/>
  <c r="BN21" i="24"/>
  <c r="AH14" i="22"/>
  <c r="DP9" i="85"/>
  <c r="CN10" i="24"/>
  <c r="CM48" i="86"/>
  <c r="AG31" i="22"/>
  <c r="BJ7" i="24"/>
  <c r="CT12" i="86"/>
  <c r="AE32" i="22"/>
  <c r="DI17" i="86"/>
  <c r="CN50" i="86"/>
  <c r="CC16" i="24"/>
  <c r="DF29" i="86"/>
  <c r="AG28" i="22"/>
  <c r="DD48" i="86"/>
  <c r="CA17" i="24"/>
  <c r="CK23" i="24"/>
  <c r="AF6" i="76"/>
  <c r="DP12" i="86"/>
  <c r="BZ24" i="24"/>
  <c r="AF27" i="22"/>
  <c r="BI7" i="24"/>
  <c r="AU9" i="24"/>
  <c r="CL16" i="86"/>
  <c r="CK15" i="85"/>
  <c r="AF19" i="22"/>
  <c r="DF13" i="86"/>
  <c r="BQ5" i="24"/>
  <c r="BX12" i="24"/>
  <c r="CN13" i="86"/>
  <c r="DK14" i="85"/>
  <c r="BI15" i="24"/>
  <c r="DX36" i="86"/>
  <c r="CD19" i="85"/>
  <c r="AQ9" i="24"/>
  <c r="CY10" i="85"/>
  <c r="CZ42" i="86"/>
  <c r="DD30" i="86"/>
  <c r="CA5" i="24"/>
  <c r="CY13" i="85"/>
  <c r="DF48" i="86"/>
  <c r="CV25" i="86"/>
  <c r="CL31" i="24"/>
  <c r="BQ32" i="24"/>
  <c r="AF17" i="22"/>
  <c r="DX17" i="86"/>
  <c r="BM30" i="24"/>
  <c r="CM7" i="86"/>
  <c r="CP21" i="24"/>
  <c r="DC19" i="85"/>
  <c r="CV28" i="86"/>
  <c r="DC7" i="85"/>
  <c r="AH28" i="22"/>
  <c r="AD6" i="22"/>
  <c r="CM31" i="24"/>
  <c r="DV44" i="86"/>
  <c r="AB12" i="76"/>
  <c r="CX18" i="85"/>
  <c r="CZ38" i="86"/>
  <c r="BL27" i="24"/>
  <c r="CX40" i="86"/>
  <c r="DJ12" i="85"/>
  <c r="CM16" i="24"/>
  <c r="DP22" i="86"/>
  <c r="DK6" i="86"/>
  <c r="CZ56" i="86"/>
  <c r="CK18" i="24"/>
  <c r="DN13" i="85"/>
  <c r="CZ33" i="86"/>
  <c r="BW33" i="24"/>
  <c r="AB10" i="76"/>
  <c r="DH32" i="86"/>
  <c r="BQ30" i="24"/>
  <c r="DO51" i="86"/>
  <c r="DK23" i="86"/>
  <c r="CG33" i="24"/>
  <c r="BK18" i="24"/>
  <c r="CI7" i="24"/>
  <c r="BU32" i="24"/>
  <c r="DH20" i="85"/>
  <c r="DC6" i="85"/>
  <c r="AB26" i="22"/>
  <c r="DO50" i="86"/>
  <c r="CV42" i="86"/>
  <c r="CK49" i="86"/>
  <c r="DF43" i="86"/>
  <c r="DE23" i="86"/>
  <c r="BL15" i="24"/>
  <c r="CS11" i="85"/>
  <c r="CT9" i="86"/>
  <c r="CR12" i="85"/>
  <c r="CY26" i="85"/>
  <c r="DE24" i="85"/>
  <c r="BN20" i="24"/>
  <c r="DS36" i="86"/>
  <c r="CD26" i="85"/>
  <c r="BO21" i="24"/>
  <c r="EE47" i="86"/>
  <c r="CJ6" i="24"/>
  <c r="CG26" i="24"/>
  <c r="DL11" i="85"/>
  <c r="CB28" i="24"/>
  <c r="CS13" i="85"/>
  <c r="BI18" i="24"/>
  <c r="AB14" i="22"/>
  <c r="BI32" i="24"/>
  <c r="CU6" i="85"/>
  <c r="DN42" i="86"/>
  <c r="DA17" i="85"/>
  <c r="DH10" i="85"/>
  <c r="CN56" i="86"/>
  <c r="CR51" i="86"/>
  <c r="CM27" i="86"/>
  <c r="BZ23" i="24"/>
  <c r="BN34" i="24"/>
  <c r="EB18" i="86"/>
  <c r="CZ50" i="86"/>
  <c r="CU8" i="85"/>
  <c r="AE20" i="22"/>
  <c r="CK48" i="86"/>
  <c r="CJ25" i="86"/>
  <c r="EF20" i="86"/>
  <c r="CQ21" i="85"/>
  <c r="DO16" i="85"/>
  <c r="CM35" i="86"/>
  <c r="ED29" i="86"/>
  <c r="DM26" i="85"/>
  <c r="BK30" i="24"/>
  <c r="BO5" i="24"/>
  <c r="DF38" i="86"/>
  <c r="CN22" i="24"/>
  <c r="CP26" i="24"/>
  <c r="DY43" i="86"/>
  <c r="AD5" i="76"/>
  <c r="DA49" i="86"/>
  <c r="DF27" i="86"/>
  <c r="DW27" i="86"/>
  <c r="CD22" i="24"/>
  <c r="DW29" i="86"/>
  <c r="EA49" i="86"/>
  <c r="CL44" i="86"/>
  <c r="DP38" i="86"/>
  <c r="AD8" i="22"/>
  <c r="CQ23" i="85"/>
  <c r="AR5" i="24"/>
  <c r="CN24" i="86"/>
  <c r="DO7" i="86"/>
  <c r="EA25" i="86"/>
  <c r="DT46" i="86"/>
  <c r="CD34" i="24"/>
  <c r="DE48" i="86"/>
  <c r="CJ29" i="24"/>
  <c r="BI12" i="24"/>
  <c r="CL37" i="86"/>
  <c r="DI7" i="85"/>
  <c r="AE14" i="22"/>
  <c r="DT23" i="86"/>
  <c r="CL7" i="24"/>
  <c r="BL32" i="24"/>
  <c r="DA11" i="85"/>
  <c r="CY39" i="86"/>
  <c r="CK24" i="85"/>
  <c r="CJ20" i="86"/>
  <c r="AP8" i="24"/>
  <c r="BP5" i="24"/>
  <c r="AB16" i="22"/>
  <c r="AE5" i="22"/>
  <c r="EE12" i="86"/>
  <c r="CI19" i="85"/>
  <c r="CH12" i="24"/>
  <c r="DF9" i="86"/>
  <c r="BI26" i="24"/>
  <c r="CO15" i="24"/>
  <c r="CV20" i="86"/>
  <c r="CQ16" i="85"/>
  <c r="CJ13" i="85"/>
  <c r="AJ17" i="22"/>
  <c r="AE12" i="22"/>
  <c r="BQ34" i="24"/>
  <c r="DN17" i="86"/>
  <c r="AD17" i="22"/>
  <c r="CK11" i="24"/>
  <c r="CD15" i="85"/>
  <c r="AN8" i="24"/>
  <c r="BW18" i="24"/>
  <c r="AA6" i="77"/>
  <c r="CT29" i="86"/>
  <c r="AC6" i="22"/>
  <c r="BP14" i="24"/>
  <c r="CA31" i="24"/>
  <c r="BI5" i="24"/>
  <c r="CW14" i="86"/>
  <c r="AE9" i="22"/>
  <c r="BM32" i="24"/>
  <c r="BJ27" i="24"/>
  <c r="CW25" i="85"/>
  <c r="DQ8" i="86"/>
  <c r="AC23" i="22"/>
  <c r="CB19" i="24"/>
  <c r="CL51" i="86"/>
  <c r="CS25" i="85"/>
  <c r="DT22" i="86"/>
  <c r="CE14" i="24"/>
  <c r="AH18" i="22"/>
  <c r="DF13" i="85"/>
  <c r="BR9" i="84"/>
  <c r="CD16" i="24"/>
  <c r="DT47" i="86"/>
  <c r="CM21" i="85"/>
  <c r="DV15" i="86"/>
  <c r="CB7" i="24"/>
  <c r="AG16" i="22"/>
  <c r="CJ8" i="85"/>
  <c r="BK16" i="24"/>
  <c r="CY13" i="86"/>
  <c r="DU6" i="86"/>
  <c r="DB52" i="86"/>
  <c r="CY53" i="86"/>
  <c r="BT15" i="24"/>
  <c r="CJ46" i="86"/>
  <c r="BU10" i="24"/>
  <c r="CO20" i="85"/>
  <c r="AA5" i="77"/>
  <c r="DJ23" i="85"/>
  <c r="AA3" i="80"/>
  <c r="CU34" i="86"/>
  <c r="CI25" i="85"/>
  <c r="BJ15" i="24"/>
  <c r="BV5" i="24"/>
  <c r="DT39" i="86"/>
  <c r="EA14" i="86"/>
  <c r="DS40" i="86"/>
  <c r="DN23" i="86"/>
  <c r="CW17" i="86"/>
  <c r="CT55" i="86"/>
  <c r="CN36" i="86"/>
  <c r="AG18" i="22"/>
  <c r="EC27" i="86"/>
  <c r="CW34" i="86"/>
  <c r="BR17" i="24"/>
  <c r="DS8" i="86"/>
  <c r="CN18" i="85"/>
  <c r="CZ10" i="86"/>
  <c r="DI17" i="85"/>
  <c r="AD7" i="76"/>
  <c r="CD20" i="24"/>
  <c r="BK21" i="24"/>
  <c r="DE34" i="86"/>
  <c r="BK9" i="24"/>
  <c r="DD22" i="86"/>
  <c r="CX49" i="86"/>
  <c r="DG42" i="86"/>
  <c r="CY34" i="86"/>
  <c r="CS30" i="86"/>
  <c r="DN55" i="86"/>
  <c r="CZ7" i="85"/>
  <c r="CS23" i="86"/>
  <c r="AG12" i="22"/>
  <c r="CL9" i="85"/>
  <c r="CB21" i="24"/>
  <c r="CT25" i="85"/>
  <c r="EE21" i="86"/>
  <c r="CW10" i="85"/>
  <c r="CD27" i="24"/>
  <c r="CK31" i="24"/>
  <c r="CT15" i="85"/>
  <c r="AG20" i="22"/>
  <c r="AH21" i="22"/>
  <c r="EF30" i="86"/>
  <c r="DB25" i="86"/>
  <c r="AE9" i="76"/>
  <c r="CN11" i="85"/>
  <c r="CI20" i="85"/>
  <c r="CM17" i="85"/>
  <c r="AC27" i="22"/>
  <c r="DE52" i="86"/>
  <c r="BZ15" i="24"/>
  <c r="BP26" i="24"/>
  <c r="CV50" i="86"/>
  <c r="CK23" i="85"/>
  <c r="CV21" i="85"/>
  <c r="DZ26" i="86"/>
  <c r="DQ27" i="86"/>
  <c r="BT34" i="24"/>
  <c r="CZ24" i="85"/>
  <c r="CN7" i="85"/>
  <c r="EC22" i="86"/>
  <c r="CY8" i="86"/>
  <c r="CV53" i="86"/>
  <c r="CM20" i="86"/>
  <c r="CV36" i="86"/>
  <c r="BW16" i="24"/>
  <c r="BS14" i="24"/>
  <c r="CP20" i="85"/>
  <c r="DG17" i="85"/>
  <c r="CA20" i="24"/>
  <c r="DL9" i="86"/>
  <c r="CO20" i="24"/>
  <c r="BR15" i="24"/>
  <c r="EC50" i="86"/>
  <c r="CN5" i="24"/>
  <c r="AI20" i="22"/>
  <c r="BW19" i="24"/>
  <c r="EA28" i="86"/>
  <c r="BP15" i="24"/>
  <c r="BN18" i="24"/>
  <c r="AB18" i="22"/>
  <c r="DD6" i="85"/>
  <c r="BP33" i="24"/>
  <c r="CQ25" i="24"/>
  <c r="DE29" i="86"/>
  <c r="CH6" i="24"/>
  <c r="AJ7" i="22"/>
  <c r="DC40" i="86"/>
  <c r="DC16" i="85"/>
  <c r="AV5" i="24"/>
  <c r="BL6" i="24"/>
  <c r="BZ9" i="24"/>
  <c r="DK11" i="86"/>
  <c r="BQ16" i="24"/>
  <c r="BR11" i="24"/>
  <c r="CM28" i="86"/>
  <c r="DO40" i="86"/>
  <c r="DD56" i="86"/>
  <c r="CM8" i="86"/>
  <c r="DP17" i="86"/>
  <c r="CM53" i="86"/>
  <c r="DO17" i="86"/>
  <c r="DA22" i="85"/>
  <c r="CH7" i="85"/>
  <c r="DY56" i="86"/>
  <c r="AJ12" i="22"/>
  <c r="CR12" i="86"/>
  <c r="DJ13" i="85"/>
  <c r="CG10" i="24"/>
  <c r="BU24" i="24"/>
  <c r="BW7" i="24"/>
  <c r="CG6" i="24"/>
  <c r="BQ29" i="24"/>
  <c r="DA14" i="85"/>
  <c r="BY22" i="24"/>
  <c r="CO49" i="86"/>
  <c r="DU37" i="86"/>
  <c r="CM26" i="85"/>
  <c r="DM35" i="86"/>
  <c r="EC24" i="86"/>
  <c r="CO13" i="85"/>
  <c r="CM19" i="24"/>
  <c r="BQ17" i="24"/>
  <c r="CG9" i="85"/>
  <c r="DP26" i="85"/>
  <c r="CQ19" i="24"/>
  <c r="BO19" i="24"/>
  <c r="CR23" i="85"/>
  <c r="DB48" i="86"/>
  <c r="BN6" i="24"/>
  <c r="DI14" i="85"/>
  <c r="DV6" i="86"/>
  <c r="DK35" i="86"/>
  <c r="DN19" i="85"/>
  <c r="CK8" i="85"/>
  <c r="CT46" i="86"/>
  <c r="CP26" i="86"/>
  <c r="BK26" i="24"/>
  <c r="CU13" i="86"/>
  <c r="CJ38" i="86"/>
  <c r="CW13" i="86"/>
  <c r="CV17" i="85"/>
  <c r="CD23" i="85"/>
  <c r="CN14" i="85"/>
  <c r="BW30" i="24"/>
  <c r="AI23" i="22"/>
  <c r="CZ17" i="86"/>
  <c r="CM32" i="24"/>
  <c r="DL7" i="85"/>
  <c r="BV33" i="24"/>
  <c r="CM25" i="85"/>
  <c r="CZ37" i="86"/>
  <c r="CH21" i="24"/>
  <c r="CZ13" i="86"/>
  <c r="BU17" i="24"/>
  <c r="DL13" i="85"/>
  <c r="CU53" i="86"/>
  <c r="CQ27" i="24"/>
  <c r="CQ6" i="85"/>
  <c r="BW21" i="24"/>
  <c r="CV19" i="85"/>
  <c r="AB23" i="22"/>
  <c r="DE19" i="86"/>
  <c r="BV10" i="24"/>
  <c r="BV16" i="24"/>
  <c r="CO34" i="86"/>
  <c r="BO24" i="24"/>
  <c r="BW14" i="24"/>
  <c r="DI30" i="86"/>
  <c r="DT15" i="86"/>
  <c r="CB29" i="24"/>
  <c r="DH14" i="85"/>
  <c r="EC38" i="86"/>
  <c r="DI8" i="85"/>
  <c r="CP46" i="86"/>
  <c r="CU11" i="86"/>
  <c r="DL23" i="86"/>
  <c r="DA39" i="86"/>
  <c r="CH34" i="24"/>
  <c r="DI13" i="86"/>
  <c r="CI15" i="24"/>
  <c r="CU24" i="85"/>
  <c r="CN23" i="24"/>
  <c r="AU6" i="24"/>
  <c r="CG9" i="24"/>
  <c r="BR8" i="24"/>
  <c r="DG26" i="86"/>
  <c r="CP30" i="86"/>
  <c r="CJ51" i="86"/>
  <c r="ED53" i="86"/>
  <c r="AH13" i="22"/>
  <c r="AD10" i="22"/>
  <c r="CL12" i="85"/>
  <c r="BS8" i="24"/>
  <c r="CQ53" i="86"/>
  <c r="CG17" i="85"/>
  <c r="DJ26" i="85"/>
  <c r="AS9" i="24"/>
  <c r="CN19" i="24"/>
  <c r="AD11" i="22"/>
  <c r="DS6" i="86"/>
  <c r="DL36" i="86"/>
  <c r="CE23" i="24"/>
  <c r="DU34" i="86"/>
  <c r="BZ17" i="24"/>
  <c r="AD29" i="22"/>
  <c r="CE10" i="24"/>
  <c r="CH24" i="85"/>
  <c r="DZ46" i="86"/>
  <c r="CQ12" i="85"/>
  <c r="DE13" i="86"/>
  <c r="DO21" i="86"/>
  <c r="CL35" i="86"/>
  <c r="CZ11" i="85"/>
  <c r="CL15" i="85"/>
  <c r="DG44" i="86"/>
  <c r="DX22" i="86"/>
  <c r="CM8" i="85"/>
  <c r="CU11" i="85"/>
  <c r="CO29" i="86"/>
  <c r="DI53" i="86"/>
  <c r="CU25" i="86"/>
  <c r="CQ21" i="86"/>
  <c r="CW26" i="86"/>
  <c r="CL11" i="86"/>
  <c r="BM20" i="24"/>
  <c r="BO28" i="24"/>
  <c r="CJ21" i="85"/>
  <c r="CT9" i="85"/>
  <c r="CU13" i="85"/>
  <c r="DP29" i="86"/>
  <c r="CX9" i="85"/>
  <c r="AA4" i="77"/>
  <c r="AF5" i="22"/>
  <c r="DC6" i="86"/>
  <c r="AF29" i="22"/>
  <c r="BU9" i="24"/>
  <c r="DP10" i="85"/>
  <c r="CS40" i="86"/>
  <c r="BK10" i="24"/>
  <c r="ED33" i="86"/>
  <c r="CY55" i="86"/>
  <c r="CD23" i="24"/>
  <c r="DB42" i="86"/>
  <c r="CB31" i="24"/>
  <c r="CY17" i="85"/>
  <c r="CE32" i="24"/>
  <c r="BX19" i="24"/>
  <c r="AJ9" i="22"/>
  <c r="BO11" i="24"/>
  <c r="CJ12" i="85"/>
  <c r="DO21" i="85"/>
  <c r="CO8" i="85"/>
  <c r="EA24" i="86"/>
  <c r="BQ31" i="24"/>
  <c r="AV7" i="24"/>
  <c r="CP19" i="85"/>
  <c r="EB20" i="86"/>
  <c r="CA30" i="24"/>
  <c r="DC17" i="85"/>
  <c r="CQ30" i="86"/>
  <c r="AV9" i="24"/>
  <c r="DX45" i="86"/>
  <c r="DV54" i="86"/>
  <c r="DO6" i="85"/>
  <c r="CL12" i="24"/>
  <c r="DR51" i="86"/>
  <c r="AC22" i="22"/>
  <c r="DO26" i="86"/>
  <c r="BP34" i="24"/>
  <c r="CZ51" i="86"/>
  <c r="AB7" i="22"/>
  <c r="CV21" i="86"/>
  <c r="CG12" i="24"/>
  <c r="CI14" i="85"/>
  <c r="DD31" i="86"/>
  <c r="CG23" i="85"/>
  <c r="DK39" i="86"/>
  <c r="BY15" i="24"/>
  <c r="AC25" i="22"/>
  <c r="DX37" i="86"/>
  <c r="EF17" i="86"/>
  <c r="CJ34" i="86"/>
  <c r="CX24" i="86"/>
  <c r="BY8" i="24"/>
  <c r="AU8" i="24"/>
  <c r="CQ15" i="24"/>
  <c r="CJ33" i="86"/>
  <c r="CR11" i="86"/>
  <c r="CF30" i="24"/>
  <c r="DH17" i="86"/>
  <c r="DK23" i="85"/>
  <c r="CX50" i="86"/>
  <c r="CX13" i="85"/>
  <c r="BS9" i="84"/>
  <c r="DL20" i="86"/>
  <c r="CX11" i="86"/>
  <c r="BX29" i="24"/>
  <c r="CT25" i="86"/>
  <c r="CD9" i="24"/>
  <c r="CH23" i="24"/>
  <c r="DE23" i="85"/>
  <c r="CW19" i="85"/>
  <c r="AB7" i="80"/>
  <c r="BK7" i="24"/>
  <c r="DM12" i="85"/>
  <c r="DW13" i="86"/>
  <c r="AC30" i="22"/>
  <c r="CF23" i="85"/>
  <c r="BY20" i="24"/>
  <c r="EC45" i="86"/>
  <c r="DK7" i="85"/>
  <c r="DG23" i="85"/>
  <c r="BJ23" i="24"/>
  <c r="CH15" i="85"/>
  <c r="CJ11" i="24"/>
  <c r="AP9" i="24"/>
  <c r="DZ45" i="86"/>
  <c r="BW10" i="24"/>
  <c r="CJ27" i="24"/>
  <c r="DX8" i="86"/>
  <c r="DG22" i="85"/>
  <c r="ED21" i="86"/>
  <c r="DU12" i="86"/>
  <c r="CZ21" i="86"/>
  <c r="CK22" i="24"/>
  <c r="EE43" i="86"/>
  <c r="DA26" i="86"/>
  <c r="CN25" i="24"/>
  <c r="CO22" i="24"/>
  <c r="DX54" i="86"/>
  <c r="CW12" i="86"/>
  <c r="CY30" i="86"/>
  <c r="CQ22" i="24"/>
  <c r="CO18" i="85"/>
  <c r="CV9" i="86"/>
  <c r="CN55" i="86"/>
  <c r="AO5" i="24"/>
  <c r="CS8" i="85"/>
  <c r="CD8" i="24"/>
  <c r="BO6" i="24"/>
  <c r="CJ14" i="86"/>
  <c r="DX28" i="86"/>
  <c r="BS16" i="24"/>
  <c r="BX15" i="24"/>
  <c r="CQ36" i="86"/>
  <c r="DU29" i="86"/>
  <c r="AN5" i="24"/>
  <c r="ED54" i="86"/>
  <c r="CP31" i="86"/>
  <c r="CD25" i="85"/>
  <c r="CW32" i="86"/>
  <c r="DI13" i="85"/>
  <c r="AT9" i="24"/>
  <c r="DD13" i="85"/>
  <c r="CF5" i="24"/>
  <c r="CC24" i="24"/>
  <c r="DM53" i="86"/>
  <c r="BJ18" i="24"/>
  <c r="CJ40" i="86"/>
  <c r="BU8" i="24"/>
  <c r="CZ9" i="85"/>
  <c r="CK18" i="86"/>
  <c r="DE16" i="86"/>
  <c r="CY45" i="86"/>
  <c r="CW56" i="86"/>
  <c r="AE17" i="22"/>
  <c r="CX6" i="85"/>
  <c r="CJ16" i="85"/>
  <c r="BX28" i="24"/>
  <c r="DE11" i="85"/>
  <c r="BN13" i="24"/>
  <c r="ED42" i="86"/>
  <c r="DC14" i="86"/>
  <c r="DY25" i="86"/>
  <c r="AU5" i="24"/>
  <c r="DA23" i="85"/>
  <c r="DZ21" i="86"/>
  <c r="DF18" i="85"/>
  <c r="CA8" i="24"/>
  <c r="CU44" i="86"/>
  <c r="CG12" i="85"/>
  <c r="DM20" i="85"/>
  <c r="CL18" i="85"/>
  <c r="DH37" i="86"/>
  <c r="DF10" i="85"/>
  <c r="DR28" i="86"/>
  <c r="BO23" i="24"/>
  <c r="DA53" i="86"/>
  <c r="DJ50" i="86"/>
  <c r="CR8" i="85"/>
  <c r="CO17" i="85"/>
  <c r="BL34" i="24"/>
  <c r="BI23" i="24"/>
  <c r="BA8" i="24"/>
  <c r="CC12" i="24"/>
  <c r="DF7" i="85"/>
  <c r="BC7" i="24"/>
  <c r="BA7" i="24"/>
  <c r="AB12" i="22"/>
  <c r="BM17" i="24"/>
  <c r="CQ34" i="86"/>
  <c r="CK41" i="86"/>
  <c r="CM25" i="86"/>
  <c r="CN22" i="86"/>
  <c r="BL20" i="24"/>
  <c r="BK24" i="24"/>
  <c r="CE7" i="24"/>
  <c r="BJ10" i="24"/>
  <c r="BM12" i="24"/>
  <c r="EB23" i="86"/>
  <c r="CX8" i="85"/>
  <c r="BQ14" i="24"/>
  <c r="CP12" i="24"/>
  <c r="CQ6" i="24"/>
  <c r="CO22" i="85"/>
  <c r="DK41" i="86"/>
  <c r="EB29" i="86"/>
  <c r="CY16" i="85"/>
  <c r="BS28" i="24"/>
  <c r="CG29" i="24"/>
  <c r="DA7" i="86"/>
  <c r="CK25" i="85"/>
  <c r="DC35" i="86"/>
  <c r="CM40" i="86"/>
  <c r="DF45" i="86"/>
  <c r="CL6" i="24"/>
  <c r="BY6" i="24"/>
  <c r="EE10" i="86"/>
  <c r="CN25" i="86"/>
  <c r="CG16" i="85"/>
  <c r="BJ32" i="24"/>
  <c r="CC27" i="24"/>
  <c r="CM18" i="86"/>
  <c r="AF7" i="76"/>
  <c r="DM9" i="86"/>
  <c r="DO30" i="86"/>
  <c r="DR29" i="86"/>
  <c r="BM25" i="24"/>
  <c r="DA56" i="86"/>
  <c r="CA33" i="24"/>
  <c r="AD11" i="76"/>
  <c r="CI26" i="85"/>
  <c r="CN28" i="24"/>
  <c r="CH20" i="85"/>
  <c r="DD34" i="86"/>
  <c r="CN49" i="86"/>
  <c r="CT23" i="85"/>
  <c r="CU21" i="85"/>
  <c r="CQ12" i="24"/>
  <c r="DJ17" i="85"/>
  <c r="DN11" i="85"/>
  <c r="CQ12" i="86"/>
  <c r="DO26" i="85"/>
  <c r="DQ46" i="86"/>
  <c r="BW22" i="24"/>
  <c r="BS24" i="24"/>
  <c r="BT24" i="24"/>
  <c r="CO13" i="86"/>
  <c r="BR20" i="24"/>
  <c r="CW31" i="86"/>
  <c r="BJ30" i="24"/>
  <c r="DP19" i="85"/>
  <c r="CF31" i="24"/>
  <c r="CT6" i="85"/>
  <c r="DI15" i="85"/>
  <c r="DF16" i="85"/>
  <c r="DP16" i="85"/>
  <c r="DN6" i="85"/>
  <c r="DZ31" i="86"/>
  <c r="CL33" i="24"/>
  <c r="BV34" i="24"/>
  <c r="DF53" i="86"/>
  <c r="DE18" i="86"/>
  <c r="AJ13" i="22"/>
  <c r="CH22" i="24"/>
  <c r="CH10" i="85"/>
  <c r="CR15" i="85"/>
  <c r="CJ23" i="24"/>
  <c r="AE22" i="22"/>
  <c r="CC10" i="24"/>
  <c r="AI28" i="22"/>
  <c r="AC32" i="22"/>
  <c r="CV32" i="86"/>
  <c r="BT16" i="24"/>
  <c r="DE16" i="85"/>
  <c r="CE22" i="85"/>
  <c r="DL32" i="86"/>
  <c r="AF15" i="22"/>
  <c r="DE32" i="86"/>
  <c r="BS12" i="24"/>
  <c r="CM5" i="24"/>
  <c r="DH21" i="86"/>
  <c r="EF29" i="86"/>
  <c r="BM15" i="24"/>
  <c r="ED26" i="86"/>
  <c r="CG21" i="85"/>
  <c r="CC14" i="24"/>
  <c r="CF26" i="24"/>
  <c r="CT21" i="86"/>
  <c r="CP28" i="24"/>
  <c r="CA10" i="24"/>
  <c r="CI9" i="24"/>
  <c r="CS28" i="86"/>
  <c r="CY20" i="85"/>
  <c r="BX33" i="24"/>
  <c r="CG10" i="85"/>
  <c r="CL33" i="86"/>
  <c r="DX39" i="86"/>
  <c r="DT16" i="86"/>
  <c r="DH15" i="85"/>
  <c r="CG13" i="85"/>
  <c r="AB30" i="22"/>
  <c r="CN17" i="85"/>
  <c r="CB6" i="24"/>
  <c r="DW39" i="86"/>
  <c r="CG25" i="85"/>
  <c r="AJ32" i="22"/>
  <c r="CN34" i="86"/>
  <c r="DE12" i="85"/>
  <c r="CS45" i="86"/>
  <c r="CH16" i="85"/>
  <c r="DY41" i="86"/>
  <c r="AD8" i="80"/>
  <c r="DG56" i="86"/>
  <c r="DB20" i="85"/>
  <c r="CF25" i="85"/>
  <c r="DA45" i="86"/>
  <c r="BQ10" i="24"/>
  <c r="BK17" i="24"/>
  <c r="BB5" i="24"/>
  <c r="EA33" i="86"/>
  <c r="CM30" i="86"/>
  <c r="AF4" i="22"/>
  <c r="CJ32" i="86"/>
  <c r="CP23" i="85"/>
  <c r="DJ18" i="86"/>
  <c r="DC20" i="85"/>
  <c r="BR30" i="24"/>
  <c r="CZ35" i="86"/>
  <c r="CX19" i="85"/>
  <c r="AI27" i="22"/>
  <c r="BU7" i="24"/>
  <c r="DL37" i="86"/>
  <c r="CM18" i="24"/>
  <c r="CV46" i="86"/>
  <c r="CC21" i="24"/>
  <c r="BS7" i="24"/>
  <c r="CB9" i="24"/>
  <c r="AF6" i="22"/>
  <c r="CX25" i="85"/>
  <c r="CI26" i="24"/>
  <c r="BU34" i="24"/>
  <c r="DH24" i="85"/>
  <c r="CB11" i="24"/>
  <c r="CV8" i="85"/>
  <c r="DV21" i="86"/>
  <c r="CE25" i="24"/>
  <c r="DV38" i="86"/>
  <c r="CP45" i="86"/>
  <c r="EE18" i="86"/>
  <c r="BJ20" i="24"/>
  <c r="CJ22" i="24"/>
  <c r="BW12" i="24"/>
  <c r="BU19" i="24"/>
  <c r="BR33" i="24"/>
  <c r="CJ7" i="24"/>
  <c r="AD6" i="77"/>
  <c r="BR6" i="24"/>
  <c r="CP48" i="86"/>
  <c r="AG9" i="22"/>
  <c r="CX52" i="86"/>
  <c r="DQ45" i="86"/>
  <c r="CO46" i="86"/>
  <c r="CO10" i="24"/>
  <c r="AI13" i="22"/>
  <c r="CR10" i="85"/>
  <c r="DK18" i="86"/>
  <c r="CP50" i="86"/>
  <c r="BT7" i="24"/>
  <c r="BX18" i="24"/>
  <c r="DQ24" i="86"/>
  <c r="CI18" i="85"/>
  <c r="DA31" i="86"/>
  <c r="DN15" i="85"/>
  <c r="CH12" i="85"/>
  <c r="DJ28" i="86"/>
  <c r="CS6" i="86"/>
  <c r="CQ22" i="86"/>
  <c r="EA10" i="86"/>
  <c r="CZ32" i="86"/>
  <c r="DW43" i="86"/>
  <c r="CX15" i="85"/>
  <c r="BJ13" i="24"/>
  <c r="CW17" i="85"/>
  <c r="EA36" i="86"/>
  <c r="CS24" i="85"/>
  <c r="BJ9" i="24"/>
  <c r="CG14" i="85"/>
  <c r="CM20" i="24"/>
  <c r="DO37" i="86"/>
  <c r="BP13" i="24"/>
  <c r="DL19" i="86"/>
  <c r="CH26" i="85"/>
  <c r="DR8" i="86"/>
  <c r="EB24" i="86"/>
  <c r="CL21" i="85"/>
  <c r="CH18" i="24"/>
  <c r="ED13" i="86"/>
  <c r="DL55" i="86"/>
  <c r="CK16" i="85"/>
  <c r="CL10" i="86"/>
  <c r="CL49" i="86"/>
  <c r="CM24" i="24"/>
  <c r="CO40" i="86"/>
  <c r="DY55" i="86"/>
  <c r="DR30" i="86"/>
  <c r="CK23" i="86"/>
  <c r="CB8" i="24"/>
  <c r="DU39" i="86"/>
  <c r="CY27" i="86"/>
  <c r="DU19" i="86"/>
  <c r="CT22" i="85"/>
  <c r="AE8" i="77"/>
  <c r="CR15" i="86"/>
  <c r="DC38" i="86"/>
  <c r="AH10" i="22"/>
  <c r="DL41" i="86"/>
  <c r="CK16" i="86"/>
  <c r="DZ33" i="86"/>
  <c r="CH23" i="85"/>
  <c r="DZ50" i="86"/>
  <c r="DM6" i="85"/>
  <c r="CQ14" i="86"/>
  <c r="BM6" i="24"/>
  <c r="AC15" i="22"/>
  <c r="CP11" i="85"/>
  <c r="CV22" i="86"/>
  <c r="DI24" i="86"/>
  <c r="AJ6" i="22"/>
  <c r="CK27" i="24"/>
  <c r="CF19" i="85"/>
  <c r="CE26" i="85"/>
  <c r="AD22" i="22"/>
  <c r="EB26" i="86"/>
  <c r="BZ21" i="24"/>
  <c r="BZ12" i="24"/>
  <c r="EA11" i="86"/>
  <c r="DT33" i="86"/>
  <c r="DY42" i="86"/>
  <c r="CP16" i="85"/>
  <c r="AI30" i="22"/>
  <c r="DE10" i="86"/>
  <c r="CJ13" i="24"/>
  <c r="CO28" i="86"/>
  <c r="CO5" i="24"/>
  <c r="CP23" i="24"/>
  <c r="DH8" i="85"/>
  <c r="CF23" i="24"/>
  <c r="ED11" i="86"/>
  <c r="DF11" i="85"/>
  <c r="BU23" i="24"/>
  <c r="CY22" i="85"/>
  <c r="BK19" i="24"/>
  <c r="CS46" i="86"/>
  <c r="CB22" i="24"/>
  <c r="CT7" i="86"/>
  <c r="DT31" i="86"/>
  <c r="AF16" i="22"/>
  <c r="CP18" i="24"/>
  <c r="CN7" i="24"/>
  <c r="CW6" i="86"/>
  <c r="CQ52" i="86"/>
  <c r="DL6" i="85"/>
  <c r="CE9" i="85"/>
  <c r="CP15" i="85"/>
  <c r="CL12" i="86"/>
  <c r="DZ25" i="86"/>
  <c r="CN28" i="86"/>
  <c r="CZ16" i="86"/>
  <c r="ED55" i="86"/>
  <c r="DH47" i="86"/>
  <c r="EF11" i="86"/>
  <c r="BU26" i="24"/>
  <c r="CR18" i="85"/>
  <c r="CP18" i="85"/>
  <c r="BO10" i="24"/>
  <c r="BR34" i="24"/>
  <c r="CI27" i="24"/>
  <c r="DO23" i="86"/>
  <c r="DC10" i="86"/>
  <c r="CL23" i="86"/>
  <c r="CR29" i="86"/>
  <c r="BQ9" i="24"/>
  <c r="ED35" i="86"/>
  <c r="CX25" i="86"/>
  <c r="AC17" i="22"/>
  <c r="CL15" i="24"/>
  <c r="CH19" i="24"/>
  <c r="AI16" i="22"/>
  <c r="CI13" i="85"/>
  <c r="CJ17" i="85"/>
  <c r="CO24" i="24"/>
  <c r="CQ37" i="86"/>
  <c r="AI11" i="22"/>
  <c r="CR7" i="85"/>
  <c r="CE20" i="85"/>
  <c r="CM11" i="24"/>
  <c r="DK13" i="86"/>
  <c r="AI5" i="22"/>
  <c r="CV17" i="86"/>
  <c r="DG18" i="85"/>
  <c r="CM16" i="85"/>
  <c r="CF14" i="24"/>
  <c r="AG7" i="22"/>
  <c r="CM9" i="24"/>
  <c r="BZ34" i="24"/>
  <c r="BU28" i="24"/>
  <c r="BK28" i="24"/>
  <c r="DG8" i="86"/>
  <c r="BW32" i="24"/>
  <c r="DN9" i="86"/>
  <c r="CI14" i="24"/>
  <c r="CQ43" i="86"/>
  <c r="AF23" i="22"/>
  <c r="DJ21" i="85"/>
  <c r="CK13" i="24"/>
  <c r="BZ27" i="24"/>
  <c r="DV32" i="86"/>
  <c r="AG22" i="22"/>
  <c r="CI17" i="24"/>
  <c r="BP22" i="24"/>
  <c r="DW22" i="86"/>
  <c r="CH30" i="24"/>
  <c r="CB15" i="24"/>
  <c r="CF18" i="24"/>
  <c r="BQ19" i="24"/>
  <c r="CQ10" i="24"/>
  <c r="CS15" i="85"/>
  <c r="CL14" i="24"/>
  <c r="CM7" i="85"/>
  <c r="CL27" i="24"/>
  <c r="CT14" i="86"/>
  <c r="BB7" i="24"/>
  <c r="AD30" i="22"/>
  <c r="CS42" i="86"/>
  <c r="CD14" i="24"/>
  <c r="BM27" i="24"/>
  <c r="CS21" i="85"/>
  <c r="DQ21" i="86"/>
  <c r="CI16" i="85"/>
  <c r="DH38" i="86"/>
  <c r="AH9" i="22"/>
  <c r="DE27" i="86"/>
  <c r="CE18" i="85"/>
  <c r="CC7" i="24"/>
  <c r="CC17" i="24"/>
  <c r="CN6" i="85"/>
  <c r="CW35" i="86"/>
  <c r="CV30" i="86"/>
  <c r="CK25" i="86"/>
  <c r="CH28" i="24"/>
  <c r="AP5" i="24"/>
  <c r="BN5" i="24"/>
  <c r="CI5" i="24"/>
  <c r="DU27" i="86"/>
  <c r="CQ46" i="86"/>
  <c r="CK18" i="85"/>
  <c r="DC8" i="85"/>
  <c r="DO18" i="85"/>
  <c r="DB38" i="86"/>
  <c r="AD23" i="22"/>
  <c r="EE48" i="86"/>
  <c r="CO9" i="86"/>
  <c r="DG14" i="85"/>
  <c r="BK22" i="24"/>
  <c r="CP14" i="85"/>
  <c r="AH19" i="22"/>
  <c r="DM16" i="86"/>
  <c r="CM23" i="85"/>
  <c r="CY37" i="86"/>
  <c r="DG10" i="86"/>
  <c r="ED30" i="86"/>
  <c r="DH23" i="85"/>
  <c r="CL32" i="86"/>
  <c r="CA13" i="24"/>
  <c r="AV8" i="24"/>
  <c r="BS18" i="24"/>
  <c r="EA18" i="86"/>
  <c r="DL31" i="86"/>
  <c r="CC34" i="24"/>
  <c r="CO18" i="86"/>
  <c r="BI33" i="24"/>
  <c r="CX7" i="85"/>
  <c r="CL8" i="85"/>
  <c r="AG17" i="22"/>
  <c r="BZ33" i="24"/>
  <c r="AO7" i="24"/>
  <c r="CS9" i="86"/>
  <c r="CI8" i="24"/>
  <c r="AB21" i="22"/>
  <c r="EE22" i="86"/>
  <c r="CS12" i="85"/>
  <c r="CG13" i="24"/>
  <c r="BM21" i="24"/>
  <c r="DN24" i="86"/>
  <c r="DR44" i="86"/>
  <c r="DE30" i="86"/>
  <c r="DF6" i="85"/>
  <c r="DB24" i="85"/>
  <c r="EC23" i="86"/>
  <c r="CN35" i="86"/>
  <c r="EC18" i="86"/>
  <c r="EA26" i="86"/>
  <c r="DY13" i="86"/>
  <c r="DL14" i="86"/>
  <c r="CD12" i="85"/>
  <c r="CH20" i="24"/>
  <c r="DB18" i="85"/>
  <c r="DK18" i="85"/>
  <c r="DT9" i="86"/>
  <c r="DJ10" i="85"/>
  <c r="CO14" i="24"/>
  <c r="CK33" i="24"/>
  <c r="BI13" i="24"/>
  <c r="BW8" i="24"/>
  <c r="CN18" i="24"/>
  <c r="BN19" i="24"/>
  <c r="CZ21" i="85"/>
  <c r="CC20" i="24"/>
  <c r="CY17" i="86"/>
  <c r="CS16" i="85"/>
  <c r="AB9" i="22"/>
  <c r="DG7" i="85"/>
  <c r="AJ19" i="22"/>
  <c r="DA15" i="85"/>
  <c r="CU56" i="86"/>
  <c r="CE10" i="85"/>
  <c r="CM11" i="85"/>
  <c r="DX20" i="86"/>
  <c r="AJ26" i="22"/>
  <c r="DR41" i="86"/>
  <c r="CK55" i="86"/>
  <c r="DG11" i="86"/>
  <c r="DW16" i="86"/>
  <c r="BQ8" i="24"/>
  <c r="DF26" i="85"/>
  <c r="AF20" i="22"/>
  <c r="DI24" i="85"/>
  <c r="DR6" i="86"/>
  <c r="AF13" i="76"/>
  <c r="CK30" i="24"/>
  <c r="BS32" i="24"/>
  <c r="CL9" i="24"/>
  <c r="AB29" i="22"/>
  <c r="BP6" i="24"/>
  <c r="CD29" i="24"/>
  <c r="AI18" i="22"/>
  <c r="DS22" i="86"/>
  <c r="AE13" i="22"/>
  <c r="CD13" i="24"/>
  <c r="CB13" i="24"/>
  <c r="DE22" i="86"/>
  <c r="BO14" i="24"/>
  <c r="DC18" i="85"/>
  <c r="DW6" i="86"/>
  <c r="DZ39" i="86"/>
  <c r="CP19" i="86"/>
  <c r="BT9" i="24"/>
  <c r="CO7" i="85"/>
  <c r="BR5" i="24"/>
  <c r="BN25" i="24"/>
  <c r="DT8" i="86"/>
  <c r="CU6" i="86"/>
  <c r="DN35" i="86"/>
  <c r="DD7" i="85"/>
  <c r="CQ25" i="85"/>
  <c r="AH6" i="22"/>
  <c r="DS27" i="86"/>
  <c r="DZ30" i="86"/>
  <c r="CN6" i="86"/>
  <c r="BR25" i="24"/>
  <c r="CJ45" i="86"/>
  <c r="DH19" i="86"/>
  <c r="CF28" i="24"/>
  <c r="BQ12" i="24"/>
  <c r="CG28" i="24"/>
  <c r="AJ11" i="22"/>
  <c r="CL39" i="86"/>
  <c r="CV31" i="86"/>
  <c r="EE13" i="86"/>
  <c r="DW33" i="86"/>
  <c r="AJ28" i="22"/>
  <c r="DC9" i="86"/>
  <c r="CF32" i="24"/>
  <c r="AA7" i="77"/>
  <c r="CU47" i="86"/>
  <c r="DB10" i="85"/>
  <c r="AC8" i="22"/>
  <c r="AH23" i="22"/>
  <c r="AC7" i="77"/>
  <c r="CX39" i="86"/>
  <c r="BY5" i="24"/>
  <c r="EB38" i="86"/>
  <c r="DZ17" i="86"/>
  <c r="AF32" i="22"/>
  <c r="CJ6" i="85"/>
  <c r="DM15" i="85"/>
  <c r="CL20" i="85"/>
  <c r="CN15" i="86"/>
  <c r="CG5" i="24"/>
  <c r="DO8" i="86"/>
  <c r="CH31" i="24"/>
  <c r="BL30" i="24"/>
  <c r="DH9" i="86"/>
  <c r="BL9" i="24"/>
  <c r="CG25" i="24"/>
  <c r="CF10" i="24"/>
  <c r="CX10" i="86"/>
  <c r="BV11" i="24"/>
  <c r="DQ23" i="86"/>
  <c r="DD22" i="85"/>
  <c r="DV19" i="86"/>
  <c r="CO51" i="86"/>
  <c r="DC21" i="85"/>
  <c r="CX15" i="86"/>
  <c r="BJ17" i="24"/>
  <c r="AI9" i="22"/>
  <c r="CK29" i="24"/>
  <c r="EA6" i="86"/>
  <c r="DQ19" i="86"/>
  <c r="EC40" i="86"/>
  <c r="CV9" i="85"/>
  <c r="DS26" i="86"/>
  <c r="DW17" i="86"/>
  <c r="DT40" i="86"/>
  <c r="BR27" i="24"/>
  <c r="AI15" i="22"/>
  <c r="CM21" i="86"/>
  <c r="CC18" i="24"/>
  <c r="CV12" i="86"/>
  <c r="CL22" i="24"/>
  <c r="CO21" i="24"/>
  <c r="DU22" i="86"/>
  <c r="CV25" i="85"/>
  <c r="AG26" i="22"/>
  <c r="EF56" i="86"/>
  <c r="CX10" i="85"/>
  <c r="CD24" i="85"/>
  <c r="DO39" i="86"/>
  <c r="EA22" i="86"/>
  <c r="CK14" i="24"/>
  <c r="AF25" i="22"/>
  <c r="DK22" i="85"/>
  <c r="DJ30" i="86"/>
  <c r="EB33" i="86"/>
  <c r="DZ9" i="86"/>
  <c r="BY11" i="24"/>
  <c r="DU13" i="86"/>
  <c r="AC9" i="22"/>
  <c r="CL27" i="86"/>
  <c r="DD49" i="86"/>
  <c r="BY7" i="24"/>
  <c r="BJ8" i="24"/>
  <c r="DB45" i="86"/>
  <c r="CA6" i="24"/>
  <c r="DI33" i="86"/>
  <c r="CN41" i="86"/>
  <c r="BW26" i="24"/>
  <c r="BV9" i="24"/>
  <c r="BZ16" i="24"/>
  <c r="CP8" i="85"/>
  <c r="DG54" i="86"/>
  <c r="DS13" i="86"/>
  <c r="EF28" i="86"/>
  <c r="DB26" i="85"/>
  <c r="CJ16" i="24"/>
  <c r="CJ28" i="24"/>
  <c r="CR13" i="85"/>
  <c r="DR11" i="86"/>
  <c r="AU7" i="24"/>
  <c r="CD31" i="24"/>
  <c r="CM29" i="24"/>
  <c r="CZ11" i="86"/>
  <c r="CP26" i="85"/>
  <c r="CY40" i="86"/>
  <c r="BR28" i="24"/>
  <c r="AA8" i="80"/>
  <c r="DI49" i="86"/>
  <c r="AB27" i="22"/>
  <c r="CP42" i="86"/>
  <c r="DC22" i="86"/>
  <c r="DB25" i="85"/>
  <c r="CP21" i="85"/>
  <c r="BL14" i="24"/>
  <c r="AF31" i="22"/>
  <c r="AF30" i="22"/>
  <c r="BR21" i="24"/>
  <c r="CK9" i="24"/>
  <c r="DW28" i="86"/>
  <c r="AJ15" i="22"/>
  <c r="BT17" i="24"/>
  <c r="DP34" i="86"/>
  <c r="CA19" i="24"/>
  <c r="ED9" i="86"/>
  <c r="BY24" i="24"/>
  <c r="CK34" i="24"/>
  <c r="AG11" i="22"/>
  <c r="CE17" i="24"/>
  <c r="AI29" i="22"/>
  <c r="CN21" i="85"/>
  <c r="CY44" i="86"/>
  <c r="ED38" i="86"/>
  <c r="DG12" i="85"/>
  <c r="EE33" i="86"/>
  <c r="CT19" i="86"/>
  <c r="CN19" i="86"/>
  <c r="DC29" i="86"/>
  <c r="DA24" i="86"/>
  <c r="AF24" i="22"/>
  <c r="AB2" i="80"/>
  <c r="CD19" i="24"/>
  <c r="DB54" i="86"/>
  <c r="CA11" i="24"/>
  <c r="AB7" i="76"/>
  <c r="CN12" i="85"/>
  <c r="DB30" i="86"/>
  <c r="DB47" i="86"/>
  <c r="BW20" i="24"/>
  <c r="EB25" i="86"/>
  <c r="CC19" i="24"/>
  <c r="CP27" i="24"/>
  <c r="CH18" i="85"/>
  <c r="CX17" i="85"/>
  <c r="DR22" i="86"/>
  <c r="BE7" i="24"/>
  <c r="BR23" i="24"/>
  <c r="BM11" i="24"/>
  <c r="DL19" i="85"/>
  <c r="DD21" i="85"/>
  <c r="CS16" i="86"/>
  <c r="AE25" i="22"/>
  <c r="DO6" i="86"/>
  <c r="DC12" i="85"/>
  <c r="DN26" i="86"/>
  <c r="BS30" i="24"/>
  <c r="DB51" i="86"/>
  <c r="CI10" i="85"/>
  <c r="DF24" i="86"/>
  <c r="DL14" i="85"/>
  <c r="CJ21" i="24"/>
  <c r="BQ22" i="24"/>
  <c r="DW7" i="86"/>
  <c r="AD18" i="22"/>
  <c r="CO32" i="24"/>
  <c r="BY32" i="24"/>
  <c r="CM22" i="24"/>
  <c r="AE21" i="22"/>
  <c r="DQ52" i="86"/>
  <c r="BX10" i="24"/>
  <c r="AR6" i="24"/>
  <c r="DU16" i="86"/>
  <c r="BI34" i="24"/>
  <c r="DE7" i="85"/>
  <c r="AF10" i="22"/>
  <c r="EE55" i="86"/>
  <c r="DI20" i="85"/>
  <c r="DV24" i="86"/>
  <c r="CP54" i="86"/>
  <c r="CD20" i="85"/>
  <c r="DE17" i="85"/>
  <c r="DP6" i="85"/>
  <c r="BP7" i="24"/>
  <c r="DB26" i="86"/>
  <c r="DF25" i="85"/>
  <c r="DD29" i="86"/>
  <c r="CG19" i="24"/>
  <c r="CZ14" i="85"/>
  <c r="DR17" i="86"/>
  <c r="CO6" i="24"/>
  <c r="DN10" i="86"/>
  <c r="BP30" i="24"/>
  <c r="CQ13" i="24"/>
  <c r="CE21" i="24"/>
  <c r="BY13" i="24"/>
  <c r="DB55" i="86"/>
  <c r="CJ42" i="86"/>
  <c r="CI22" i="85"/>
  <c r="CF6" i="24"/>
  <c r="AQ5" i="24"/>
  <c r="DU30" i="86"/>
  <c r="CC33" i="24"/>
  <c r="DA32" i="86"/>
  <c r="CE6" i="24"/>
  <c r="DC13" i="86"/>
  <c r="AJ33" i="22"/>
  <c r="BC6" i="24"/>
  <c r="CG22" i="24"/>
  <c r="DN16" i="85"/>
  <c r="DR26" i="86"/>
  <c r="EA27" i="86"/>
  <c r="CU32" i="86"/>
  <c r="BQ11" i="24"/>
  <c r="CK43" i="86"/>
  <c r="CG24" i="85"/>
  <c r="DO32" i="86"/>
  <c r="CL6" i="85"/>
  <c r="DR20" i="86"/>
  <c r="AD13" i="22"/>
  <c r="CS23" i="85"/>
  <c r="BR31" i="24"/>
  <c r="DN20" i="85"/>
  <c r="CJ43" i="86"/>
  <c r="DS55" i="86"/>
  <c r="DF36" i="86"/>
  <c r="CP13" i="85"/>
  <c r="DF12" i="85"/>
  <c r="BZ8" i="24"/>
  <c r="DJ26" i="86"/>
  <c r="DI29" i="86"/>
  <c r="DM55" i="86"/>
  <c r="DN22" i="85"/>
  <c r="CH19" i="85"/>
  <c r="DT26" i="86"/>
  <c r="BJ33" i="24"/>
  <c r="AD10" i="76"/>
  <c r="CG34" i="24"/>
  <c r="CO47" i="86"/>
  <c r="DB28" i="86"/>
  <c r="CQ26" i="86"/>
  <c r="CF33" i="24"/>
  <c r="AE33" i="22"/>
  <c r="CO41" i="86"/>
  <c r="CY6" i="85"/>
  <c r="DE43" i="86"/>
  <c r="CI21" i="24"/>
  <c r="BT28" i="24"/>
  <c r="CF7" i="24"/>
  <c r="BP17" i="24"/>
  <c r="DH9" i="85"/>
  <c r="BX6" i="24"/>
  <c r="CN39" i="86"/>
  <c r="CE19" i="85"/>
  <c r="DN45" i="86"/>
  <c r="DX9" i="86"/>
  <c r="DA27" i="86"/>
  <c r="DG13" i="85"/>
  <c r="CI6" i="24"/>
  <c r="CM34" i="24"/>
  <c r="AR9" i="24"/>
  <c r="CX12" i="85"/>
  <c r="BJ31" i="24"/>
  <c r="EB32" i="86"/>
  <c r="DQ28" i="86"/>
  <c r="AE8" i="76"/>
  <c r="DH13" i="85"/>
  <c r="DT30" i="86"/>
  <c r="EE19" i="86"/>
  <c r="CP10" i="85"/>
  <c r="CP9" i="24"/>
  <c r="BL26" i="24"/>
  <c r="AI4" i="22"/>
  <c r="DL23" i="85"/>
  <c r="CF7" i="85"/>
  <c r="DR10" i="86"/>
  <c r="AI10" i="22"/>
  <c r="AE28" i="22"/>
  <c r="DK49" i="86"/>
  <c r="DF8" i="85"/>
  <c r="BY34" i="24"/>
  <c r="DY18" i="86"/>
  <c r="CJ15" i="24"/>
  <c r="DH52" i="86"/>
  <c r="CC22" i="24"/>
  <c r="BN17" i="24"/>
  <c r="DR42" i="86"/>
  <c r="DL38" i="86"/>
  <c r="DE55" i="86"/>
  <c r="EF48" i="86"/>
  <c r="CF16" i="85"/>
  <c r="DW21" i="86"/>
  <c r="CF12" i="85"/>
  <c r="DW11" i="86"/>
  <c r="DC22" i="85"/>
  <c r="BU25" i="24"/>
  <c r="DR55" i="86"/>
  <c r="CP11" i="24"/>
  <c r="CJ12" i="24"/>
  <c r="BW17" i="24"/>
  <c r="BT6" i="24"/>
  <c r="CD11" i="85"/>
  <c r="DO41" i="86"/>
  <c r="BS21" i="24"/>
  <c r="DA15" i="86"/>
  <c r="AE11" i="76"/>
  <c r="DK47" i="86"/>
  <c r="CN20" i="85"/>
  <c r="DA17" i="86"/>
  <c r="EF22" i="86"/>
  <c r="CD17" i="85"/>
  <c r="BT33" i="24"/>
  <c r="DT6" i="86"/>
  <c r="CA22" i="24"/>
  <c r="CY14" i="85"/>
  <c r="DE18" i="85"/>
  <c r="CZ6" i="85"/>
  <c r="BJ16" i="24"/>
  <c r="AE29" i="22"/>
  <c r="BL24" i="24"/>
  <c r="CI25" i="24"/>
  <c r="DS11" i="86"/>
  <c r="CT18" i="85"/>
  <c r="CZ13" i="85"/>
  <c r="BV20" i="24"/>
  <c r="EB17" i="86"/>
  <c r="BM7" i="24"/>
  <c r="DB43" i="86"/>
  <c r="DA51" i="86"/>
  <c r="BZ30" i="24"/>
  <c r="DB10" i="86"/>
  <c r="DW9" i="86"/>
  <c r="BQ20" i="24"/>
  <c r="AF12" i="76"/>
  <c r="AB20" i="22"/>
  <c r="DH7" i="85"/>
  <c r="CS7" i="86"/>
  <c r="AE10" i="22"/>
  <c r="DE6" i="85"/>
  <c r="DP22" i="85"/>
  <c r="CY7" i="85"/>
  <c r="DQ7" i="86"/>
  <c r="CD15" i="24"/>
  <c r="AR8" i="24"/>
  <c r="AN7" i="24"/>
  <c r="CM28" i="24"/>
  <c r="DD12" i="85"/>
  <c r="CN17" i="24"/>
  <c r="DQ11" i="86"/>
  <c r="DK25" i="86"/>
  <c r="CU38" i="86"/>
  <c r="DA8" i="85"/>
  <c r="CW20" i="85"/>
  <c r="CE15" i="85"/>
  <c r="BN29" i="24"/>
  <c r="DX14" i="86"/>
  <c r="DA18" i="85"/>
  <c r="CO44" i="86"/>
  <c r="CO31" i="24"/>
  <c r="BU22" i="24"/>
  <c r="CE8" i="24"/>
  <c r="AB5" i="76"/>
  <c r="CY22" i="86"/>
  <c r="CT23" i="86"/>
  <c r="AH27" i="22"/>
  <c r="DA25" i="86"/>
  <c r="DI20" i="86"/>
  <c r="DN44" i="86"/>
  <c r="DX16" i="86"/>
  <c r="CL46" i="86"/>
  <c r="CY36" i="86"/>
  <c r="DM46" i="86"/>
  <c r="DA46" i="86"/>
  <c r="DP42" i="86"/>
  <c r="BQ27" i="24"/>
  <c r="CS48" i="86"/>
  <c r="CS26" i="86"/>
  <c r="DE17" i="86"/>
  <c r="DK25" i="85"/>
  <c r="AC14" i="22"/>
  <c r="DH17" i="85"/>
  <c r="CP16" i="24"/>
  <c r="CW13" i="85"/>
  <c r="CO12" i="85"/>
  <c r="CK8" i="24"/>
  <c r="CP34" i="24"/>
  <c r="CT22" i="86"/>
  <c r="DM25" i="85"/>
  <c r="BN12" i="24"/>
  <c r="AQ6" i="24"/>
  <c r="CH25" i="24"/>
  <c r="CM24" i="85"/>
  <c r="CX19" i="86"/>
  <c r="DL15" i="85"/>
  <c r="CK20" i="86"/>
  <c r="BI31" i="24"/>
  <c r="CU9" i="85"/>
  <c r="DO10" i="86"/>
  <c r="DL39" i="86"/>
  <c r="EB22" i="86"/>
  <c r="DJ29" i="86"/>
  <c r="CT42" i="86"/>
  <c r="BQ15" i="24"/>
  <c r="CU17" i="85"/>
  <c r="DJ53" i="86"/>
  <c r="BN8" i="24"/>
  <c r="EB14" i="86"/>
  <c r="DO15" i="85"/>
  <c r="CE15" i="24"/>
  <c r="DJ37" i="86"/>
  <c r="CN13" i="85"/>
  <c r="AI7" i="22"/>
  <c r="CM13" i="85"/>
  <c r="EF10" i="86"/>
  <c r="CJ15" i="85"/>
  <c r="DH34" i="86"/>
  <c r="CN8" i="24"/>
  <c r="CD13" i="85"/>
  <c r="BV7" i="24"/>
  <c r="BM9" i="24"/>
  <c r="DA26" i="85"/>
  <c r="BY10" i="24"/>
  <c r="DN12" i="85"/>
  <c r="CN16" i="85"/>
  <c r="CE27" i="24"/>
  <c r="BO7" i="24"/>
  <c r="DC53" i="86"/>
  <c r="CF26" i="85"/>
  <c r="AE18" i="22"/>
  <c r="BS31" i="24"/>
  <c r="EE50" i="86"/>
  <c r="CD7" i="24"/>
  <c r="DF24" i="85"/>
  <c r="AH7" i="22"/>
  <c r="CY38" i="86"/>
  <c r="BL11" i="24"/>
  <c r="CU39" i="86"/>
  <c r="DN41" i="86"/>
  <c r="AB6" i="80"/>
  <c r="BL23" i="24"/>
  <c r="AD3" i="80"/>
  <c r="CD28" i="24"/>
  <c r="DB6" i="85"/>
  <c r="BI29" i="24"/>
  <c r="CO53" i="86"/>
  <c r="DE50" i="86"/>
  <c r="AB4" i="22"/>
  <c r="DN13" i="86"/>
  <c r="AB6" i="77"/>
  <c r="BU20" i="24"/>
  <c r="CJ9" i="24"/>
  <c r="CK56" i="86"/>
  <c r="CO35" i="86"/>
  <c r="BJ24" i="24"/>
  <c r="DL29" i="86"/>
  <c r="DJ18" i="85"/>
  <c r="BO26" i="24"/>
  <c r="BO12" i="24"/>
  <c r="BL8" i="24"/>
  <c r="BJ26" i="24"/>
  <c r="DI16" i="85"/>
  <c r="ED23" i="86"/>
  <c r="AD27" i="22"/>
  <c r="DL10" i="85"/>
  <c r="CW48" i="86"/>
  <c r="DY38" i="86"/>
  <c r="CO6" i="86"/>
  <c r="CU8" i="86"/>
  <c r="DK9" i="85"/>
  <c r="CQ40" i="86"/>
  <c r="DM50" i="86"/>
  <c r="DH16" i="85"/>
  <c r="DG35" i="86"/>
  <c r="AC19" i="22"/>
  <c r="BO34" i="24"/>
  <c r="CN31" i="24"/>
  <c r="CO29" i="24"/>
  <c r="CT13" i="85"/>
  <c r="BR9" i="24"/>
  <c r="BI17" i="24"/>
  <c r="CJ8" i="86"/>
  <c r="CM6" i="24"/>
  <c r="DB16" i="85"/>
  <c r="DP25" i="86"/>
  <c r="BQ23" i="24"/>
  <c r="CE9" i="24"/>
  <c r="DI19" i="85"/>
  <c r="CL23" i="85"/>
  <c r="DK13" i="85"/>
  <c r="CL13" i="24"/>
  <c r="CW55" i="86"/>
  <c r="CO6" i="85"/>
  <c r="DW8" i="86"/>
  <c r="DK53" i="86"/>
  <c r="CQ6" i="86"/>
  <c r="BI27" i="24"/>
  <c r="CY18" i="85"/>
  <c r="BR16" i="24"/>
  <c r="BI30" i="24"/>
  <c r="CR18" i="86"/>
  <c r="CG21" i="24"/>
  <c r="CH33" i="24"/>
  <c r="CH6" i="85"/>
  <c r="CL18" i="24"/>
  <c r="BI24" i="24"/>
  <c r="CS24" i="86"/>
  <c r="AB25" i="22"/>
  <c r="DC10" i="85"/>
  <c r="DG24" i="85"/>
  <c r="DT25" i="86"/>
  <c r="DP30" i="86"/>
  <c r="CL16" i="85"/>
  <c r="CE12" i="85"/>
  <c r="DE9" i="86"/>
  <c r="DM11" i="85"/>
  <c r="CN23" i="85"/>
  <c r="CX24" i="85"/>
  <c r="BY31" i="24"/>
  <c r="CQ28" i="24"/>
  <c r="CF8" i="85"/>
  <c r="AE23" i="22"/>
  <c r="DD18" i="85"/>
  <c r="CA16" i="24"/>
  <c r="DU23" i="86"/>
  <c r="CR47" i="86"/>
  <c r="DF39" i="86"/>
  <c r="DS7" i="86"/>
  <c r="DP23" i="85"/>
  <c r="DV23" i="86"/>
  <c r="CO24" i="85"/>
  <c r="EF21" i="86"/>
  <c r="CQ11" i="24"/>
  <c r="CB18" i="24"/>
  <c r="AE7" i="76"/>
  <c r="CT37" i="86"/>
  <c r="DC26" i="85"/>
  <c r="AD14" i="22"/>
  <c r="CM15" i="24"/>
  <c r="BR32" i="24"/>
  <c r="DV53" i="86"/>
  <c r="CW27" i="86"/>
  <c r="AC8" i="80"/>
  <c r="DS17" i="86"/>
  <c r="EE30" i="86"/>
  <c r="DH18" i="86"/>
  <c r="DO22" i="86"/>
  <c r="AH11" i="22"/>
  <c r="CQ31" i="24"/>
  <c r="CR25" i="85"/>
  <c r="CK13" i="85"/>
  <c r="DD7" i="86"/>
  <c r="DD16" i="85"/>
  <c r="AS5" i="24"/>
  <c r="DJ22" i="85"/>
  <c r="BW25" i="24"/>
  <c r="AD19" i="22"/>
  <c r="AC21" i="22"/>
  <c r="CM7" i="24"/>
  <c r="CP23" i="86"/>
  <c r="CX20" i="85"/>
  <c r="BY12" i="24"/>
  <c r="CG31" i="24"/>
  <c r="DO34" i="86"/>
  <c r="DJ51" i="86"/>
  <c r="DY7" i="86"/>
  <c r="CK14" i="85"/>
  <c r="AE16" i="22"/>
  <c r="DP21" i="86"/>
  <c r="DC24" i="85"/>
  <c r="CL36" i="86"/>
  <c r="DI6" i="85"/>
  <c r="CV23" i="85"/>
  <c r="CJ35" i="86"/>
  <c r="DL56" i="86"/>
  <c r="DT10" i="86"/>
  <c r="DN27" i="86"/>
  <c r="BD9" i="84"/>
  <c r="CR22" i="85"/>
  <c r="BT5" i="24"/>
  <c r="DE9" i="85"/>
  <c r="CE16" i="24"/>
  <c r="BK6" i="24"/>
  <c r="CO11" i="85"/>
  <c r="AB24" i="22"/>
  <c r="DG15" i="85"/>
  <c r="ED16" i="86"/>
  <c r="BQ7" i="24"/>
  <c r="DQ9" i="86"/>
  <c r="AJ14" i="22"/>
  <c r="CJ19" i="85"/>
  <c r="DB15" i="85"/>
  <c r="DA9" i="86"/>
  <c r="BV19" i="24"/>
  <c r="DJ20" i="85"/>
  <c r="CX23" i="85"/>
  <c r="DA33" i="86"/>
  <c r="CO33" i="24"/>
  <c r="AF9" i="76"/>
  <c r="BS11" i="24"/>
  <c r="DP32" i="86"/>
  <c r="DG38" i="86"/>
  <c r="AI19" i="22"/>
  <c r="DF21" i="85"/>
  <c r="BU18" i="24"/>
  <c r="AC6" i="77"/>
  <c r="BX27" i="24"/>
  <c r="DI32" i="86"/>
  <c r="DZ43" i="86"/>
  <c r="BP8" i="24"/>
  <c r="CN11" i="24"/>
  <c r="AB5" i="22"/>
  <c r="CU16" i="85"/>
  <c r="EC34" i="86"/>
  <c r="CV19" i="86"/>
  <c r="CK34" i="86"/>
  <c r="AO9" i="24"/>
  <c r="DN23" i="85"/>
  <c r="BS19" i="24"/>
  <c r="AB3" i="80"/>
  <c r="AQ8" i="24"/>
  <c r="AJ29" i="22"/>
  <c r="CE12" i="24"/>
  <c r="CC30" i="24"/>
  <c r="AD3" i="76"/>
  <c r="CT44" i="86"/>
  <c r="CW8" i="85"/>
  <c r="DO11" i="85"/>
  <c r="CX51" i="86"/>
  <c r="AC4" i="22"/>
  <c r="DK15" i="85"/>
  <c r="DY16" i="86"/>
  <c r="AJ18" i="22"/>
  <c r="DO29" i="86"/>
  <c r="CU12" i="85"/>
  <c r="CJ5" i="24"/>
  <c r="ED36" i="86"/>
  <c r="DJ25" i="85"/>
  <c r="CF21" i="24"/>
  <c r="EF52" i="86"/>
  <c r="CK11" i="85"/>
  <c r="BX26" i="24"/>
  <c r="BU15" i="24"/>
  <c r="CQ14" i="85"/>
  <c r="BZ20" i="24"/>
  <c r="AD9" i="76"/>
  <c r="AB22" i="22"/>
  <c r="EF8" i="86"/>
  <c r="EA12" i="86"/>
  <c r="DM7" i="85"/>
  <c r="CM51" i="86"/>
  <c r="DT52" i="86"/>
  <c r="CG14" i="24"/>
  <c r="DR16" i="86"/>
  <c r="DX13" i="86"/>
  <c r="CD12" i="24"/>
  <c r="DL42" i="86"/>
  <c r="CQ8" i="85"/>
  <c r="AH15" i="22"/>
  <c r="CQ16" i="86"/>
  <c r="BU9" i="84"/>
  <c r="CY16" i="86"/>
  <c r="BS6" i="24"/>
  <c r="DP37" i="86"/>
  <c r="AJ10" i="22"/>
  <c r="AD15" i="22"/>
  <c r="DN40" i="86"/>
  <c r="DC44" i="86"/>
  <c r="AH29" i="22"/>
  <c r="CQ24" i="86"/>
  <c r="CG27" i="24"/>
  <c r="DL48" i="86"/>
  <c r="BM14" i="24"/>
  <c r="CR24" i="85"/>
  <c r="DH30" i="86"/>
  <c r="BZ32" i="24"/>
  <c r="DK12" i="86"/>
  <c r="BX20" i="24"/>
  <c r="BS22" i="24"/>
  <c r="CP32" i="86"/>
  <c r="BU11" i="24"/>
  <c r="DP41" i="86"/>
  <c r="DJ55" i="86"/>
  <c r="CK8" i="86"/>
  <c r="CM32" i="86"/>
  <c r="CG20" i="24"/>
  <c r="DJ24" i="85"/>
  <c r="CP6" i="86"/>
  <c r="BT12" i="24"/>
  <c r="CN6" i="24"/>
  <c r="CX13" i="86"/>
  <c r="AG6" i="22"/>
  <c r="DK17" i="85"/>
  <c r="CC13" i="24"/>
  <c r="CU21" i="86"/>
  <c r="EF33" i="86"/>
  <c r="CQ9" i="85"/>
  <c r="AP6" i="24"/>
  <c r="CW16" i="85"/>
  <c r="ED25" i="86"/>
  <c r="DA8" i="86"/>
  <c r="DT48" i="86"/>
  <c r="CP8" i="24"/>
  <c r="DD14" i="85"/>
  <c r="DB22" i="85"/>
  <c r="DH26" i="86"/>
  <c r="CI21" i="85"/>
  <c r="DU15" i="86"/>
  <c r="DL15" i="86"/>
  <c r="CL34" i="86"/>
  <c r="BM24" i="24"/>
  <c r="DM18" i="85"/>
  <c r="DH25" i="85"/>
  <c r="CT24" i="85"/>
  <c r="CS18" i="85"/>
  <c r="CP56" i="86"/>
  <c r="BS15" i="24"/>
  <c r="DI21" i="86"/>
  <c r="CA21" i="24"/>
  <c r="CD18" i="85"/>
  <c r="DP43" i="86"/>
  <c r="DD10" i="86"/>
  <c r="CJ37" i="86"/>
  <c r="CP33" i="86"/>
  <c r="CT11" i="85"/>
  <c r="DO12" i="85"/>
  <c r="DD45" i="86"/>
  <c r="CF8" i="24"/>
  <c r="CR9" i="86"/>
  <c r="CK11" i="86"/>
  <c r="CQ29" i="86"/>
  <c r="DH33" i="86"/>
  <c r="CV23" i="86"/>
  <c r="CR21" i="85"/>
  <c r="CL31" i="86"/>
  <c r="CJ17" i="24"/>
  <c r="CP24" i="24"/>
  <c r="CW7" i="85"/>
  <c r="CT19" i="85"/>
  <c r="BW13" i="24"/>
  <c r="DD11" i="85"/>
  <c r="CZ12" i="85"/>
  <c r="CC28" i="24"/>
  <c r="BU33" i="24"/>
  <c r="CB34" i="24"/>
  <c r="CW14" i="85"/>
  <c r="BY19" i="24"/>
  <c r="CB23" i="24"/>
  <c r="DV29" i="86"/>
  <c r="EA34" i="86"/>
  <c r="BP9" i="84"/>
  <c r="BV28" i="24"/>
  <c r="CJ23" i="86"/>
  <c r="CY18" i="86"/>
  <c r="DY26" i="86"/>
  <c r="BR26" i="24"/>
  <c r="DI23" i="85"/>
  <c r="CK17" i="86"/>
  <c r="CI31" i="24"/>
  <c r="CD32" i="24"/>
  <c r="CK28" i="24"/>
  <c r="DX44" i="86"/>
  <c r="BX34" i="24"/>
  <c r="DV28" i="86"/>
  <c r="CG32" i="24"/>
  <c r="DN25" i="85"/>
  <c r="BA5" i="24"/>
  <c r="DL13" i="86"/>
  <c r="CF24" i="85"/>
  <c r="CG8" i="24"/>
  <c r="DB34" i="86"/>
  <c r="DX25" i="86"/>
  <c r="CK21" i="24"/>
  <c r="AI24" i="22"/>
  <c r="AC26" i="22"/>
  <c r="CP31" i="24"/>
  <c r="DE8" i="86"/>
  <c r="CI23" i="24"/>
  <c r="CN7" i="86"/>
  <c r="DH41" i="86"/>
  <c r="BZ26" i="24"/>
  <c r="DB23" i="85"/>
  <c r="BX32" i="24"/>
  <c r="DG7" i="86"/>
  <c r="DX15" i="86"/>
  <c r="DB20" i="86"/>
  <c r="CN18" i="86"/>
  <c r="CE17" i="85"/>
  <c r="BY17" i="24"/>
  <c r="DH11" i="86"/>
  <c r="DE21" i="85"/>
  <c r="CE5" i="24"/>
  <c r="AJ8" i="22"/>
  <c r="BN33" i="24"/>
  <c r="CK6" i="24"/>
  <c r="CV7" i="85"/>
  <c r="DY31" i="86"/>
  <c r="BN30" i="24"/>
  <c r="CK6" i="85"/>
  <c r="DG18" i="86"/>
  <c r="CP25" i="24"/>
  <c r="BO9" i="84"/>
  <c r="CC31" i="24"/>
  <c r="CR14" i="85"/>
  <c r="DL43" i="86"/>
  <c r="DV31" i="86"/>
  <c r="BZ6" i="24"/>
  <c r="BR14" i="24"/>
  <c r="DP23" i="86"/>
  <c r="DH26" i="85"/>
  <c r="DT53" i="86"/>
  <c r="AD16" i="22"/>
  <c r="CE16" i="85"/>
  <c r="CU7" i="86"/>
  <c r="DG17" i="86"/>
  <c r="AT7" i="24"/>
  <c r="CJ18" i="24"/>
  <c r="DB44" i="86"/>
  <c r="DD26" i="85"/>
  <c r="DV40" i="86"/>
  <c r="AH24" i="22"/>
  <c r="CN29" i="86"/>
  <c r="BX16" i="24"/>
  <c r="CW22" i="85"/>
  <c r="CJ20" i="85"/>
  <c r="BQ24" i="24"/>
  <c r="CB5" i="24"/>
  <c r="CP32" i="24"/>
  <c r="CT8" i="85"/>
  <c r="DN8" i="85"/>
  <c r="BP18" i="24"/>
  <c r="CH24" i="24"/>
  <c r="CL23" i="24"/>
  <c r="DH6" i="86"/>
  <c r="DD41" i="86"/>
  <c r="AI33" i="22"/>
  <c r="CI22" i="24"/>
  <c r="DN16" i="86"/>
  <c r="AJ27" i="22"/>
  <c r="DO25" i="86"/>
  <c r="DW45" i="86"/>
  <c r="DL24" i="85"/>
  <c r="DI50" i="86"/>
  <c r="EE8" i="86"/>
  <c r="DA52" i="86"/>
  <c r="EB52" i="86"/>
  <c r="CP22" i="24"/>
  <c r="CZ8" i="85"/>
  <c r="DW14" i="86"/>
  <c r="DD23" i="85"/>
  <c r="AT5" i="24"/>
  <c r="DL40" i="86"/>
  <c r="BT21" i="24"/>
  <c r="CH5" i="24"/>
  <c r="CL11" i="24"/>
  <c r="DK27" i="86"/>
  <c r="CH22" i="85"/>
  <c r="AG29" i="22"/>
  <c r="CK46" i="86"/>
  <c r="DJ35" i="86"/>
  <c r="EA43" i="86"/>
  <c r="CZ19" i="86"/>
  <c r="DA20" i="85"/>
  <c r="BF9" i="84"/>
  <c r="CP12" i="85"/>
  <c r="BT19" i="24"/>
  <c r="DM17" i="85"/>
  <c r="EC35" i="86"/>
  <c r="BS9" i="24"/>
  <c r="BL10" i="24"/>
  <c r="DT14" i="86"/>
  <c r="EF27" i="86"/>
  <c r="CH32" i="24"/>
  <c r="CR20" i="85"/>
  <c r="CN22" i="85"/>
  <c r="BL5" i="24"/>
  <c r="CU17" i="86"/>
  <c r="AI26" i="22"/>
  <c r="CI10" i="24"/>
  <c r="BV24" i="24"/>
  <c r="DN14" i="85"/>
  <c r="CK12" i="24"/>
  <c r="BK20" i="24"/>
  <c r="AE15" i="22"/>
  <c r="CQ26" i="85"/>
  <c r="CV37" i="86"/>
  <c r="BX7" i="24"/>
  <c r="CO25" i="85"/>
  <c r="AA6" i="80"/>
  <c r="CF21" i="85"/>
  <c r="BJ28" i="24"/>
  <c r="DS34" i="86"/>
  <c r="BD6" i="24"/>
  <c r="DV17" i="86"/>
  <c r="CG16" i="24"/>
  <c r="DV35" i="86"/>
  <c r="CJ18" i="85"/>
  <c r="CQ7" i="85"/>
  <c r="BN32" i="24"/>
  <c r="DS28" i="86"/>
  <c r="CB33" i="24"/>
  <c r="AA170" i="73" l="1"/>
  <c r="AD765" i="73"/>
  <c r="AI105" i="73"/>
  <c r="AD241" i="73"/>
  <c r="AA225" i="73"/>
  <c r="J829" i="73"/>
  <c r="J811" i="73"/>
  <c r="AD771" i="73"/>
  <c r="CS28" i="24"/>
  <c r="B133" i="73" s="1"/>
  <c r="J228" i="73"/>
  <c r="B70" i="73"/>
  <c r="S259" i="73"/>
  <c r="AF546" i="73"/>
  <c r="AD260" i="73"/>
  <c r="CT20" i="24"/>
  <c r="AA357" i="73"/>
  <c r="AK41" i="73"/>
  <c r="AD526" i="73"/>
  <c r="P78" i="73"/>
  <c r="J256" i="73"/>
  <c r="AF254" i="73"/>
  <c r="AF878" i="73"/>
  <c r="AF751" i="73"/>
  <c r="P83" i="73"/>
  <c r="S886" i="73"/>
  <c r="Y360" i="73"/>
  <c r="U246" i="73"/>
  <c r="H334" i="73"/>
  <c r="U585" i="73"/>
  <c r="W894" i="73"/>
  <c r="H894" i="73"/>
  <c r="J715" i="73"/>
  <c r="H498" i="73"/>
  <c r="Z44" i="73"/>
  <c r="S229" i="73"/>
  <c r="S707" i="73"/>
  <c r="L181" i="73"/>
  <c r="U720" i="73"/>
  <c r="S337" i="73"/>
  <c r="S808" i="73"/>
  <c r="Y808" i="73"/>
  <c r="AA294" i="73"/>
  <c r="AA192" i="73"/>
  <c r="J903" i="73"/>
  <c r="Y903" i="73"/>
  <c r="AD618" i="73"/>
  <c r="AD859" i="73"/>
  <c r="H730" i="73"/>
  <c r="S367" i="73"/>
  <c r="Y839" i="73"/>
  <c r="S839" i="73"/>
  <c r="H762" i="73"/>
  <c r="AF696" i="73"/>
  <c r="AK48" i="73"/>
  <c r="J664" i="73"/>
  <c r="L193" i="73"/>
  <c r="S123" i="73"/>
  <c r="AA351" i="73"/>
  <c r="J268" i="73"/>
  <c r="AA202" i="73"/>
  <c r="AA142" i="73"/>
  <c r="Y129" i="73"/>
  <c r="AA227" i="73"/>
  <c r="H308" i="73"/>
  <c r="U481" i="73"/>
  <c r="AD39" i="73"/>
  <c r="J834" i="73"/>
  <c r="S340" i="73"/>
  <c r="AF610" i="73"/>
  <c r="AD640" i="73"/>
  <c r="AD516" i="73"/>
  <c r="H223" i="73"/>
  <c r="AF790" i="73"/>
  <c r="AI340" i="73"/>
  <c r="J760" i="73"/>
  <c r="L151" i="73"/>
  <c r="J825" i="73"/>
  <c r="U723" i="73"/>
  <c r="AF248" i="73"/>
  <c r="AA195" i="73"/>
  <c r="AD641" i="73"/>
  <c r="AI103" i="73"/>
  <c r="AD825" i="73"/>
  <c r="AA267" i="73"/>
  <c r="AI106" i="73"/>
  <c r="Y335" i="73"/>
  <c r="AF634" i="73"/>
  <c r="H224" i="73"/>
  <c r="U470" i="73"/>
  <c r="AF586" i="73"/>
  <c r="U809" i="73"/>
  <c r="AA809" i="73"/>
  <c r="AD630" i="73"/>
  <c r="J337" i="73"/>
  <c r="AF664" i="73"/>
  <c r="U459" i="73"/>
  <c r="S631" i="73"/>
  <c r="AA201" i="73"/>
  <c r="AK39" i="73"/>
  <c r="AA819" i="73"/>
  <c r="U819" i="73"/>
  <c r="AF600" i="73"/>
  <c r="J231" i="73"/>
  <c r="U693" i="73"/>
  <c r="AA368" i="73"/>
  <c r="J822" i="73"/>
  <c r="U838" i="73"/>
  <c r="AA838" i="73"/>
  <c r="H469" i="73"/>
  <c r="H366" i="73"/>
  <c r="L163" i="73"/>
  <c r="AD820" i="73"/>
  <c r="S584" i="73"/>
  <c r="B646" i="73"/>
  <c r="B532" i="73"/>
  <c r="B1043" i="73"/>
  <c r="B874" i="73"/>
  <c r="B760" i="73"/>
  <c r="B817" i="73"/>
  <c r="B703" i="73"/>
  <c r="B931" i="73"/>
  <c r="B988" i="73"/>
  <c r="B589" i="73"/>
  <c r="B475" i="73"/>
  <c r="H885" i="73"/>
  <c r="W885" i="73"/>
  <c r="J823" i="73"/>
  <c r="AA160" i="73"/>
  <c r="H300" i="73"/>
  <c r="AA171" i="73"/>
  <c r="AA298" i="73"/>
  <c r="S325" i="73"/>
  <c r="J279" i="73"/>
  <c r="H293" i="73"/>
  <c r="AA194" i="73"/>
  <c r="J483" i="73"/>
  <c r="AF255" i="73"/>
  <c r="AF532" i="73"/>
  <c r="AF656" i="73"/>
  <c r="H538" i="73"/>
  <c r="H463" i="73"/>
  <c r="J518" i="73"/>
  <c r="J668" i="73"/>
  <c r="AG355" i="73"/>
  <c r="J271" i="73"/>
  <c r="AF485" i="73"/>
  <c r="B1002" i="73"/>
  <c r="B489" i="73"/>
  <c r="B774" i="73"/>
  <c r="B1057" i="73"/>
  <c r="B831" i="73"/>
  <c r="B546" i="73"/>
  <c r="B660" i="73"/>
  <c r="B888" i="73"/>
  <c r="B603" i="73"/>
  <c r="B717" i="73"/>
  <c r="B945" i="73"/>
  <c r="J633" i="73"/>
  <c r="J780" i="73"/>
  <c r="B361" i="73"/>
  <c r="B252" i="73"/>
  <c r="B225" i="73"/>
  <c r="B304" i="73"/>
  <c r="B389" i="73"/>
  <c r="B442" i="73"/>
  <c r="B417" i="73"/>
  <c r="B278" i="73"/>
  <c r="B332" i="73"/>
  <c r="H701" i="73"/>
  <c r="AF508" i="73"/>
  <c r="H278" i="73"/>
  <c r="J284" i="73"/>
  <c r="AI339" i="73"/>
  <c r="Y361" i="73"/>
  <c r="AE97" i="73"/>
  <c r="J486" i="73"/>
  <c r="U695" i="73"/>
  <c r="H809" i="73"/>
  <c r="Y228" i="73"/>
  <c r="AF649" i="73"/>
  <c r="J336" i="73"/>
  <c r="S328" i="73"/>
  <c r="AA178" i="73"/>
  <c r="AF785" i="73"/>
  <c r="AD574" i="73"/>
  <c r="U876" i="73"/>
  <c r="H302" i="73"/>
  <c r="AD243" i="73"/>
  <c r="AF884" i="73"/>
  <c r="AD530" i="73"/>
  <c r="Q360" i="73"/>
  <c r="Z21" i="73"/>
  <c r="J579" i="73"/>
  <c r="V176" i="73"/>
  <c r="J367" i="73"/>
  <c r="S484" i="73"/>
  <c r="H460" i="73"/>
  <c r="J735" i="73"/>
  <c r="J778" i="73"/>
  <c r="AF484" i="73"/>
  <c r="S692" i="73"/>
  <c r="AF653" i="73"/>
  <c r="AF258" i="73"/>
  <c r="AE87" i="73"/>
  <c r="U728" i="73"/>
  <c r="H533" i="73"/>
  <c r="AD44" i="73"/>
  <c r="H667" i="73"/>
  <c r="AF720" i="73"/>
  <c r="J774" i="73"/>
  <c r="S582" i="73"/>
  <c r="H525" i="73"/>
  <c r="AD30" i="73"/>
  <c r="AD242" i="73"/>
  <c r="U722" i="73"/>
  <c r="U807" i="73"/>
  <c r="AA807" i="73"/>
  <c r="U753" i="73"/>
  <c r="AF789" i="73"/>
  <c r="S503" i="73"/>
  <c r="Y350" i="73"/>
  <c r="H863" i="73"/>
  <c r="W863" i="73"/>
  <c r="AF859" i="73"/>
  <c r="B37" i="73"/>
  <c r="AD248" i="73"/>
  <c r="AG218" i="73"/>
  <c r="AF903" i="73"/>
  <c r="J368" i="73"/>
  <c r="U887" i="73"/>
  <c r="Y272" i="73"/>
  <c r="H766" i="73"/>
  <c r="AD810" i="73"/>
  <c r="Q358" i="73"/>
  <c r="J617" i="73"/>
  <c r="AG354" i="73"/>
  <c r="H294" i="73"/>
  <c r="U553" i="73"/>
  <c r="AA366" i="73"/>
  <c r="H486" i="73"/>
  <c r="AF528" i="73"/>
  <c r="S885" i="73"/>
  <c r="Y276" i="73"/>
  <c r="B20" i="73"/>
  <c r="V181" i="73"/>
  <c r="S113" i="73"/>
  <c r="AF837" i="73"/>
  <c r="H712" i="73"/>
  <c r="T62" i="73"/>
  <c r="AA335" i="73"/>
  <c r="AK34" i="73"/>
  <c r="AD661" i="73"/>
  <c r="J769" i="73"/>
  <c r="AD599" i="73"/>
  <c r="J309" i="73"/>
  <c r="J363" i="73"/>
  <c r="AD575" i="73"/>
  <c r="J329" i="73"/>
  <c r="AA226" i="73"/>
  <c r="S746" i="73"/>
  <c r="Y112" i="73"/>
  <c r="U867" i="73"/>
  <c r="AG329" i="73"/>
  <c r="B39" i="73"/>
  <c r="S245" i="73"/>
  <c r="CT6" i="24"/>
  <c r="Y323" i="73"/>
  <c r="AF256" i="73"/>
  <c r="AF707" i="73"/>
  <c r="AF747" i="73"/>
  <c r="U736" i="73"/>
  <c r="B658" i="73"/>
  <c r="B886" i="73"/>
  <c r="B544" i="73"/>
  <c r="B715" i="73"/>
  <c r="B943" i="73"/>
  <c r="B829" i="73"/>
  <c r="B487" i="73"/>
  <c r="B1000" i="73"/>
  <c r="B601" i="73"/>
  <c r="B1055" i="73"/>
  <c r="B772" i="73"/>
  <c r="AA283" i="73"/>
  <c r="J488" i="73"/>
  <c r="Q338" i="73"/>
  <c r="J758" i="73"/>
  <c r="AG221" i="73"/>
  <c r="AD801" i="73"/>
  <c r="J731" i="73"/>
  <c r="H771" i="73"/>
  <c r="J306" i="73"/>
  <c r="AF475" i="73"/>
  <c r="R177" i="73"/>
  <c r="J365" i="73"/>
  <c r="S330" i="73"/>
  <c r="J630" i="73"/>
  <c r="AG220" i="73"/>
  <c r="AF259" i="73"/>
  <c r="AE201" i="73"/>
  <c r="AD26" i="73"/>
  <c r="H759" i="73"/>
  <c r="AF641" i="73"/>
  <c r="AD881" i="73"/>
  <c r="AD754" i="73"/>
  <c r="H593" i="73"/>
  <c r="J847" i="73"/>
  <c r="L169" i="73"/>
  <c r="R185" i="73"/>
  <c r="Q340" i="73"/>
  <c r="U546" i="73"/>
  <c r="AA155" i="73"/>
  <c r="AE181" i="73"/>
  <c r="AF872" i="73"/>
  <c r="S258" i="73"/>
  <c r="J817" i="73"/>
  <c r="AI366" i="73"/>
  <c r="AD744" i="73"/>
  <c r="U662" i="73"/>
  <c r="J556" i="73"/>
  <c r="H817" i="73"/>
  <c r="S332" i="73"/>
  <c r="J215" i="73"/>
  <c r="AE198" i="73"/>
  <c r="J310" i="73"/>
  <c r="J257" i="73"/>
  <c r="Y354" i="73"/>
  <c r="S632" i="73"/>
  <c r="H219" i="73"/>
  <c r="AI223" i="73"/>
  <c r="J767" i="73"/>
  <c r="AF762" i="73"/>
  <c r="AG338" i="73"/>
  <c r="Q324" i="73"/>
  <c r="B40" i="73"/>
  <c r="S533" i="73"/>
  <c r="B97" i="73"/>
  <c r="L188" i="73"/>
  <c r="J527" i="73"/>
  <c r="B103" i="73"/>
  <c r="L153" i="73"/>
  <c r="Y304" i="73"/>
  <c r="B100" i="73"/>
  <c r="S733" i="73"/>
  <c r="S802" i="73"/>
  <c r="Y802" i="73"/>
  <c r="H621" i="73"/>
  <c r="L183" i="73"/>
  <c r="Q356" i="73"/>
  <c r="AI230" i="73"/>
  <c r="H362" i="73"/>
  <c r="Y128" i="73"/>
  <c r="J762" i="73"/>
  <c r="J330" i="73"/>
  <c r="R176" i="73"/>
  <c r="B688" i="73"/>
  <c r="B1028" i="73"/>
  <c r="B460" i="73"/>
  <c r="B574" i="73"/>
  <c r="B859" i="73"/>
  <c r="B745" i="73"/>
  <c r="B916" i="73"/>
  <c r="B802" i="73"/>
  <c r="B631" i="73"/>
  <c r="B517" i="73"/>
  <c r="B973" i="73"/>
  <c r="B90" i="73"/>
  <c r="O70" i="73"/>
  <c r="L146" i="73"/>
  <c r="J273" i="73"/>
  <c r="V201" i="73"/>
  <c r="L139" i="73"/>
  <c r="AD658" i="73"/>
  <c r="AI330" i="73"/>
  <c r="AD730" i="73"/>
  <c r="H549" i="73"/>
  <c r="Q352" i="73"/>
  <c r="AD517" i="73"/>
  <c r="AD832" i="73"/>
  <c r="H614" i="73"/>
  <c r="S353" i="73"/>
  <c r="U874" i="73"/>
  <c r="H359" i="73"/>
  <c r="CS26" i="24"/>
  <c r="B131" i="73" s="1"/>
  <c r="P81" i="73"/>
  <c r="L117" i="73"/>
  <c r="L131" i="73"/>
  <c r="J361" i="73"/>
  <c r="U709" i="73"/>
  <c r="CS24" i="24"/>
  <c r="B129" i="73" s="1"/>
  <c r="AD487" i="73"/>
  <c r="H508" i="73"/>
  <c r="N62" i="73"/>
  <c r="AF693" i="73"/>
  <c r="B19" i="73"/>
  <c r="S673" i="73"/>
  <c r="AD505" i="73"/>
  <c r="B102" i="73"/>
  <c r="P96" i="73"/>
  <c r="AF721" i="73"/>
  <c r="AD548" i="73"/>
  <c r="P84" i="73"/>
  <c r="S604" i="73"/>
  <c r="AD22" i="73"/>
  <c r="AA338" i="73"/>
  <c r="AD901" i="73"/>
  <c r="J233" i="73"/>
  <c r="H676" i="73"/>
  <c r="L112" i="73"/>
  <c r="J250" i="73"/>
  <c r="AA355" i="73"/>
  <c r="H340" i="73"/>
  <c r="AE82" i="73"/>
  <c r="B299" i="73"/>
  <c r="B327" i="73"/>
  <c r="B247" i="73"/>
  <c r="B412" i="73"/>
  <c r="B273" i="73"/>
  <c r="B220" i="73"/>
  <c r="B437" i="73"/>
  <c r="B384" i="73"/>
  <c r="B356" i="73"/>
  <c r="V178" i="73"/>
  <c r="AF657" i="73"/>
  <c r="AA222" i="73"/>
  <c r="AF861" i="73"/>
  <c r="H247" i="73"/>
  <c r="AK22" i="73"/>
  <c r="J247" i="73"/>
  <c r="J717" i="73"/>
  <c r="AG358" i="73"/>
  <c r="J865" i="73"/>
  <c r="Y865" i="73"/>
  <c r="AI81" i="73"/>
  <c r="J733" i="73"/>
  <c r="Y277" i="73"/>
  <c r="Y120" i="73"/>
  <c r="U551" i="73"/>
  <c r="J709" i="73"/>
  <c r="Y873" i="73"/>
  <c r="J873" i="73"/>
  <c r="U719" i="73"/>
  <c r="H747" i="73"/>
  <c r="Y269" i="73"/>
  <c r="B104" i="73"/>
  <c r="H472" i="73"/>
  <c r="S358" i="73"/>
  <c r="J585" i="73"/>
  <c r="H258" i="73"/>
  <c r="H63" i="73"/>
  <c r="AI85" i="73"/>
  <c r="Y368" i="73"/>
  <c r="U531" i="73"/>
  <c r="AA204" i="73"/>
  <c r="S246" i="73"/>
  <c r="H299" i="73"/>
  <c r="AA186" i="73"/>
  <c r="AI331" i="73"/>
  <c r="Q368" i="73"/>
  <c r="S640" i="73"/>
  <c r="S535" i="73"/>
  <c r="S557" i="73"/>
  <c r="Y132" i="73"/>
  <c r="J779" i="73"/>
  <c r="AD612" i="73"/>
  <c r="AD726" i="73"/>
  <c r="S602" i="73"/>
  <c r="J498" i="73"/>
  <c r="AA810" i="73"/>
  <c r="U810" i="73"/>
  <c r="AF724" i="73"/>
  <c r="H700" i="73"/>
  <c r="AD591" i="73"/>
  <c r="AD42" i="73"/>
  <c r="U532" i="73"/>
  <c r="S588" i="73"/>
  <c r="Q52" i="73"/>
  <c r="AD496" i="73"/>
  <c r="H332" i="73"/>
  <c r="U808" i="73"/>
  <c r="AA808" i="73"/>
  <c r="AI102" i="73"/>
  <c r="H222" i="73"/>
  <c r="H306" i="73"/>
  <c r="H322" i="73"/>
  <c r="AD547" i="73"/>
  <c r="S705" i="73"/>
  <c r="S748" i="73"/>
  <c r="V187" i="73"/>
  <c r="S326" i="73"/>
  <c r="R198" i="73"/>
  <c r="S744" i="73"/>
  <c r="Y293" i="73"/>
  <c r="AI365" i="73"/>
  <c r="S516" i="73"/>
  <c r="AI321" i="73"/>
  <c r="B35" i="73"/>
  <c r="Y125" i="73"/>
  <c r="S803" i="73"/>
  <c r="Y803" i="73"/>
  <c r="AF576" i="73"/>
  <c r="AD617" i="73"/>
  <c r="AF609" i="73"/>
  <c r="AE80" i="73"/>
  <c r="Y868" i="73"/>
  <c r="J868" i="73"/>
  <c r="AA299" i="73"/>
  <c r="J278" i="73"/>
  <c r="AD748" i="73"/>
  <c r="P97" i="73"/>
  <c r="CS16" i="24"/>
  <c r="B121" i="73" s="1"/>
  <c r="Y332" i="73"/>
  <c r="Y300" i="73"/>
  <c r="B416" i="73"/>
  <c r="B441" i="73"/>
  <c r="B277" i="73"/>
  <c r="B388" i="73"/>
  <c r="B251" i="73"/>
  <c r="B224" i="73"/>
  <c r="B360" i="73"/>
  <c r="B303" i="73"/>
  <c r="B331" i="73"/>
  <c r="AF873" i="73"/>
  <c r="AD583" i="73"/>
  <c r="J254" i="73"/>
  <c r="S727" i="73"/>
  <c r="AD581" i="73"/>
  <c r="H778" i="73"/>
  <c r="B218" i="73"/>
  <c r="B382" i="73"/>
  <c r="B271" i="73"/>
  <c r="B410" i="73"/>
  <c r="B435" i="73"/>
  <c r="B325" i="73"/>
  <c r="B297" i="73"/>
  <c r="B245" i="73"/>
  <c r="B354" i="73"/>
  <c r="AA181" i="73"/>
  <c r="U792" i="73"/>
  <c r="Q336" i="73"/>
  <c r="Y805" i="73"/>
  <c r="S805" i="73"/>
  <c r="J219" i="73"/>
  <c r="Y815" i="73"/>
  <c r="S815" i="73"/>
  <c r="J223" i="73"/>
  <c r="AF899" i="73"/>
  <c r="S678" i="73"/>
  <c r="U718" i="73"/>
  <c r="U779" i="73"/>
  <c r="AI90" i="73"/>
  <c r="AF675" i="73"/>
  <c r="AD812" i="73"/>
  <c r="AA322" i="73"/>
  <c r="S729" i="73"/>
  <c r="AK25" i="73"/>
  <c r="U747" i="73"/>
  <c r="J214" i="73"/>
  <c r="S366" i="73"/>
  <c r="AK19" i="73"/>
  <c r="P99" i="73"/>
  <c r="AA179" i="73"/>
  <c r="U244" i="73"/>
  <c r="AD870" i="73"/>
  <c r="AF767" i="73"/>
  <c r="AI327" i="73"/>
  <c r="S765" i="73"/>
  <c r="J883" i="73"/>
  <c r="Y883" i="73"/>
  <c r="CS31" i="24"/>
  <c r="B136" i="73" s="1"/>
  <c r="J298" i="73"/>
  <c r="R204" i="73"/>
  <c r="AG327" i="73"/>
  <c r="AD593" i="73"/>
  <c r="U803" i="73"/>
  <c r="AA803" i="73"/>
  <c r="AF725" i="73"/>
  <c r="H226" i="73"/>
  <c r="U491" i="73"/>
  <c r="AI323" i="73"/>
  <c r="S122" i="73"/>
  <c r="S666" i="73"/>
  <c r="AD493" i="73"/>
  <c r="H535" i="73"/>
  <c r="AF594" i="73"/>
  <c r="AD499" i="73"/>
  <c r="CS33" i="24"/>
  <c r="B138" i="73" s="1"/>
  <c r="AF763" i="73"/>
  <c r="S226" i="73"/>
  <c r="AA365" i="73"/>
  <c r="AD735" i="73"/>
  <c r="H709" i="73"/>
  <c r="J706" i="73"/>
  <c r="AA326" i="73"/>
  <c r="U247" i="73"/>
  <c r="U659" i="73"/>
  <c r="AD792" i="73"/>
  <c r="B1063" i="73"/>
  <c r="B780" i="73"/>
  <c r="B552" i="73"/>
  <c r="B495" i="73"/>
  <c r="B609" i="73"/>
  <c r="B951" i="73"/>
  <c r="B894" i="73"/>
  <c r="B666" i="73"/>
  <c r="B1008" i="73"/>
  <c r="B837" i="73"/>
  <c r="B723" i="73"/>
  <c r="AA363" i="73"/>
  <c r="L168" i="73"/>
  <c r="H283" i="73"/>
  <c r="U757" i="73"/>
  <c r="H769" i="73"/>
  <c r="Q231" i="73"/>
  <c r="H495" i="73"/>
  <c r="Y116" i="73"/>
  <c r="AD541" i="73"/>
  <c r="H878" i="73"/>
  <c r="W878" i="73"/>
  <c r="U763" i="73"/>
  <c r="AA359" i="73"/>
  <c r="H636" i="73"/>
  <c r="AD598" i="73"/>
  <c r="H824" i="73"/>
  <c r="H62" i="73"/>
  <c r="Y229" i="73"/>
  <c r="B836" i="73"/>
  <c r="B665" i="73"/>
  <c r="B494" i="73"/>
  <c r="B950" i="73"/>
  <c r="B551" i="73"/>
  <c r="B893" i="73"/>
  <c r="B779" i="73"/>
  <c r="B722" i="73"/>
  <c r="B1007" i="73"/>
  <c r="B1062" i="73"/>
  <c r="B608" i="73"/>
  <c r="AF621" i="73"/>
  <c r="AE183" i="73"/>
  <c r="S135" i="73"/>
  <c r="AF690" i="73"/>
  <c r="U754" i="73"/>
  <c r="AA300" i="73"/>
  <c r="J652" i="73"/>
  <c r="AA339" i="73"/>
  <c r="AF592" i="73"/>
  <c r="S112" i="73"/>
  <c r="Y331" i="73"/>
  <c r="B254" i="73"/>
  <c r="B306" i="73"/>
  <c r="B334" i="73"/>
  <c r="B363" i="73"/>
  <c r="B227" i="73"/>
  <c r="B444" i="73"/>
  <c r="B419" i="73"/>
  <c r="B391" i="73"/>
  <c r="B280" i="73"/>
  <c r="AF506" i="73"/>
  <c r="J818" i="73"/>
  <c r="H363" i="73"/>
  <c r="AD906" i="73"/>
  <c r="O25" i="73"/>
  <c r="Y321" i="73"/>
  <c r="B107" i="73"/>
  <c r="H810" i="73"/>
  <c r="K63" i="73"/>
  <c r="S789" i="73"/>
  <c r="R192" i="73"/>
  <c r="S801" i="73"/>
  <c r="Y801" i="73"/>
  <c r="Y127" i="73"/>
  <c r="S357" i="73"/>
  <c r="U647" i="73"/>
  <c r="Y217" i="73"/>
  <c r="AF617" i="73"/>
  <c r="AF706" i="73"/>
  <c r="Q326" i="73"/>
  <c r="S525" i="73"/>
  <c r="S335" i="73"/>
  <c r="S362" i="73"/>
  <c r="AE84" i="73"/>
  <c r="L160" i="73"/>
  <c r="BG7" i="24"/>
  <c r="BF7" i="24"/>
  <c r="U759" i="73"/>
  <c r="J303" i="73"/>
  <c r="S225" i="73"/>
  <c r="AA197" i="73"/>
  <c r="J876" i="73"/>
  <c r="Y876" i="73"/>
  <c r="AF613" i="73"/>
  <c r="AF596" i="73"/>
  <c r="J246" i="73"/>
  <c r="Q54" i="73"/>
  <c r="AF620" i="73"/>
  <c r="O39" i="73"/>
  <c r="AD590" i="73"/>
  <c r="H652" i="73"/>
  <c r="U471" i="73"/>
  <c r="U528" i="73"/>
  <c r="AD884" i="73"/>
  <c r="AG326" i="73"/>
  <c r="U889" i="73"/>
  <c r="S610" i="73"/>
  <c r="J255" i="73"/>
  <c r="AK44" i="73"/>
  <c r="Z26" i="73"/>
  <c r="U860" i="73"/>
  <c r="J771" i="73"/>
  <c r="Y822" i="73"/>
  <c r="S822" i="73"/>
  <c r="L158" i="73"/>
  <c r="O45" i="73"/>
  <c r="O46" i="73"/>
  <c r="P87" i="73"/>
  <c r="U255" i="73"/>
  <c r="J339" i="73"/>
  <c r="H645" i="73"/>
  <c r="AF494" i="73"/>
  <c r="B42" i="73"/>
  <c r="H729" i="73"/>
  <c r="B72" i="73"/>
  <c r="L165" i="73"/>
  <c r="S606" i="73"/>
  <c r="U260" i="73"/>
  <c r="U577" i="73"/>
  <c r="R199" i="73"/>
  <c r="U748" i="73"/>
  <c r="AF247" i="73"/>
  <c r="J340" i="73"/>
  <c r="AF879" i="73"/>
  <c r="AD750" i="73"/>
  <c r="AD677" i="73"/>
  <c r="U242" i="73"/>
  <c r="U493" i="73"/>
  <c r="H713" i="73"/>
  <c r="AF611" i="73"/>
  <c r="CS8" i="24"/>
  <c r="B113" i="73" s="1"/>
  <c r="J672" i="73"/>
  <c r="J479" i="73"/>
  <c r="H807" i="73"/>
  <c r="AF803" i="73"/>
  <c r="J884" i="73"/>
  <c r="Y884" i="73"/>
  <c r="J710" i="73"/>
  <c r="Q365" i="73"/>
  <c r="O40" i="73"/>
  <c r="H873" i="73"/>
  <c r="W873" i="73"/>
  <c r="H776" i="73"/>
  <c r="B367" i="73"/>
  <c r="B448" i="73"/>
  <c r="B284" i="73"/>
  <c r="B395" i="73"/>
  <c r="B258" i="73"/>
  <c r="B338" i="73"/>
  <c r="B231" i="73"/>
  <c r="B310" i="73"/>
  <c r="B423" i="73"/>
  <c r="J296" i="73"/>
  <c r="AF907" i="73"/>
  <c r="Z41" i="73"/>
  <c r="AA285" i="73"/>
  <c r="H816" i="73"/>
  <c r="L192" i="73"/>
  <c r="AF521" i="73"/>
  <c r="S473" i="73"/>
  <c r="AK30" i="73"/>
  <c r="L164" i="73"/>
  <c r="AF777" i="73"/>
  <c r="Y811" i="73"/>
  <c r="S811" i="73"/>
  <c r="AD763" i="73"/>
  <c r="AA269" i="73"/>
  <c r="S891" i="73"/>
  <c r="S756" i="73"/>
  <c r="AK24" i="73"/>
  <c r="CS17" i="24"/>
  <c r="B122" i="73" s="1"/>
  <c r="J581" i="73"/>
  <c r="Q335" i="73"/>
  <c r="AD503" i="73"/>
  <c r="J813" i="73"/>
  <c r="S336" i="73"/>
  <c r="S760" i="73"/>
  <c r="J576" i="73"/>
  <c r="P82" i="73"/>
  <c r="AF632" i="73"/>
  <c r="P103" i="73"/>
  <c r="H745" i="73"/>
  <c r="U467" i="73"/>
  <c r="AI227" i="73"/>
  <c r="Y358" i="73"/>
  <c r="O47" i="73"/>
  <c r="AF811" i="73"/>
  <c r="J889" i="73"/>
  <c r="Y889" i="73"/>
  <c r="J605" i="73"/>
  <c r="T63" i="73"/>
  <c r="AD38" i="73"/>
  <c r="J324" i="73"/>
  <c r="AD556" i="73"/>
  <c r="B63" i="73"/>
  <c r="H632" i="73"/>
  <c r="S827" i="73"/>
  <c r="Y827" i="73"/>
  <c r="AD864" i="73"/>
  <c r="AF540" i="73"/>
  <c r="J491" i="73"/>
  <c r="Y117" i="73"/>
  <c r="AF642" i="73"/>
  <c r="B782" i="73"/>
  <c r="B953" i="73"/>
  <c r="B839" i="73"/>
  <c r="B611" i="73"/>
  <c r="B668" i="73"/>
  <c r="B554" i="73"/>
  <c r="B1010" i="73"/>
  <c r="B1065" i="73"/>
  <c r="B725" i="73"/>
  <c r="B896" i="73"/>
  <c r="B497" i="73"/>
  <c r="L162" i="73"/>
  <c r="AF824" i="73"/>
  <c r="AD764" i="73"/>
  <c r="AD21" i="73"/>
  <c r="AD259" i="73"/>
  <c r="S321" i="73"/>
  <c r="AF715" i="73"/>
  <c r="AF745" i="73"/>
  <c r="AI98" i="73"/>
  <c r="L142" i="73"/>
  <c r="S241" i="73"/>
  <c r="AF471" i="73"/>
  <c r="AF833" i="73"/>
  <c r="Q332" i="73"/>
  <c r="L119" i="73"/>
  <c r="S645" i="73"/>
  <c r="AA150" i="73"/>
  <c r="AD759" i="73"/>
  <c r="AK33" i="73"/>
  <c r="S111" i="73"/>
  <c r="B44" i="73"/>
  <c r="L179" i="73"/>
  <c r="H367" i="73"/>
  <c r="O35" i="73"/>
  <c r="AA340" i="73"/>
  <c r="Y113" i="73"/>
  <c r="S810" i="73"/>
  <c r="Y810" i="73"/>
  <c r="AD634" i="73"/>
  <c r="H507" i="73"/>
  <c r="U778" i="73"/>
  <c r="AA814" i="73"/>
  <c r="U814" i="73"/>
  <c r="H245" i="73"/>
  <c r="H217" i="73"/>
  <c r="AD565" i="73"/>
  <c r="H329" i="73"/>
  <c r="AG321" i="73"/>
  <c r="B24" i="73"/>
  <c r="H276" i="73"/>
  <c r="S583" i="73"/>
  <c r="AA307" i="73"/>
  <c r="AI92" i="73"/>
  <c r="V188" i="73"/>
  <c r="B86" i="73"/>
  <c r="J353" i="73"/>
  <c r="AF746" i="73"/>
  <c r="Q361" i="73"/>
  <c r="J332" i="73"/>
  <c r="B272" i="73"/>
  <c r="B326" i="73"/>
  <c r="B355" i="73"/>
  <c r="B436" i="73"/>
  <c r="B411" i="73"/>
  <c r="B298" i="73"/>
  <c r="B246" i="73"/>
  <c r="B219" i="73"/>
  <c r="B383" i="73"/>
  <c r="U694" i="73"/>
  <c r="AD807" i="73"/>
  <c r="H877" i="73"/>
  <c r="W877" i="73"/>
  <c r="S869" i="73"/>
  <c r="U487" i="73"/>
  <c r="S874" i="73"/>
  <c r="J338" i="73"/>
  <c r="S653" i="73"/>
  <c r="U781" i="73"/>
  <c r="AF704" i="73"/>
  <c r="AE94" i="73"/>
  <c r="H272" i="73"/>
  <c r="AD873" i="73"/>
  <c r="B36" i="73"/>
  <c r="S518" i="73"/>
  <c r="Z32" i="73"/>
  <c r="AI215" i="73"/>
  <c r="J293" i="73"/>
  <c r="B106" i="73"/>
  <c r="B170" i="73"/>
  <c r="B203" i="73"/>
  <c r="AD470" i="73"/>
  <c r="U711" i="73"/>
  <c r="W869" i="73"/>
  <c r="H869" i="73"/>
  <c r="AX8" i="24"/>
  <c r="AW8" i="24"/>
  <c r="AY8" i="24" s="1"/>
  <c r="AZ8" i="24" s="1"/>
  <c r="J484" i="73"/>
  <c r="AI337" i="73"/>
  <c r="U881" i="73"/>
  <c r="AD633" i="73"/>
  <c r="S603" i="73"/>
  <c r="H257" i="73"/>
  <c r="AD696" i="73"/>
  <c r="AD34" i="73"/>
  <c r="U248" i="73"/>
  <c r="CT22" i="24"/>
  <c r="AG328" i="73"/>
  <c r="AD461" i="73"/>
  <c r="AD899" i="73"/>
  <c r="AF604" i="73"/>
  <c r="AG361" i="73"/>
  <c r="Q322" i="73"/>
  <c r="AG225" i="73"/>
  <c r="H555" i="73"/>
  <c r="H821" i="73"/>
  <c r="AI78" i="73"/>
  <c r="H477" i="73"/>
  <c r="AF539" i="73"/>
  <c r="H601" i="73"/>
  <c r="H225" i="73"/>
  <c r="S650" i="73"/>
  <c r="AD24" i="73"/>
  <c r="AF661" i="73"/>
  <c r="Y223" i="73"/>
  <c r="S758" i="73"/>
  <c r="H281" i="73"/>
  <c r="AE100" i="73"/>
  <c r="S551" i="73"/>
  <c r="U523" i="73"/>
  <c r="L197" i="73"/>
  <c r="H241" i="73"/>
  <c r="L184" i="73"/>
  <c r="H275" i="73"/>
  <c r="AE180" i="73"/>
  <c r="Y124" i="73"/>
  <c r="AA152" i="73"/>
  <c r="Y816" i="73"/>
  <c r="S816" i="73"/>
  <c r="S127" i="73"/>
  <c r="Z37" i="73"/>
  <c r="J826" i="73"/>
  <c r="J364" i="73"/>
  <c r="O38" i="73"/>
  <c r="H552" i="73"/>
  <c r="AF689" i="73"/>
  <c r="AD631" i="73"/>
  <c r="CT28" i="24"/>
  <c r="R179" i="73"/>
  <c r="Z22" i="73"/>
  <c r="H250" i="73"/>
  <c r="AG332" i="73"/>
  <c r="AF526" i="73"/>
  <c r="AK20" i="73"/>
  <c r="S693" i="73"/>
  <c r="R181" i="73"/>
  <c r="H227" i="73"/>
  <c r="AF241" i="73"/>
  <c r="AK26" i="73"/>
  <c r="H546" i="73"/>
  <c r="AA224" i="73"/>
  <c r="Y220" i="73"/>
  <c r="AK31" i="73"/>
  <c r="L185" i="73"/>
  <c r="J591" i="73"/>
  <c r="U886" i="73"/>
  <c r="Y114" i="73"/>
  <c r="J538" i="73"/>
  <c r="J475" i="73"/>
  <c r="H633" i="73"/>
  <c r="H760" i="73"/>
  <c r="L171" i="73"/>
  <c r="L115" i="73"/>
  <c r="U252" i="73"/>
  <c r="AF252" i="73"/>
  <c r="AF862" i="73"/>
  <c r="AF670" i="73"/>
  <c r="U906" i="73"/>
  <c r="U582" i="73"/>
  <c r="U480" i="73"/>
  <c r="AF819" i="73"/>
  <c r="J464" i="73"/>
  <c r="U249" i="73"/>
  <c r="H216" i="73"/>
  <c r="H561" i="73"/>
  <c r="V177" i="73"/>
  <c r="AA188" i="73"/>
  <c r="O31" i="73"/>
  <c r="AF768" i="73"/>
  <c r="U516" i="73"/>
  <c r="AA159" i="73"/>
  <c r="S555" i="73"/>
  <c r="CT19" i="24"/>
  <c r="Y308" i="73"/>
  <c r="AA325" i="73"/>
  <c r="U862" i="73"/>
  <c r="AI322" i="73"/>
  <c r="AA193" i="73"/>
  <c r="AD480" i="73"/>
  <c r="S633" i="73"/>
  <c r="AK45" i="73"/>
  <c r="U250" i="73"/>
  <c r="AD836" i="73"/>
  <c r="AF770" i="73"/>
  <c r="W862" i="73"/>
  <c r="H862" i="73"/>
  <c r="Y877" i="73"/>
  <c r="J877" i="73"/>
  <c r="H233" i="73"/>
  <c r="J226" i="73"/>
  <c r="H704" i="73"/>
  <c r="AF531" i="73"/>
  <c r="U245" i="73"/>
  <c r="AE79" i="73"/>
  <c r="H523" i="73"/>
  <c r="AF844" i="73"/>
  <c r="S230" i="73"/>
  <c r="AF827" i="73"/>
  <c r="H468" i="73"/>
  <c r="U721" i="73"/>
  <c r="AD25" i="73"/>
  <c r="H661" i="73"/>
  <c r="J524" i="73"/>
  <c r="J282" i="73"/>
  <c r="H813" i="73"/>
  <c r="S593" i="73"/>
  <c r="H833" i="73"/>
  <c r="AA145" i="73"/>
  <c r="H475" i="73"/>
  <c r="U767" i="73"/>
  <c r="AD849" i="73"/>
  <c r="AD492" i="73"/>
  <c r="R194" i="73"/>
  <c r="J501" i="73"/>
  <c r="J462" i="73"/>
  <c r="AG223" i="73"/>
  <c r="U735" i="73"/>
  <c r="U864" i="73"/>
  <c r="AI228" i="73"/>
  <c r="Y875" i="73"/>
  <c r="J875" i="73"/>
  <c r="U745" i="73"/>
  <c r="S233" i="73"/>
  <c r="U699" i="73"/>
  <c r="S118" i="73"/>
  <c r="H774" i="73"/>
  <c r="R190" i="73"/>
  <c r="Q221" i="73"/>
  <c r="CS9" i="24"/>
  <c r="B114" i="73" s="1"/>
  <c r="H284" i="73"/>
  <c r="W887" i="73"/>
  <c r="H887" i="73"/>
  <c r="H303" i="73"/>
  <c r="CS13" i="24"/>
  <c r="B118" i="73" s="1"/>
  <c r="J301" i="73"/>
  <c r="S837" i="73"/>
  <c r="Y837" i="73"/>
  <c r="U598" i="73"/>
  <c r="W861" i="73"/>
  <c r="H861" i="73"/>
  <c r="H531" i="73"/>
  <c r="J708" i="73"/>
  <c r="S219" i="73"/>
  <c r="AA358" i="73"/>
  <c r="AD597" i="73"/>
  <c r="Y225" i="73"/>
  <c r="S761" i="73"/>
  <c r="AF502" i="73"/>
  <c r="S698" i="73"/>
  <c r="AF244" i="73"/>
  <c r="AK28" i="73"/>
  <c r="AD498" i="73"/>
  <c r="S782" i="73"/>
  <c r="J618" i="73"/>
  <c r="Z24" i="73"/>
  <c r="AF500" i="73"/>
  <c r="L143" i="73"/>
  <c r="Y62" i="73"/>
  <c r="L170" i="73"/>
  <c r="CS20" i="24"/>
  <c r="B125" i="73" s="1"/>
  <c r="AD869" i="73"/>
  <c r="AF497" i="73"/>
  <c r="J832" i="73"/>
  <c r="J815" i="73"/>
  <c r="AA268" i="73"/>
  <c r="AA148" i="73"/>
  <c r="AI338" i="73"/>
  <c r="J311" i="73"/>
  <c r="O21" i="73"/>
  <c r="AA146" i="73"/>
  <c r="AF555" i="73"/>
  <c r="R188" i="73"/>
  <c r="U717" i="73"/>
  <c r="AK42" i="73"/>
  <c r="J305" i="73"/>
  <c r="U601" i="73"/>
  <c r="L167" i="73"/>
  <c r="Q334" i="73"/>
  <c r="J698" i="73"/>
  <c r="U257" i="73"/>
  <c r="B769" i="73"/>
  <c r="B1052" i="73"/>
  <c r="B598" i="73"/>
  <c r="B541" i="73"/>
  <c r="B712" i="73"/>
  <c r="B484" i="73"/>
  <c r="B940" i="73"/>
  <c r="B826" i="73"/>
  <c r="B997" i="73"/>
  <c r="B655" i="73"/>
  <c r="B883" i="73"/>
  <c r="O19" i="73"/>
  <c r="S482" i="73"/>
  <c r="H884" i="73"/>
  <c r="W884" i="73"/>
  <c r="CT17" i="24"/>
  <c r="Y115" i="73"/>
  <c r="AD611" i="73"/>
  <c r="J232" i="73"/>
  <c r="J334" i="73"/>
  <c r="AD679" i="73"/>
  <c r="T72" i="73"/>
  <c r="AD835" i="73"/>
  <c r="S223" i="73"/>
  <c r="S554" i="73"/>
  <c r="Y326" i="73"/>
  <c r="U486" i="73"/>
  <c r="Q232" i="73"/>
  <c r="Y833" i="73"/>
  <c r="S833" i="73"/>
  <c r="AA143" i="73"/>
  <c r="J251" i="73"/>
  <c r="B45" i="73"/>
  <c r="Q220" i="73"/>
  <c r="AI329" i="73"/>
  <c r="AF753" i="73"/>
  <c r="AA833" i="73"/>
  <c r="U833" i="73"/>
  <c r="J485" i="73"/>
  <c r="Q217" i="73"/>
  <c r="Y306" i="73"/>
  <c r="S537" i="73"/>
  <c r="AA198" i="73"/>
  <c r="U530" i="73"/>
  <c r="Q228" i="73"/>
  <c r="U877" i="73"/>
  <c r="AE88" i="73"/>
  <c r="AF880" i="73"/>
  <c r="AF644" i="73"/>
  <c r="R175" i="73"/>
  <c r="S655" i="73"/>
  <c r="O30" i="73"/>
  <c r="U712" i="73"/>
  <c r="H229" i="73"/>
  <c r="Y330" i="73"/>
  <c r="AF541" i="73"/>
  <c r="AK43" i="73"/>
  <c r="AF249" i="73"/>
  <c r="S217" i="73"/>
  <c r="S641" i="73"/>
  <c r="U676" i="73"/>
  <c r="L203" i="73"/>
  <c r="AF825" i="73"/>
  <c r="AI359" i="73"/>
  <c r="AA330" i="73"/>
  <c r="H358" i="73"/>
  <c r="AI362" i="73"/>
  <c r="CS30" i="24"/>
  <c r="B135" i="73" s="1"/>
  <c r="H597" i="73"/>
  <c r="L157" i="73"/>
  <c r="AD465" i="73"/>
  <c r="S783" i="73"/>
  <c r="AG369" i="73"/>
  <c r="H521" i="73"/>
  <c r="AA354" i="73"/>
  <c r="J360" i="73"/>
  <c r="AE182" i="73"/>
  <c r="Y281" i="73"/>
  <c r="J283" i="73"/>
  <c r="U501" i="73"/>
  <c r="J657" i="73"/>
  <c r="S227" i="73"/>
  <c r="V198" i="73"/>
  <c r="Y233" i="73"/>
  <c r="AD622" i="73"/>
  <c r="AE98" i="73"/>
  <c r="U766" i="73"/>
  <c r="H767" i="73"/>
  <c r="AD689" i="73"/>
  <c r="S470" i="73"/>
  <c r="CS32" i="24"/>
  <c r="B137" i="73" s="1"/>
  <c r="Q223" i="73"/>
  <c r="U477" i="73"/>
  <c r="AD861" i="73"/>
  <c r="L176" i="73"/>
  <c r="U668" i="73"/>
  <c r="S492" i="73"/>
  <c r="H658" i="73"/>
  <c r="AG232" i="73"/>
  <c r="AD573" i="73"/>
  <c r="Y302" i="73"/>
  <c r="J880" i="73"/>
  <c r="Y880" i="73"/>
  <c r="S721" i="73"/>
  <c r="S256" i="73"/>
  <c r="AE176" i="73"/>
  <c r="AA182" i="73"/>
  <c r="Y119" i="73"/>
  <c r="J294" i="73"/>
  <c r="J874" i="73"/>
  <c r="Y874" i="73"/>
  <c r="AE85" i="73"/>
  <c r="CS10" i="24"/>
  <c r="B115" i="73" s="1"/>
  <c r="CT24" i="24"/>
  <c r="P93" i="73"/>
  <c r="U474" i="73"/>
  <c r="S477" i="73"/>
  <c r="H493" i="73"/>
  <c r="H543" i="73"/>
  <c r="AE90" i="73"/>
  <c r="B27" i="73"/>
  <c r="AA321" i="73"/>
  <c r="B96" i="73"/>
  <c r="P107" i="73"/>
  <c r="S251" i="73"/>
  <c r="AF242" i="73"/>
  <c r="J730" i="73"/>
  <c r="AD619" i="73"/>
  <c r="L128" i="73"/>
  <c r="U765" i="73"/>
  <c r="AA324" i="73"/>
  <c r="AF660" i="73"/>
  <c r="AI225" i="73"/>
  <c r="Y363" i="73"/>
  <c r="Q219" i="73"/>
  <c r="AD553" i="73"/>
  <c r="AA332" i="73"/>
  <c r="AF815" i="73"/>
  <c r="H337" i="73"/>
  <c r="AD819" i="73"/>
  <c r="H637" i="73"/>
  <c r="U893" i="73"/>
  <c r="AI86" i="73"/>
  <c r="Y325" i="73"/>
  <c r="AA223" i="73"/>
  <c r="H622" i="73"/>
  <c r="S611" i="73"/>
  <c r="S639" i="73"/>
  <c r="H470" i="73"/>
  <c r="AA295" i="73"/>
  <c r="B948" i="73"/>
  <c r="B1005" i="73"/>
  <c r="B834" i="73"/>
  <c r="B492" i="73"/>
  <c r="B549" i="73"/>
  <c r="B891" i="73"/>
  <c r="B1060" i="73"/>
  <c r="B777" i="73"/>
  <c r="B663" i="73"/>
  <c r="B720" i="73"/>
  <c r="B606" i="73"/>
  <c r="CS18" i="24"/>
  <c r="B123" i="73" s="1"/>
  <c r="AD733" i="73"/>
  <c r="S327" i="73"/>
  <c r="H356" i="73"/>
  <c r="H598" i="73"/>
  <c r="B259" i="73"/>
  <c r="B424" i="73"/>
  <c r="B368" i="73"/>
  <c r="B449" i="73"/>
  <c r="B285" i="73"/>
  <c r="B396" i="73"/>
  <c r="B339" i="73"/>
  <c r="B232" i="73"/>
  <c r="B311" i="73"/>
  <c r="AF483" i="73"/>
  <c r="U905" i="73"/>
  <c r="H823" i="73"/>
  <c r="H545" i="73"/>
  <c r="U822" i="73"/>
  <c r="AA822" i="73"/>
  <c r="B865" i="73"/>
  <c r="B694" i="73"/>
  <c r="B1034" i="73"/>
  <c r="B751" i="73"/>
  <c r="B637" i="73"/>
  <c r="B808" i="73"/>
  <c r="B523" i="73"/>
  <c r="B922" i="73"/>
  <c r="B979" i="73"/>
  <c r="B580" i="73"/>
  <c r="B466" i="73"/>
  <c r="L111" i="73"/>
  <c r="H268" i="73"/>
  <c r="U507" i="73"/>
  <c r="AF518" i="73"/>
  <c r="S252" i="73"/>
  <c r="AE192" i="73"/>
  <c r="S596" i="73"/>
  <c r="H578" i="73"/>
  <c r="U848" i="73"/>
  <c r="AA848" i="73"/>
  <c r="V195" i="73"/>
  <c r="AD592" i="73"/>
  <c r="AD894" i="73"/>
  <c r="U587" i="73"/>
  <c r="H806" i="73"/>
  <c r="U872" i="73"/>
  <c r="AG336" i="73"/>
  <c r="AA802" i="73"/>
  <c r="U802" i="73"/>
  <c r="AF839" i="73"/>
  <c r="S222" i="73"/>
  <c r="CS23" i="24"/>
  <c r="B128" i="73" s="1"/>
  <c r="AG337" i="73"/>
  <c r="Q350" i="73"/>
  <c r="S896" i="73"/>
  <c r="J230" i="73"/>
  <c r="Y807" i="73"/>
  <c r="S807" i="73"/>
  <c r="Y355" i="73"/>
  <c r="CT7" i="24"/>
  <c r="H305" i="73"/>
  <c r="Y337" i="73"/>
  <c r="U534" i="73"/>
  <c r="J577" i="73"/>
  <c r="U700" i="73"/>
  <c r="J299" i="73"/>
  <c r="J616" i="73"/>
  <c r="Q366" i="73"/>
  <c r="AF640" i="73"/>
  <c r="J520" i="73"/>
  <c r="B599" i="73"/>
  <c r="B542" i="73"/>
  <c r="B1053" i="73"/>
  <c r="B884" i="73"/>
  <c r="B713" i="73"/>
  <c r="B485" i="73"/>
  <c r="B770" i="73"/>
  <c r="B941" i="73"/>
  <c r="B827" i="73"/>
  <c r="B998" i="73"/>
  <c r="B656" i="73"/>
  <c r="AE185" i="73"/>
  <c r="J590" i="73"/>
  <c r="B714" i="73"/>
  <c r="B657" i="73"/>
  <c r="B942" i="73"/>
  <c r="B828" i="73"/>
  <c r="B486" i="73"/>
  <c r="B600" i="73"/>
  <c r="B885" i="73"/>
  <c r="B999" i="73"/>
  <c r="B543" i="73"/>
  <c r="B771" i="73"/>
  <c r="B1054" i="73"/>
  <c r="AF868" i="73"/>
  <c r="U831" i="73"/>
  <c r="AA831" i="73"/>
  <c r="S719" i="73"/>
  <c r="Q230" i="73"/>
  <c r="J654" i="73"/>
  <c r="Y221" i="73"/>
  <c r="AF530" i="73"/>
  <c r="B22" i="73"/>
  <c r="U617" i="73"/>
  <c r="S139" i="73"/>
  <c r="H763" i="73"/>
  <c r="U788" i="73"/>
  <c r="L182" i="73"/>
  <c r="J848" i="73"/>
  <c r="U839" i="73"/>
  <c r="AA839" i="73"/>
  <c r="AW9" i="24"/>
  <c r="AY9" i="24" s="1"/>
  <c r="AZ9" i="24" s="1"/>
  <c r="AX9" i="24"/>
  <c r="H539" i="73"/>
  <c r="Q331" i="73"/>
  <c r="J871" i="73"/>
  <c r="Y871" i="73"/>
  <c r="U253" i="73"/>
  <c r="AX7" i="24"/>
  <c r="AW7" i="24"/>
  <c r="AY7" i="24" s="1"/>
  <c r="AZ7" i="24" s="1"/>
  <c r="O64" i="73" s="1"/>
  <c r="Y136" i="73"/>
  <c r="H875" i="73"/>
  <c r="W875" i="73"/>
  <c r="S242" i="73"/>
  <c r="AG364" i="73"/>
  <c r="AA219" i="73"/>
  <c r="L116" i="73"/>
  <c r="Y303" i="73"/>
  <c r="AA168" i="73"/>
  <c r="AF608" i="73"/>
  <c r="S621" i="73"/>
  <c r="U884" i="73"/>
  <c r="CT10" i="24"/>
  <c r="S549" i="73"/>
  <c r="AI353" i="73"/>
  <c r="O44" i="73"/>
  <c r="O20" i="73"/>
  <c r="J295" i="73"/>
  <c r="J766" i="73"/>
  <c r="Y273" i="73"/>
  <c r="J269" i="73"/>
  <c r="AA228" i="73"/>
  <c r="L133" i="73"/>
  <c r="AE93" i="73"/>
  <c r="J463" i="73"/>
  <c r="H592" i="73"/>
  <c r="H530" i="73"/>
  <c r="AD534" i="73"/>
  <c r="H733" i="73"/>
  <c r="AD481" i="73"/>
  <c r="Y271" i="73"/>
  <c r="H242" i="73"/>
  <c r="AA816" i="73"/>
  <c r="U816" i="73"/>
  <c r="AD667" i="73"/>
  <c r="AI222" i="73"/>
  <c r="AA297" i="73"/>
  <c r="J487" i="73"/>
  <c r="H758" i="73"/>
  <c r="S636" i="73"/>
  <c r="AD246" i="73"/>
  <c r="AF840" i="73"/>
  <c r="S231" i="73"/>
  <c r="H828" i="73"/>
  <c r="U716" i="73"/>
  <c r="V189" i="73"/>
  <c r="J369" i="73"/>
  <c r="Q224" i="73"/>
  <c r="H562" i="73"/>
  <c r="AI219" i="73"/>
  <c r="AD28" i="73"/>
  <c r="U904" i="73"/>
  <c r="B503" i="73"/>
  <c r="B674" i="73"/>
  <c r="B560" i="73"/>
  <c r="B788" i="73"/>
  <c r="B959" i="73"/>
  <c r="B1016" i="73"/>
  <c r="B731" i="73"/>
  <c r="B845" i="73"/>
  <c r="B617" i="73"/>
  <c r="B902" i="73"/>
  <c r="B1071" i="73"/>
  <c r="AF482" i="73"/>
  <c r="AD649" i="73"/>
  <c r="L145" i="73"/>
  <c r="V193" i="73"/>
  <c r="Y284" i="73"/>
  <c r="H693" i="73"/>
  <c r="AD605" i="73"/>
  <c r="U703" i="73"/>
  <c r="AD520" i="73"/>
  <c r="AF498" i="73"/>
  <c r="H351" i="73"/>
  <c r="S889" i="73"/>
  <c r="AI328" i="73"/>
  <c r="AA166" i="73"/>
  <c r="AF752" i="73"/>
  <c r="H710" i="73"/>
  <c r="L129" i="73"/>
  <c r="AD486" i="73"/>
  <c r="S642" i="73"/>
  <c r="B38" i="73"/>
  <c r="AA279" i="73"/>
  <c r="AE197" i="73"/>
  <c r="AD562" i="73"/>
  <c r="S356" i="73"/>
  <c r="U579" i="73"/>
  <c r="U603" i="73"/>
  <c r="H259" i="73"/>
  <c r="S350" i="73"/>
  <c r="R202" i="73"/>
  <c r="U583" i="73"/>
  <c r="AK38" i="73"/>
  <c r="J248" i="73"/>
  <c r="B230" i="73"/>
  <c r="B422" i="73"/>
  <c r="B309" i="73"/>
  <c r="B394" i="73"/>
  <c r="B337" i="73"/>
  <c r="B257" i="73"/>
  <c r="B447" i="73"/>
  <c r="B283" i="73"/>
  <c r="B366" i="73"/>
  <c r="AA277" i="73"/>
  <c r="H579" i="73"/>
  <c r="B661" i="73"/>
  <c r="B718" i="73"/>
  <c r="B832" i="73"/>
  <c r="B946" i="73"/>
  <c r="B547" i="73"/>
  <c r="B490" i="73"/>
  <c r="B604" i="73"/>
  <c r="B889" i="73"/>
  <c r="B1003" i="73"/>
  <c r="B775" i="73"/>
  <c r="B1058" i="73"/>
  <c r="AD522" i="73"/>
  <c r="CT26" i="24"/>
  <c r="AF478" i="73"/>
  <c r="U555" i="73"/>
  <c r="AG215" i="73"/>
  <c r="AA362" i="73"/>
  <c r="S715" i="73"/>
  <c r="H357" i="73"/>
  <c r="AI79" i="73"/>
  <c r="AF614" i="73"/>
  <c r="AF257" i="73"/>
  <c r="L124" i="73"/>
  <c r="AE189" i="73"/>
  <c r="AI369" i="73"/>
  <c r="Q216" i="73"/>
  <c r="Y122" i="73"/>
  <c r="R189" i="73"/>
  <c r="S247" i="73"/>
  <c r="S875" i="73"/>
  <c r="AD715" i="73"/>
  <c r="H260" i="73"/>
  <c r="H831" i="73"/>
  <c r="AD501" i="73"/>
  <c r="H328" i="73"/>
  <c r="Y134" i="73"/>
  <c r="J356" i="73"/>
  <c r="J521" i="73"/>
  <c r="AD850" i="73"/>
  <c r="S214" i="73"/>
  <c r="H336" i="73"/>
  <c r="H754" i="73"/>
  <c r="S505" i="73"/>
  <c r="J754" i="73"/>
  <c r="S460" i="73"/>
  <c r="J679" i="73"/>
  <c r="H777" i="73"/>
  <c r="S480" i="73"/>
  <c r="L148" i="73"/>
  <c r="Y121" i="73"/>
  <c r="S691" i="73"/>
  <c r="P79" i="73"/>
  <c r="AX5" i="24"/>
  <c r="AW5" i="24"/>
  <c r="AY5" i="24" s="1"/>
  <c r="AZ5" i="24" s="1"/>
  <c r="O62" i="73" s="1"/>
  <c r="Q330" i="73"/>
  <c r="H663" i="73"/>
  <c r="S652" i="73"/>
  <c r="AE195" i="73"/>
  <c r="S138" i="73"/>
  <c r="B33" i="73"/>
  <c r="AI91" i="73"/>
  <c r="S120" i="73"/>
  <c r="H879" i="73"/>
  <c r="W879" i="73"/>
  <c r="AK35" i="73"/>
  <c r="V175" i="73"/>
  <c r="S901" i="73"/>
  <c r="L152" i="73"/>
  <c r="U689" i="73"/>
  <c r="AG331" i="73"/>
  <c r="U254" i="73"/>
  <c r="AF545" i="73"/>
  <c r="S472" i="73"/>
  <c r="AF562" i="73"/>
  <c r="S574" i="73"/>
  <c r="S873" i="73"/>
  <c r="J241" i="73"/>
  <c r="AA310" i="73"/>
  <c r="S764" i="73"/>
  <c r="AF820" i="73"/>
  <c r="AA281" i="73"/>
  <c r="AG230" i="73"/>
  <c r="AF559" i="73"/>
  <c r="S131" i="73"/>
  <c r="S675" i="73"/>
  <c r="H251" i="73"/>
  <c r="Y227" i="73"/>
  <c r="J245" i="73"/>
  <c r="AF591" i="73"/>
  <c r="AF881" i="73"/>
  <c r="AD36" i="73"/>
  <c r="Z35" i="73"/>
  <c r="J275" i="73"/>
  <c r="H296" i="73"/>
  <c r="AD872" i="73"/>
  <c r="J285" i="73"/>
  <c r="AA158" i="73"/>
  <c r="AI216" i="73"/>
  <c r="Z27" i="73"/>
  <c r="S532" i="73"/>
  <c r="AA293" i="73"/>
  <c r="AF735" i="73"/>
  <c r="S539" i="73"/>
  <c r="S600" i="73"/>
  <c r="AD665" i="73"/>
  <c r="J615" i="73"/>
  <c r="J645" i="73"/>
  <c r="CT9" i="24"/>
  <c r="S657" i="73"/>
  <c r="CT21" i="24"/>
  <c r="H360" i="73"/>
  <c r="U576" i="73"/>
  <c r="J252" i="73"/>
  <c r="AD745" i="73"/>
  <c r="L154" i="73"/>
  <c r="H600" i="73"/>
  <c r="S878" i="73"/>
  <c r="Z33" i="73"/>
  <c r="U488" i="73"/>
  <c r="U564" i="73"/>
  <c r="H583" i="73"/>
  <c r="AF703" i="73"/>
  <c r="AD777" i="73"/>
  <c r="W865" i="73"/>
  <c r="H865" i="73"/>
  <c r="AF776" i="73"/>
  <c r="CS15" i="24"/>
  <c r="B120" i="73" s="1"/>
  <c r="Y232" i="73"/>
  <c r="AD543" i="73"/>
  <c r="X67" i="73"/>
  <c r="J366" i="73"/>
  <c r="S254" i="73"/>
  <c r="B498" i="73"/>
  <c r="B1066" i="73"/>
  <c r="B783" i="73"/>
  <c r="B669" i="73"/>
  <c r="B555" i="73"/>
  <c r="B612" i="73"/>
  <c r="B954" i="73"/>
  <c r="B1011" i="73"/>
  <c r="B897" i="73"/>
  <c r="B726" i="73"/>
  <c r="B840" i="73"/>
  <c r="S619" i="73"/>
  <c r="AF618" i="73"/>
  <c r="S579" i="73"/>
  <c r="CT16" i="24"/>
  <c r="AA215" i="73"/>
  <c r="Z31" i="73"/>
  <c r="AA144" i="73"/>
  <c r="J809" i="73"/>
  <c r="H255" i="73"/>
  <c r="AF784" i="73"/>
  <c r="AA327" i="73"/>
  <c r="AD33" i="73"/>
  <c r="AF759" i="73"/>
  <c r="H285" i="73"/>
  <c r="J503" i="73"/>
  <c r="AA156" i="73"/>
  <c r="S745" i="73"/>
  <c r="H311" i="73"/>
  <c r="CS27" i="24"/>
  <c r="B132" i="73" s="1"/>
  <c r="AE105" i="73"/>
  <c r="H580" i="73"/>
  <c r="B78" i="73"/>
  <c r="B175" i="73"/>
  <c r="S119" i="73"/>
  <c r="U538" i="73"/>
  <c r="B62" i="73"/>
  <c r="B358" i="73"/>
  <c r="B439" i="73"/>
  <c r="B386" i="73"/>
  <c r="B329" i="73"/>
  <c r="B414" i="73"/>
  <c r="B249" i="73"/>
  <c r="B275" i="73"/>
  <c r="B222" i="73"/>
  <c r="B301" i="73"/>
  <c r="AF697" i="73"/>
  <c r="Y139" i="73"/>
  <c r="AA220" i="73"/>
  <c r="AD250" i="73"/>
  <c r="AF529" i="73"/>
  <c r="B163" i="73"/>
  <c r="B99" i="73"/>
  <c r="U632" i="73"/>
  <c r="Y226" i="73"/>
  <c r="AD863" i="73"/>
  <c r="B31" i="73"/>
  <c r="S110" i="73"/>
  <c r="B586" i="73"/>
  <c r="B700" i="73"/>
  <c r="B814" i="73"/>
  <c r="B529" i="73"/>
  <c r="B928" i="73"/>
  <c r="B985" i="73"/>
  <c r="B871" i="73"/>
  <c r="B643" i="73"/>
  <c r="B472" i="73"/>
  <c r="B757" i="73"/>
  <c r="B1040" i="73"/>
  <c r="AG231" i="73"/>
  <c r="S605" i="73"/>
  <c r="H325" i="73"/>
  <c r="P105" i="73"/>
  <c r="L177" i="73"/>
  <c r="AF760" i="73"/>
  <c r="H350" i="73"/>
  <c r="J489" i="73"/>
  <c r="B85" i="73"/>
  <c r="S671" i="73"/>
  <c r="AF783" i="73"/>
  <c r="W876" i="73"/>
  <c r="H876" i="73"/>
  <c r="H744" i="73"/>
  <c r="U476" i="73"/>
  <c r="K62" i="73"/>
  <c r="AD257" i="73"/>
  <c r="J775" i="73"/>
  <c r="J496" i="73"/>
  <c r="H900" i="73"/>
  <c r="W900" i="73"/>
  <c r="S823" i="73"/>
  <c r="Y823" i="73"/>
  <c r="Y821" i="73"/>
  <c r="S821" i="73"/>
  <c r="U650" i="73"/>
  <c r="AD615" i="73"/>
  <c r="AD837" i="73"/>
  <c r="AA196" i="73"/>
  <c r="V192" i="73"/>
  <c r="U661" i="73"/>
  <c r="L110" i="73"/>
  <c r="CT30" i="24"/>
  <c r="Y369" i="73"/>
  <c r="U880" i="73"/>
  <c r="S487" i="73"/>
  <c r="AG359" i="73"/>
  <c r="AD255" i="73"/>
  <c r="AF871" i="73"/>
  <c r="B933" i="73"/>
  <c r="B477" i="73"/>
  <c r="B591" i="73"/>
  <c r="B705" i="73"/>
  <c r="B876" i="73"/>
  <c r="B990" i="73"/>
  <c r="B1045" i="73"/>
  <c r="B819" i="73"/>
  <c r="B762" i="73"/>
  <c r="B534" i="73"/>
  <c r="B648" i="73"/>
  <c r="H500" i="73"/>
  <c r="Y268" i="73"/>
  <c r="U616" i="73"/>
  <c r="J869" i="73"/>
  <c r="Y869" i="73"/>
  <c r="AI107" i="73"/>
  <c r="S479" i="73"/>
  <c r="J560" i="73"/>
  <c r="U508" i="73"/>
  <c r="AI324" i="73"/>
  <c r="H331" i="73"/>
  <c r="AF722" i="73"/>
  <c r="B105" i="73"/>
  <c r="B202" i="73"/>
  <c r="B169" i="73"/>
  <c r="B29" i="73"/>
  <c r="B91" i="73"/>
  <c r="O71" i="73"/>
  <c r="H273" i="73"/>
  <c r="AA165" i="73"/>
  <c r="S354" i="73"/>
  <c r="AD898" i="73"/>
  <c r="L126" i="73"/>
  <c r="B312" i="73"/>
  <c r="B369" i="73"/>
  <c r="B233" i="73"/>
  <c r="B260" i="73"/>
  <c r="B286" i="73"/>
  <c r="B450" i="73"/>
  <c r="B425" i="73"/>
  <c r="B397" i="73"/>
  <c r="B340" i="73"/>
  <c r="AD773" i="73"/>
  <c r="AI93" i="73"/>
  <c r="Y338" i="73"/>
  <c r="Y312" i="73"/>
  <c r="AF246" i="73"/>
  <c r="U518" i="73"/>
  <c r="H271" i="73"/>
  <c r="P88" i="73"/>
  <c r="S646" i="73"/>
  <c r="U666" i="73"/>
  <c r="H501" i="73"/>
  <c r="AF551" i="73"/>
  <c r="H787" i="73"/>
  <c r="B41" i="73"/>
  <c r="AI334" i="73"/>
  <c r="CT18" i="24"/>
  <c r="S703" i="73"/>
  <c r="H788" i="73"/>
  <c r="Y135" i="73"/>
  <c r="AF655" i="73"/>
  <c r="U599" i="73"/>
  <c r="AA356" i="73"/>
  <c r="U622" i="73"/>
  <c r="J759" i="73"/>
  <c r="R186" i="73"/>
  <c r="J355" i="73"/>
  <c r="J606" i="73"/>
  <c r="P100" i="73"/>
  <c r="U604" i="73"/>
  <c r="J304" i="73"/>
  <c r="J838" i="73"/>
  <c r="R201" i="73"/>
  <c r="AD43" i="73"/>
  <c r="Q321" i="73"/>
  <c r="AF537" i="73"/>
  <c r="Q333" i="73"/>
  <c r="AA191" i="73"/>
  <c r="S459" i="73"/>
  <c r="AE103" i="73"/>
  <c r="U811" i="73"/>
  <c r="AA811" i="73"/>
  <c r="O32" i="73"/>
  <c r="Y137" i="73"/>
  <c r="L201" i="73"/>
  <c r="AF534" i="73"/>
  <c r="U671" i="73"/>
  <c r="Y299" i="73"/>
  <c r="J653" i="73"/>
  <c r="U608" i="73"/>
  <c r="Y296" i="73"/>
  <c r="B418" i="73"/>
  <c r="B253" i="73"/>
  <c r="B279" i="73"/>
  <c r="B443" i="73"/>
  <c r="B333" i="73"/>
  <c r="B226" i="73"/>
  <c r="B362" i="73"/>
  <c r="B390" i="73"/>
  <c r="B305" i="73"/>
  <c r="U830" i="73"/>
  <c r="AA830" i="73"/>
  <c r="B88" i="73"/>
  <c r="Q357" i="73"/>
  <c r="U465" i="73"/>
  <c r="Y110" i="73"/>
  <c r="U636" i="73"/>
  <c r="O34" i="73"/>
  <c r="AG222" i="73"/>
  <c r="J468" i="73"/>
  <c r="B80" i="73"/>
  <c r="B144" i="73"/>
  <c r="O42" i="73"/>
  <c r="J749" i="73"/>
  <c r="J671" i="73"/>
  <c r="Z43" i="73"/>
  <c r="U652" i="73"/>
  <c r="U502" i="73"/>
  <c r="H697" i="73"/>
  <c r="U521" i="73"/>
  <c r="CS7" i="24"/>
  <c r="B112" i="73" s="1"/>
  <c r="Z46" i="73"/>
  <c r="S500" i="73"/>
  <c r="V180" i="73"/>
  <c r="AI352" i="73"/>
  <c r="AD29" i="73"/>
  <c r="AI94" i="73"/>
  <c r="S736" i="73"/>
  <c r="AA203" i="73"/>
  <c r="AD31" i="73"/>
  <c r="S597" i="73"/>
  <c r="AD47" i="73"/>
  <c r="P94" i="73"/>
  <c r="Z25" i="73"/>
  <c r="Q355" i="73"/>
  <c r="AD252" i="73"/>
  <c r="AA333" i="73"/>
  <c r="H528" i="73"/>
  <c r="Y899" i="73"/>
  <c r="J899" i="73"/>
  <c r="H660" i="73"/>
  <c r="B735" i="73"/>
  <c r="B963" i="73"/>
  <c r="B1020" i="73"/>
  <c r="B621" i="73"/>
  <c r="B564" i="73"/>
  <c r="B678" i="73"/>
  <c r="B906" i="73"/>
  <c r="B1075" i="73"/>
  <c r="B507" i="73"/>
  <c r="B792" i="73"/>
  <c r="B849" i="73"/>
  <c r="H664" i="73"/>
  <c r="CS21" i="24"/>
  <c r="B126" i="73" s="1"/>
  <c r="AD717" i="73"/>
  <c r="L147" i="73"/>
  <c r="J280" i="73"/>
  <c r="J218" i="73"/>
  <c r="N64" i="73"/>
  <c r="AD539" i="73"/>
  <c r="H613" i="73"/>
  <c r="J358" i="73"/>
  <c r="AF691" i="73"/>
  <c r="AD258" i="73"/>
  <c r="S250" i="73"/>
  <c r="J321" i="73"/>
  <c r="AF646" i="73"/>
  <c r="AD767" i="73"/>
  <c r="AD813" i="73"/>
  <c r="S359" i="73"/>
  <c r="AD659" i="73"/>
  <c r="U804" i="73"/>
  <c r="AA804" i="73"/>
  <c r="AD867" i="73"/>
  <c r="Y906" i="73"/>
  <c r="J906" i="73"/>
  <c r="AD882" i="73"/>
  <c r="L194" i="73"/>
  <c r="J500" i="73"/>
  <c r="AD251" i="73"/>
  <c r="J227" i="73"/>
  <c r="B645" i="73"/>
  <c r="B873" i="73"/>
  <c r="B474" i="73"/>
  <c r="B987" i="73"/>
  <c r="B1042" i="73"/>
  <c r="B816" i="73"/>
  <c r="B759" i="73"/>
  <c r="B702" i="73"/>
  <c r="B930" i="73"/>
  <c r="B588" i="73"/>
  <c r="B531" i="73"/>
  <c r="U620" i="73"/>
  <c r="U537" i="73"/>
  <c r="AG360" i="73"/>
  <c r="J542" i="73"/>
  <c r="H707" i="73"/>
  <c r="AD538" i="73"/>
  <c r="Y111" i="73"/>
  <c r="Z39" i="73"/>
  <c r="U539" i="73"/>
  <c r="H735" i="73"/>
  <c r="Y866" i="73"/>
  <c r="J866" i="73"/>
  <c r="S220" i="73"/>
  <c r="AI87" i="73"/>
  <c r="AD647" i="73"/>
  <c r="J312" i="73"/>
  <c r="AG324" i="73"/>
  <c r="J833" i="73"/>
  <c r="Y819" i="73"/>
  <c r="S819" i="73"/>
  <c r="S732" i="73"/>
  <c r="J260" i="73"/>
  <c r="Y270" i="73"/>
  <c r="CS25" i="24"/>
  <c r="B130" i="73" s="1"/>
  <c r="S552" i="73"/>
  <c r="S677" i="73"/>
  <c r="AD666" i="73"/>
  <c r="AI89" i="73"/>
  <c r="AA200" i="73"/>
  <c r="U732" i="73"/>
  <c r="H243" i="73"/>
  <c r="J643" i="73"/>
  <c r="AD19" i="73"/>
  <c r="AA275" i="73"/>
  <c r="H488" i="73"/>
  <c r="R200" i="73"/>
  <c r="AD802" i="73"/>
  <c r="H803" i="73"/>
  <c r="B761" i="73"/>
  <c r="B476" i="73"/>
  <c r="B989" i="73"/>
  <c r="B533" i="73"/>
  <c r="B704" i="73"/>
  <c r="B1044" i="73"/>
  <c r="B590" i="73"/>
  <c r="B875" i="73"/>
  <c r="B647" i="73"/>
  <c r="B932" i="73"/>
  <c r="B818" i="73"/>
  <c r="L196" i="73"/>
  <c r="P86" i="73"/>
  <c r="AA312" i="73"/>
  <c r="B43" i="73"/>
  <c r="AE83" i="73"/>
  <c r="U755" i="73"/>
  <c r="H631" i="73"/>
  <c r="B64" i="73"/>
  <c r="J270" i="73"/>
  <c r="Q328" i="73"/>
  <c r="AG334" i="73"/>
  <c r="H650" i="73"/>
  <c r="S534" i="73"/>
  <c r="H462" i="73"/>
  <c r="AA270" i="73"/>
  <c r="U658" i="73"/>
  <c r="S463" i="73"/>
  <c r="AF823" i="73"/>
  <c r="U259" i="73"/>
  <c r="U602" i="73"/>
  <c r="H773" i="73"/>
  <c r="B440" i="73"/>
  <c r="B223" i="73"/>
  <c r="B359" i="73"/>
  <c r="B302" i="73"/>
  <c r="B387" i="73"/>
  <c r="B415" i="73"/>
  <c r="B330" i="73"/>
  <c r="B276" i="73"/>
  <c r="B250" i="73"/>
  <c r="J274" i="73"/>
  <c r="H364" i="73"/>
  <c r="AA161" i="73"/>
  <c r="AG228" i="73"/>
  <c r="J221" i="73"/>
  <c r="AF583" i="73"/>
  <c r="S900" i="73"/>
  <c r="S788" i="73"/>
  <c r="U633" i="73"/>
  <c r="S786" i="73"/>
  <c r="J573" i="73"/>
  <c r="AF710" i="73"/>
  <c r="AF647" i="73"/>
  <c r="Z28" i="73"/>
  <c r="J308" i="73"/>
  <c r="AF870" i="73"/>
  <c r="AA151" i="73"/>
  <c r="S134" i="73"/>
  <c r="AD732" i="73"/>
  <c r="AG229" i="73"/>
  <c r="P102" i="73"/>
  <c r="B835" i="73"/>
  <c r="B721" i="73"/>
  <c r="B892" i="73"/>
  <c r="B1061" i="73"/>
  <c r="B550" i="73"/>
  <c r="B493" i="73"/>
  <c r="B778" i="73"/>
  <c r="B607" i="73"/>
  <c r="B1006" i="73"/>
  <c r="B664" i="73"/>
  <c r="B949" i="73"/>
  <c r="R183" i="73"/>
  <c r="J460" i="73"/>
  <c r="AF612" i="73"/>
  <c r="AE102" i="73"/>
  <c r="H532" i="73"/>
  <c r="R197" i="73"/>
  <c r="AD32" i="73"/>
  <c r="AF561" i="73"/>
  <c r="H772" i="73"/>
  <c r="S591" i="73"/>
  <c r="J276" i="73"/>
  <c r="B408" i="73"/>
  <c r="B243" i="73"/>
  <c r="B433" i="73"/>
  <c r="B323" i="73"/>
  <c r="B352" i="73"/>
  <c r="B216" i="73"/>
  <c r="B380" i="73"/>
  <c r="B269" i="73"/>
  <c r="B295" i="73"/>
  <c r="R187" i="73"/>
  <c r="AD46" i="73"/>
  <c r="H309" i="73"/>
  <c r="AA361" i="73"/>
  <c r="R203" i="73"/>
  <c r="U774" i="73"/>
  <c r="H699" i="73"/>
  <c r="AD860" i="73"/>
  <c r="R180" i="73"/>
  <c r="J669" i="73"/>
  <c r="AD488" i="73"/>
  <c r="J721" i="73"/>
  <c r="AF695" i="73"/>
  <c r="S661" i="73"/>
  <c r="CT33" i="24"/>
  <c r="B34" i="73"/>
  <c r="J351" i="73"/>
  <c r="Y859" i="73"/>
  <c r="J859" i="73"/>
  <c r="U544" i="73"/>
  <c r="AF850" i="73"/>
  <c r="U251" i="73"/>
  <c r="AF542" i="73"/>
  <c r="U618" i="73"/>
  <c r="AD41" i="73"/>
  <c r="H249" i="73"/>
  <c r="B32" i="73"/>
  <c r="B242" i="73"/>
  <c r="B268" i="73"/>
  <c r="B322" i="73"/>
  <c r="B432" i="73"/>
  <c r="B215" i="73"/>
  <c r="B379" i="73"/>
  <c r="B351" i="73"/>
  <c r="B294" i="73"/>
  <c r="B407" i="73"/>
  <c r="Y364" i="73"/>
  <c r="U756" i="73"/>
  <c r="AI360" i="73"/>
  <c r="S476" i="73"/>
  <c r="AD249" i="73"/>
  <c r="AA233" i="73"/>
  <c r="J806" i="73"/>
  <c r="U660" i="73"/>
  <c r="CT29" i="24"/>
  <c r="H559" i="73"/>
  <c r="H354" i="73"/>
  <c r="CT31" i="24"/>
  <c r="L137" i="73"/>
  <c r="AF699" i="73"/>
  <c r="H548" i="73"/>
  <c r="AA303" i="73"/>
  <c r="J588" i="73"/>
  <c r="U861" i="73"/>
  <c r="S365" i="73"/>
  <c r="AF672" i="73"/>
  <c r="AD495" i="73"/>
  <c r="J253" i="73"/>
  <c r="U520" i="73"/>
  <c r="AA272" i="73"/>
  <c r="U865" i="73"/>
  <c r="AI356" i="73"/>
  <c r="AD753" i="73"/>
  <c r="S471" i="73"/>
  <c r="H596" i="73"/>
  <c r="H231" i="73"/>
  <c r="O48" i="73"/>
  <c r="AA153" i="73"/>
  <c r="J764" i="73"/>
  <c r="AE177" i="73"/>
  <c r="AD842" i="73"/>
  <c r="CS19" i="24"/>
  <c r="B124" i="73" s="1"/>
  <c r="AD477" i="73"/>
  <c r="AG366" i="73"/>
  <c r="H504" i="73"/>
  <c r="H330" i="73"/>
  <c r="J610" i="73"/>
  <c r="B499" i="73"/>
  <c r="B955" i="73"/>
  <c r="B1012" i="73"/>
  <c r="B556" i="73"/>
  <c r="B727" i="73"/>
  <c r="B613" i="73"/>
  <c r="B670" i="73"/>
  <c r="B1067" i="73"/>
  <c r="B841" i="73"/>
  <c r="B784" i="73"/>
  <c r="B898" i="73"/>
  <c r="AD676" i="73"/>
  <c r="U702" i="73"/>
  <c r="CT13" i="24"/>
  <c r="S253" i="73"/>
  <c r="S616" i="73"/>
  <c r="J461" i="73"/>
  <c r="AI88" i="73"/>
  <c r="AD675" i="73"/>
  <c r="S706" i="73"/>
  <c r="J601" i="73"/>
  <c r="AA177" i="73"/>
  <c r="S861" i="73"/>
  <c r="AD645" i="73"/>
  <c r="J244" i="73"/>
  <c r="Q215" i="73"/>
  <c r="U497" i="73"/>
  <c r="Y130" i="73"/>
  <c r="J267" i="73"/>
  <c r="U784" i="73"/>
  <c r="AF630" i="73"/>
  <c r="S714" i="73"/>
  <c r="CS6" i="24"/>
  <c r="B111" i="73" s="1"/>
  <c r="AF756" i="73"/>
  <c r="AD603" i="73"/>
  <c r="J362" i="73"/>
  <c r="H679" i="73"/>
  <c r="AK21" i="73"/>
  <c r="AA334" i="73"/>
  <c r="Q225" i="73"/>
  <c r="S587" i="73"/>
  <c r="AA214" i="73"/>
  <c r="H298" i="73"/>
  <c r="H547" i="73"/>
  <c r="J229" i="73"/>
  <c r="U691" i="73"/>
  <c r="U746" i="73"/>
  <c r="L136" i="73"/>
  <c r="AA364" i="73"/>
  <c r="Z19" i="73"/>
  <c r="S679" i="73"/>
  <c r="J748" i="73"/>
  <c r="U645" i="73"/>
  <c r="U863" i="73"/>
  <c r="AD784" i="73"/>
  <c r="H654" i="73"/>
  <c r="J697" i="73"/>
  <c r="S221" i="73"/>
  <c r="H690" i="73"/>
  <c r="CS14" i="24"/>
  <c r="B119" i="73" s="1"/>
  <c r="AD716" i="73"/>
  <c r="S613" i="73"/>
  <c r="AD907" i="73"/>
  <c r="H482" i="73"/>
  <c r="B84" i="73"/>
  <c r="B148" i="73"/>
  <c r="J755" i="73"/>
  <c r="AD672" i="73"/>
  <c r="H768" i="73"/>
  <c r="U836" i="73"/>
  <c r="AA836" i="73"/>
  <c r="AF462" i="73"/>
  <c r="H485" i="73"/>
  <c r="S216" i="73"/>
  <c r="S768" i="73"/>
  <c r="H489" i="73"/>
  <c r="J466" i="73"/>
  <c r="Z40" i="73"/>
  <c r="AD782" i="73"/>
  <c r="AD708" i="73"/>
  <c r="AD776" i="73"/>
  <c r="L125" i="73"/>
  <c r="AI99" i="73"/>
  <c r="B71" i="73"/>
  <c r="AF535" i="73"/>
  <c r="AA218" i="73"/>
  <c r="AF887" i="73"/>
  <c r="U256" i="73"/>
  <c r="AD720" i="73"/>
  <c r="AA284" i="73"/>
  <c r="AG217" i="73"/>
  <c r="AF748" i="73"/>
  <c r="CT23" i="24"/>
  <c r="J222" i="73"/>
  <c r="AA271" i="73"/>
  <c r="AF826" i="73"/>
  <c r="H254" i="73"/>
  <c r="AF808" i="73"/>
  <c r="AF666" i="73"/>
  <c r="H617" i="73"/>
  <c r="AF700" i="73"/>
  <c r="J860" i="73"/>
  <c r="Y860" i="73"/>
  <c r="AD37" i="73"/>
  <c r="J335" i="73"/>
  <c r="H248" i="73"/>
  <c r="H491" i="73"/>
  <c r="U615" i="73"/>
  <c r="J656" i="73"/>
  <c r="U885" i="73"/>
  <c r="S565" i="73"/>
  <c r="L178" i="73"/>
  <c r="S331" i="73"/>
  <c r="AD887" i="73"/>
  <c r="Y231" i="73"/>
  <c r="J490" i="73"/>
  <c r="H753" i="73"/>
  <c r="U678" i="73"/>
  <c r="L122" i="73"/>
  <c r="AE178" i="73"/>
  <c r="AI229" i="73"/>
  <c r="U805" i="73"/>
  <c r="AA805" i="73"/>
  <c r="U646" i="73"/>
  <c r="P95" i="73"/>
  <c r="J655" i="73"/>
  <c r="AD829" i="73"/>
  <c r="L200" i="73"/>
  <c r="B267" i="73"/>
  <c r="B350" i="73"/>
  <c r="B214" i="73"/>
  <c r="B378" i="73"/>
  <c r="B431" i="73"/>
  <c r="B241" i="73"/>
  <c r="B406" i="73"/>
  <c r="B293" i="73"/>
  <c r="B321" i="73"/>
  <c r="AD468" i="73"/>
  <c r="H872" i="73"/>
  <c r="W872" i="73"/>
  <c r="AI335" i="73"/>
  <c r="AI351" i="73"/>
  <c r="L132" i="73"/>
  <c r="J350" i="73"/>
  <c r="AD564" i="73"/>
  <c r="U498" i="73"/>
  <c r="P90" i="73"/>
  <c r="H834" i="73"/>
  <c r="J751" i="73"/>
  <c r="S725" i="73"/>
  <c r="S244" i="73"/>
  <c r="V179" i="73"/>
  <c r="U517" i="73"/>
  <c r="S785" i="73"/>
  <c r="S339" i="73"/>
  <c r="S779" i="73"/>
  <c r="AF736" i="73"/>
  <c r="S497" i="73"/>
  <c r="U503" i="73"/>
  <c r="H534" i="73"/>
  <c r="H651" i="73"/>
  <c r="AD830" i="73"/>
  <c r="U894" i="73"/>
  <c r="S564" i="73"/>
  <c r="AF733" i="73"/>
  <c r="S694" i="73"/>
  <c r="H584" i="73"/>
  <c r="AF601" i="73"/>
  <c r="H724" i="73"/>
  <c r="J636" i="73"/>
  <c r="Z30" i="73"/>
  <c r="B94" i="73"/>
  <c r="AD790" i="73"/>
  <c r="H585" i="73"/>
  <c r="AG339" i="73"/>
  <c r="AI218" i="73"/>
  <c r="J644" i="73"/>
  <c r="J507" i="73"/>
  <c r="AF694" i="73"/>
  <c r="R195" i="73"/>
  <c r="J631" i="73"/>
  <c r="Y305" i="73"/>
  <c r="Y366" i="73"/>
  <c r="S882" i="73"/>
  <c r="AA216" i="73"/>
  <c r="AF869" i="73"/>
  <c r="AD736" i="73"/>
  <c r="AF864" i="73"/>
  <c r="J552" i="73"/>
  <c r="J471" i="73"/>
  <c r="R178" i="73"/>
  <c r="AD620" i="73"/>
  <c r="AD459" i="73"/>
  <c r="AI333" i="73"/>
  <c r="Q222" i="73"/>
  <c r="AE191" i="73"/>
  <c r="S793" i="73"/>
  <c r="Y309" i="73"/>
  <c r="AD780" i="73"/>
  <c r="H228" i="73"/>
  <c r="Z29" i="73"/>
  <c r="J302" i="73"/>
  <c r="H335" i="73"/>
  <c r="B95" i="73"/>
  <c r="B159" i="73"/>
  <c r="H565" i="73"/>
  <c r="S897" i="73"/>
  <c r="Y283" i="73"/>
  <c r="AD888" i="73"/>
  <c r="AG356" i="73"/>
  <c r="J845" i="73"/>
  <c r="S255" i="73"/>
  <c r="AF584" i="73"/>
  <c r="H801" i="73"/>
  <c r="S224" i="73"/>
  <c r="AD585" i="73"/>
  <c r="AF667" i="73"/>
  <c r="Y285" i="73"/>
  <c r="U635" i="73"/>
  <c r="H725" i="73"/>
  <c r="AI364" i="73"/>
  <c r="S791" i="73"/>
  <c r="Y214" i="73"/>
  <c r="H850" i="73"/>
  <c r="H822" i="73"/>
  <c r="J603" i="73"/>
  <c r="AD673" i="73"/>
  <c r="H544" i="73"/>
  <c r="V196" i="73"/>
  <c r="Y863" i="73"/>
  <c r="J863" i="73"/>
  <c r="AD824" i="73"/>
  <c r="AF461" i="73"/>
  <c r="AD749" i="73"/>
  <c r="Y324" i="73"/>
  <c r="AA273" i="73"/>
  <c r="L114" i="73"/>
  <c r="H576" i="73"/>
  <c r="AA353" i="73"/>
  <c r="AG365" i="73"/>
  <c r="J658" i="73"/>
  <c r="U726" i="73"/>
  <c r="J835" i="73"/>
  <c r="H839" i="73"/>
  <c r="U813" i="73"/>
  <c r="AA813" i="73"/>
  <c r="J596" i="73"/>
  <c r="H267" i="73"/>
  <c r="H694" i="73"/>
  <c r="H479" i="73"/>
  <c r="AF533" i="73"/>
  <c r="B23" i="73"/>
  <c r="CS5" i="24"/>
  <c r="B110" i="73" s="1"/>
  <c r="H368" i="73"/>
  <c r="AF668" i="73"/>
  <c r="AF813" i="73"/>
  <c r="J647" i="73"/>
  <c r="AD533" i="73"/>
  <c r="AG357" i="73"/>
  <c r="O72" i="73"/>
  <c r="B92" i="73"/>
  <c r="B156" i="73"/>
  <c r="AF489" i="73"/>
  <c r="L191" i="73"/>
  <c r="J704" i="73"/>
  <c r="H480" i="73"/>
  <c r="AF547" i="73"/>
  <c r="H333" i="73"/>
  <c r="AD244" i="73"/>
  <c r="AD766" i="73"/>
  <c r="S257" i="73"/>
  <c r="AG350" i="73"/>
  <c r="AI104" i="73"/>
  <c r="J286" i="73"/>
  <c r="AF251" i="73"/>
  <c r="AA199" i="73"/>
  <c r="S368" i="73"/>
  <c r="AE188" i="73"/>
  <c r="Q226" i="73"/>
  <c r="H784" i="73"/>
  <c r="Y126" i="73"/>
  <c r="H517" i="73"/>
  <c r="Y850" i="73"/>
  <c r="S850" i="73"/>
  <c r="H719" i="73"/>
  <c r="AD892" i="73"/>
  <c r="CT11" i="24"/>
  <c r="AD845" i="73"/>
  <c r="AK23" i="73"/>
  <c r="AI80" i="73"/>
  <c r="H793" i="73"/>
  <c r="U593" i="73"/>
  <c r="AF463" i="73"/>
  <c r="B1056" i="73"/>
  <c r="B830" i="73"/>
  <c r="B887" i="73"/>
  <c r="B944" i="73"/>
  <c r="B545" i="73"/>
  <c r="B602" i="73"/>
  <c r="B773" i="73"/>
  <c r="B716" i="73"/>
  <c r="B1001" i="73"/>
  <c r="B488" i="73"/>
  <c r="B659" i="73"/>
  <c r="S831" i="73"/>
  <c r="Y831" i="73"/>
  <c r="H244" i="73"/>
  <c r="H467" i="73"/>
  <c r="S502" i="73"/>
  <c r="AD694" i="73"/>
  <c r="J888" i="73"/>
  <c r="Y888" i="73"/>
  <c r="AG322" i="73"/>
  <c r="U648" i="73"/>
  <c r="S747" i="73"/>
  <c r="H655" i="73"/>
  <c r="U824" i="73"/>
  <c r="AA824" i="73"/>
  <c r="B83" i="73"/>
  <c r="H556" i="73"/>
  <c r="AF543" i="73"/>
  <c r="S814" i="73"/>
  <c r="Y814" i="73"/>
  <c r="AF544" i="73"/>
  <c r="H529" i="73"/>
  <c r="U545" i="73"/>
  <c r="AD879" i="73"/>
  <c r="W868" i="73"/>
  <c r="H868" i="73"/>
  <c r="W860" i="73"/>
  <c r="H860" i="73"/>
  <c r="H338" i="73"/>
  <c r="Y861" i="73"/>
  <c r="J861" i="73"/>
  <c r="J326" i="73"/>
  <c r="Y278" i="73"/>
  <c r="H750" i="73"/>
  <c r="V197" i="73"/>
  <c r="AI232" i="73"/>
  <c r="AA352" i="73"/>
  <c r="AK36" i="73"/>
  <c r="U806" i="73"/>
  <c r="AA806" i="73"/>
  <c r="AD552" i="73"/>
  <c r="B579" i="73"/>
  <c r="B693" i="73"/>
  <c r="B921" i="73"/>
  <c r="B864" i="73"/>
  <c r="B522" i="73"/>
  <c r="B636" i="73"/>
  <c r="B465" i="73"/>
  <c r="B978" i="73"/>
  <c r="B750" i="73"/>
  <c r="B1033" i="73"/>
  <c r="B807" i="73"/>
  <c r="J608" i="73"/>
  <c r="AA180" i="73"/>
  <c r="Z48" i="73"/>
  <c r="AK47" i="73"/>
  <c r="S355" i="73"/>
  <c r="J893" i="73"/>
  <c r="Y893" i="73"/>
  <c r="J828" i="73"/>
  <c r="H277" i="73"/>
  <c r="J297" i="73"/>
  <c r="H820" i="73"/>
  <c r="L135" i="73"/>
  <c r="AE202" i="73"/>
  <c r="AE89" i="73"/>
  <c r="J333" i="73"/>
  <c r="CT25" i="24"/>
  <c r="Q329" i="73"/>
  <c r="AE86" i="73"/>
  <c r="H586" i="73"/>
  <c r="J650" i="73"/>
  <c r="AF250" i="73"/>
  <c r="S877" i="73"/>
  <c r="J673" i="73"/>
  <c r="J890" i="73"/>
  <c r="Y890" i="73"/>
  <c r="U858" i="73"/>
  <c r="AE91" i="73"/>
  <c r="J331" i="73"/>
  <c r="AK29" i="73"/>
  <c r="Y351" i="73"/>
  <c r="AI95" i="73"/>
  <c r="AF582" i="73"/>
  <c r="B101" i="73"/>
  <c r="B165" i="73"/>
  <c r="B198" i="73"/>
  <c r="AD687" i="73"/>
  <c r="S620" i="73"/>
  <c r="Y307" i="73"/>
  <c r="S126" i="73"/>
  <c r="J812" i="73"/>
  <c r="H246" i="73"/>
  <c r="S773" i="73"/>
  <c r="AF781" i="73"/>
  <c r="AD803" i="73"/>
  <c r="J546" i="73"/>
  <c r="AI224" i="73"/>
  <c r="H641" i="73"/>
  <c r="AI326" i="73"/>
  <c r="S755" i="73"/>
  <c r="J688" i="73"/>
  <c r="AD475" i="73"/>
  <c r="S766" i="73"/>
  <c r="H666" i="73"/>
  <c r="Q367" i="73"/>
  <c r="H310" i="73"/>
  <c r="AF602" i="73"/>
  <c r="Q337" i="73"/>
  <c r="AF729" i="73"/>
  <c r="L138" i="73"/>
  <c r="Y282" i="73"/>
  <c r="J674" i="73"/>
  <c r="S735" i="73"/>
  <c r="J872" i="73"/>
  <c r="Y872" i="73"/>
  <c r="U769" i="73"/>
  <c r="S581" i="73"/>
  <c r="J300" i="73"/>
  <c r="Q323" i="73"/>
  <c r="AD643" i="73"/>
  <c r="U870" i="73"/>
  <c r="B282" i="73"/>
  <c r="B256" i="73"/>
  <c r="B336" i="73"/>
  <c r="B446" i="73"/>
  <c r="B365" i="73"/>
  <c r="B308" i="73"/>
  <c r="B421" i="73"/>
  <c r="B229" i="73"/>
  <c r="B393" i="73"/>
  <c r="AA189" i="73"/>
  <c r="H587" i="73"/>
  <c r="Y294" i="73"/>
  <c r="AD528" i="73"/>
  <c r="Y219" i="73"/>
  <c r="AD758" i="73"/>
  <c r="J734" i="73"/>
  <c r="AI363" i="73"/>
  <c r="AD245" i="73"/>
  <c r="U900" i="73"/>
  <c r="S542" i="73"/>
  <c r="Y131" i="73"/>
  <c r="AD651" i="73"/>
  <c r="J757" i="73"/>
  <c r="AF716" i="73"/>
  <c r="AA336" i="73"/>
  <c r="AA278" i="73"/>
  <c r="B98" i="73"/>
  <c r="B162" i="73"/>
  <c r="AI336" i="73"/>
  <c r="S129" i="73"/>
  <c r="S820" i="73"/>
  <c r="Y820" i="73"/>
  <c r="H522" i="73"/>
  <c r="S260" i="73"/>
  <c r="Y339" i="73"/>
  <c r="O29" i="73"/>
  <c r="CS22" i="24"/>
  <c r="B127" i="73" s="1"/>
  <c r="AA157" i="73"/>
  <c r="U705" i="73"/>
  <c r="AF845" i="73"/>
  <c r="H668" i="73"/>
  <c r="S548" i="73"/>
  <c r="H282" i="73"/>
  <c r="AD536" i="73"/>
  <c r="S117" i="73"/>
  <c r="AD770" i="73"/>
  <c r="AD718" i="73"/>
  <c r="J607" i="73"/>
  <c r="H524" i="73"/>
  <c r="U473" i="73"/>
  <c r="AD602" i="73"/>
  <c r="AD494" i="73"/>
  <c r="J523" i="73"/>
  <c r="S898" i="73"/>
  <c r="H780" i="73"/>
  <c r="AA304" i="73"/>
  <c r="AF631" i="73"/>
  <c r="S701" i="73"/>
  <c r="P104" i="73"/>
  <c r="H365" i="73"/>
  <c r="J892" i="73"/>
  <c r="Y892" i="73"/>
  <c r="H557" i="73"/>
  <c r="AE179" i="73"/>
  <c r="S369" i="73"/>
  <c r="U896" i="73"/>
  <c r="U559" i="73"/>
  <c r="V191" i="73"/>
  <c r="H352" i="73"/>
  <c r="U462" i="73"/>
  <c r="Q327" i="73"/>
  <c r="U780" i="73"/>
  <c r="H790" i="73"/>
  <c r="U873" i="73"/>
  <c r="J478" i="73"/>
  <c r="AD23" i="73"/>
  <c r="S649" i="73"/>
  <c r="J550" i="73"/>
  <c r="AA337" i="73"/>
  <c r="AD613" i="73"/>
  <c r="S322" i="73"/>
  <c r="AK32" i="73"/>
  <c r="U701" i="73"/>
  <c r="AD256" i="73"/>
  <c r="AD811" i="73"/>
  <c r="H339" i="73"/>
  <c r="AG352" i="73"/>
  <c r="AI221" i="73"/>
  <c r="Q363" i="73"/>
  <c r="CT34" i="24"/>
  <c r="S529" i="73"/>
  <c r="Y280" i="73"/>
  <c r="J583" i="73"/>
  <c r="AD781" i="73"/>
  <c r="AA154" i="73"/>
  <c r="AI354" i="73"/>
  <c r="S115" i="73"/>
  <c r="J307" i="73"/>
  <c r="S769" i="73"/>
  <c r="AD473" i="73"/>
  <c r="Y224" i="73"/>
  <c r="U612" i="73"/>
  <c r="S559" i="73"/>
  <c r="L127" i="73"/>
  <c r="U895" i="73"/>
  <c r="AD695" i="73"/>
  <c r="AA360" i="73"/>
  <c r="R196" i="73"/>
  <c r="U610" i="73"/>
  <c r="AD703" i="73"/>
  <c r="Y310" i="73"/>
  <c r="J660" i="73"/>
  <c r="J676" i="73"/>
  <c r="J323" i="73"/>
  <c r="L195" i="73"/>
  <c r="J620" i="73"/>
  <c r="Q233" i="73"/>
  <c r="Y328" i="73"/>
  <c r="H461" i="73"/>
  <c r="AF713" i="73"/>
  <c r="Z23" i="73"/>
  <c r="H590" i="73"/>
  <c r="AF773" i="73"/>
  <c r="H560" i="73"/>
  <c r="B789" i="73"/>
  <c r="B960" i="73"/>
  <c r="B618" i="73"/>
  <c r="B846" i="73"/>
  <c r="B675" i="73"/>
  <c r="B561" i="73"/>
  <c r="B504" i="73"/>
  <c r="B1017" i="73"/>
  <c r="B1072" i="73"/>
  <c r="B732" i="73"/>
  <c r="B903" i="73"/>
  <c r="AD632" i="73"/>
  <c r="H715" i="73"/>
  <c r="AA828" i="73"/>
  <c r="U828" i="73"/>
  <c r="H881" i="73"/>
  <c r="W881" i="73"/>
  <c r="H867" i="73"/>
  <c r="W867" i="73"/>
  <c r="H886" i="73"/>
  <c r="W886" i="73"/>
  <c r="H536" i="73"/>
  <c r="AF832" i="73"/>
  <c r="H859" i="73"/>
  <c r="W859" i="73"/>
  <c r="AD587" i="73"/>
  <c r="U592" i="73"/>
  <c r="AF771" i="73"/>
  <c r="J639" i="73"/>
  <c r="AA850" i="73"/>
  <c r="U850" i="73"/>
  <c r="S351" i="73"/>
  <c r="U834" i="73"/>
  <c r="AA834" i="73"/>
  <c r="H611" i="73"/>
  <c r="AA280" i="73"/>
  <c r="S531" i="73"/>
  <c r="AD48" i="73"/>
  <c r="J578" i="73"/>
  <c r="L123" i="73"/>
  <c r="J727" i="73"/>
  <c r="Y353" i="73"/>
  <c r="AF805" i="73"/>
  <c r="AF599" i="73"/>
  <c r="AF810" i="73"/>
  <c r="AF663" i="73"/>
  <c r="U669" i="73"/>
  <c r="AD660" i="73"/>
  <c r="V204" i="73"/>
  <c r="J783" i="73"/>
  <c r="AD868" i="73"/>
  <c r="B28" i="73"/>
  <c r="Q214" i="73"/>
  <c r="S826" i="73"/>
  <c r="Y826" i="73"/>
  <c r="S462" i="73"/>
  <c r="J277" i="73"/>
  <c r="J517" i="73"/>
  <c r="AF480" i="73"/>
  <c r="H789" i="73"/>
  <c r="H904" i="73"/>
  <c r="W904" i="73"/>
  <c r="AF577" i="73"/>
  <c r="AI82" i="73"/>
  <c r="AF645" i="73"/>
  <c r="H595" i="73"/>
  <c r="H870" i="73"/>
  <c r="W870" i="73"/>
  <c r="J750" i="73"/>
  <c r="AI226" i="73"/>
  <c r="J499" i="73"/>
  <c r="AD502" i="73"/>
  <c r="S638" i="73"/>
  <c r="U761" i="73"/>
  <c r="U656" i="73"/>
  <c r="AG363" i="73"/>
  <c r="S507" i="73"/>
  <c r="H714" i="73"/>
  <c r="L199" i="73"/>
  <c r="AD650" i="73"/>
  <c r="AF473" i="73"/>
  <c r="H574" i="73"/>
  <c r="AF650" i="73"/>
  <c r="J756" i="73"/>
  <c r="S614" i="73"/>
  <c r="Q229" i="73"/>
  <c r="J480" i="73"/>
  <c r="S586" i="73"/>
  <c r="AF804" i="73"/>
  <c r="Q227" i="73"/>
  <c r="S547" i="73"/>
  <c r="H473" i="73"/>
  <c r="AG227" i="73"/>
  <c r="S563" i="73"/>
  <c r="AD554" i="73"/>
  <c r="J516" i="73"/>
  <c r="J722" i="73"/>
  <c r="J539" i="73"/>
  <c r="J559" i="73"/>
  <c r="U868" i="73"/>
  <c r="H218" i="73"/>
  <c r="AD706" i="73"/>
  <c r="U243" i="73"/>
  <c r="N63" i="73"/>
  <c r="AD712" i="73"/>
  <c r="AF780" i="73"/>
  <c r="AE104" i="73"/>
  <c r="J604" i="73"/>
  <c r="J470" i="73"/>
  <c r="AD827" i="73"/>
  <c r="H722" i="73"/>
  <c r="S775" i="73"/>
  <c r="H845" i="73"/>
  <c r="U575" i="73"/>
  <c r="H770" i="73"/>
  <c r="J786" i="73"/>
  <c r="J842" i="73"/>
  <c r="AD596" i="73"/>
  <c r="H665" i="73"/>
  <c r="J477" i="73"/>
  <c r="U847" i="73"/>
  <c r="AA847" i="73"/>
  <c r="AA164" i="73"/>
  <c r="AF676" i="73"/>
  <c r="H847" i="73"/>
  <c r="AD646" i="73"/>
  <c r="S730" i="73"/>
  <c r="S496" i="73"/>
  <c r="H540" i="73"/>
  <c r="J602" i="73"/>
  <c r="AF595" i="73"/>
  <c r="AA837" i="73"/>
  <c r="U837" i="73"/>
  <c r="J705" i="73"/>
  <c r="U878" i="73"/>
  <c r="AD551" i="73"/>
  <c r="U752" i="73"/>
  <c r="U715" i="73"/>
  <c r="AE106" i="73"/>
  <c r="S612" i="73"/>
  <c r="J663" i="73"/>
  <c r="AA844" i="73"/>
  <c r="U844" i="73"/>
  <c r="S728" i="73"/>
  <c r="H785" i="73"/>
  <c r="AA305" i="73"/>
  <c r="AA167" i="73"/>
  <c r="AD27" i="73"/>
  <c r="CT8" i="24"/>
  <c r="AF633" i="73"/>
  <c r="AD604" i="73"/>
  <c r="L166" i="73"/>
  <c r="AD507" i="73"/>
  <c r="T71" i="73"/>
  <c r="AA849" i="73"/>
  <c r="U849" i="73"/>
  <c r="H731" i="73"/>
  <c r="O24" i="73"/>
  <c r="P92" i="73"/>
  <c r="AD874" i="73"/>
  <c r="J595" i="73"/>
  <c r="U485" i="73"/>
  <c r="J821" i="73"/>
  <c r="S906" i="73"/>
  <c r="H649" i="73"/>
  <c r="AD885" i="73"/>
  <c r="Y340" i="73"/>
  <c r="S771" i="73"/>
  <c r="H736" i="73"/>
  <c r="U591" i="73"/>
  <c r="J661" i="73"/>
  <c r="AD844" i="73"/>
  <c r="H827" i="73"/>
  <c r="AD702" i="73"/>
  <c r="J533" i="73"/>
  <c r="H662" i="73"/>
  <c r="H757" i="73"/>
  <c r="AD865" i="73"/>
  <c r="S784" i="73"/>
  <c r="S644" i="73"/>
  <c r="H825" i="73"/>
  <c r="J789" i="73"/>
  <c r="B48" i="73"/>
  <c r="T70" i="73"/>
  <c r="U578" i="73"/>
  <c r="J522" i="73"/>
  <c r="Y804" i="73"/>
  <c r="S804" i="73"/>
  <c r="H891" i="73"/>
  <c r="W891" i="73"/>
  <c r="H230" i="73"/>
  <c r="J551" i="73"/>
  <c r="AF481" i="73"/>
  <c r="J359" i="73"/>
  <c r="S892" i="73"/>
  <c r="AG353" i="73"/>
  <c r="H215" i="73"/>
  <c r="W871" i="73"/>
  <c r="H871" i="73"/>
  <c r="S594" i="73"/>
  <c r="J467" i="73"/>
  <c r="AD639" i="73"/>
  <c r="J699" i="73"/>
  <c r="AD903" i="73"/>
  <c r="J747" i="73"/>
  <c r="J325" i="73"/>
  <c r="S494" i="73"/>
  <c r="Y844" i="73"/>
  <c r="S844" i="73"/>
  <c r="U549" i="73"/>
  <c r="H589" i="73"/>
  <c r="AD755" i="73"/>
  <c r="U558" i="73"/>
  <c r="S617" i="73"/>
  <c r="S558" i="73"/>
  <c r="AF757" i="73"/>
  <c r="AD644" i="73"/>
  <c r="AD523" i="73"/>
  <c r="B820" i="73"/>
  <c r="B991" i="73"/>
  <c r="B592" i="73"/>
  <c r="B1046" i="73"/>
  <c r="B535" i="73"/>
  <c r="B877" i="73"/>
  <c r="B478" i="73"/>
  <c r="B649" i="73"/>
  <c r="B763" i="73"/>
  <c r="B934" i="73"/>
  <c r="B706" i="73"/>
  <c r="AE78" i="73"/>
  <c r="BG5" i="24"/>
  <c r="BF5" i="24"/>
  <c r="AI233" i="73"/>
  <c r="AF779" i="73"/>
  <c r="S662" i="73"/>
  <c r="H459" i="73"/>
  <c r="AF775" i="73"/>
  <c r="AD586" i="73"/>
  <c r="U653" i="73"/>
  <c r="AF652" i="73"/>
  <c r="U725" i="73"/>
  <c r="AD578" i="73"/>
  <c r="AD768" i="73"/>
  <c r="H718" i="73"/>
  <c r="AA801" i="73"/>
  <c r="U801" i="73"/>
  <c r="Y845" i="73"/>
  <c r="S845" i="73"/>
  <c r="AD793" i="73"/>
  <c r="J476" i="73"/>
  <c r="AD669" i="73"/>
  <c r="J565" i="73"/>
  <c r="AD808" i="73"/>
  <c r="U777" i="73"/>
  <c r="AF581" i="73"/>
  <c r="H899" i="73"/>
  <c r="W899" i="73"/>
  <c r="AD469" i="73"/>
  <c r="H687" i="73"/>
  <c r="U580" i="73"/>
  <c r="H675" i="73"/>
  <c r="H716" i="73"/>
  <c r="S846" i="73"/>
  <c r="Y846" i="73"/>
  <c r="S868" i="73"/>
  <c r="J690" i="73"/>
  <c r="AF821" i="73"/>
  <c r="S543" i="73"/>
  <c r="AD614" i="73"/>
  <c r="S637" i="73"/>
  <c r="Y828" i="73"/>
  <c r="S828" i="73"/>
  <c r="S630" i="73"/>
  <c r="J465" i="73"/>
  <c r="S757" i="73"/>
  <c r="S489" i="73"/>
  <c r="Y216" i="73"/>
  <c r="U504" i="73"/>
  <c r="L159" i="73"/>
  <c r="Y298" i="73"/>
  <c r="J532" i="73"/>
  <c r="U772" i="73"/>
  <c r="L161" i="73"/>
  <c r="AF877" i="73"/>
  <c r="W896" i="73"/>
  <c r="H896" i="73"/>
  <c r="Y301" i="73"/>
  <c r="S577" i="73"/>
  <c r="J768" i="73"/>
  <c r="U679" i="73"/>
  <c r="Y64" i="73"/>
  <c r="AI325" i="73"/>
  <c r="U673" i="73"/>
  <c r="U649" i="73"/>
  <c r="AD816" i="73"/>
  <c r="J808" i="73"/>
  <c r="Q56" i="73"/>
  <c r="AA221" i="73"/>
  <c r="H304" i="73"/>
  <c r="V184" i="73"/>
  <c r="H638" i="73"/>
  <c r="S792" i="73"/>
  <c r="U730" i="73"/>
  <c r="J651" i="73"/>
  <c r="B662" i="73"/>
  <c r="B719" i="73"/>
  <c r="B548" i="73"/>
  <c r="B890" i="73"/>
  <c r="B833" i="73"/>
  <c r="B605" i="73"/>
  <c r="B1004" i="73"/>
  <c r="B491" i="73"/>
  <c r="B776" i="73"/>
  <c r="B947" i="73"/>
  <c r="B1059" i="73"/>
  <c r="H609" i="73"/>
  <c r="V203" i="73"/>
  <c r="U826" i="73"/>
  <c r="AA826" i="73"/>
  <c r="AF597" i="73"/>
  <c r="AF460" i="73"/>
  <c r="S716" i="73"/>
  <c r="L204" i="73"/>
  <c r="H688" i="73"/>
  <c r="Y230" i="73"/>
  <c r="H575" i="73"/>
  <c r="AD648" i="73"/>
  <c r="S360" i="73"/>
  <c r="AF487" i="73"/>
  <c r="AD886" i="73"/>
  <c r="S663" i="73"/>
  <c r="U548" i="73"/>
  <c r="Y333" i="73"/>
  <c r="AD654" i="73"/>
  <c r="H307" i="73"/>
  <c r="AF712" i="73"/>
  <c r="H286" i="73"/>
  <c r="J621" i="73"/>
  <c r="AI368" i="73"/>
  <c r="AD483" i="73"/>
  <c r="AD582" i="73"/>
  <c r="S128" i="73"/>
  <c r="H464" i="73"/>
  <c r="AF651" i="73"/>
  <c r="AF786" i="73"/>
  <c r="J535" i="73"/>
  <c r="S848" i="73"/>
  <c r="Y848" i="73"/>
  <c r="AF616" i="73"/>
  <c r="J805" i="73"/>
  <c r="S860" i="73"/>
  <c r="AF766" i="73"/>
  <c r="Q351" i="73"/>
  <c r="S905" i="73"/>
  <c r="J691" i="73"/>
  <c r="T64" i="73"/>
  <c r="H835" i="73"/>
  <c r="J864" i="73"/>
  <c r="Y864" i="73"/>
  <c r="AF573" i="73"/>
  <c r="AF550" i="73"/>
  <c r="AD731" i="73"/>
  <c r="AF501" i="73"/>
  <c r="AF504" i="73"/>
  <c r="S812" i="73"/>
  <c r="Y812" i="73"/>
  <c r="AF469" i="73"/>
  <c r="AF764" i="73"/>
  <c r="S669" i="73"/>
  <c r="S689" i="73"/>
  <c r="U614" i="73"/>
  <c r="AD714" i="73"/>
  <c r="AD637" i="73"/>
  <c r="H749" i="73"/>
  <c r="J782" i="73"/>
  <c r="H602" i="73"/>
  <c r="H591" i="73"/>
  <c r="S521" i="73"/>
  <c r="J613" i="73"/>
  <c r="AF719" i="73"/>
  <c r="U644" i="73"/>
  <c r="U879" i="73"/>
  <c r="J763" i="73"/>
  <c r="AF669" i="73"/>
  <c r="H635" i="73"/>
  <c r="B977" i="73"/>
  <c r="B749" i="73"/>
  <c r="B464" i="73"/>
  <c r="B1032" i="73"/>
  <c r="B692" i="73"/>
  <c r="B863" i="73"/>
  <c r="B521" i="73"/>
  <c r="B920" i="73"/>
  <c r="B578" i="73"/>
  <c r="B806" i="73"/>
  <c r="B635" i="73"/>
  <c r="AD838" i="73"/>
  <c r="AD525" i="73"/>
  <c r="S561" i="73"/>
  <c r="J858" i="73"/>
  <c r="Y858" i="73"/>
  <c r="B938" i="73"/>
  <c r="B482" i="73"/>
  <c r="B710" i="73"/>
  <c r="B767" i="73"/>
  <c r="B995" i="73"/>
  <c r="B824" i="73"/>
  <c r="B539" i="73"/>
  <c r="B881" i="73"/>
  <c r="B1050" i="73"/>
  <c r="B653" i="73"/>
  <c r="B596" i="73"/>
  <c r="W893" i="73"/>
  <c r="H893" i="73"/>
  <c r="AD818" i="73"/>
  <c r="H644" i="73"/>
  <c r="H496" i="73"/>
  <c r="J611" i="73"/>
  <c r="S890" i="73"/>
  <c r="J870" i="73"/>
  <c r="Y870" i="73"/>
  <c r="AF688" i="73"/>
  <c r="AD805" i="73"/>
  <c r="U540" i="73"/>
  <c r="U651" i="73"/>
  <c r="AD608" i="73"/>
  <c r="S696" i="73"/>
  <c r="AF865" i="73"/>
  <c r="H612" i="73"/>
  <c r="Y842" i="73"/>
  <c r="S842" i="73"/>
  <c r="AF782" i="73"/>
  <c r="AF709" i="73"/>
  <c r="AD826" i="73"/>
  <c r="U714" i="73"/>
  <c r="H830" i="73"/>
  <c r="AD889" i="73"/>
  <c r="H646" i="73"/>
  <c r="S840" i="73"/>
  <c r="Y840" i="73"/>
  <c r="U866" i="73"/>
  <c r="AG226" i="73"/>
  <c r="Z38" i="73"/>
  <c r="AF831" i="73"/>
  <c r="AF883" i="73"/>
  <c r="U600" i="73"/>
  <c r="AD576" i="73"/>
  <c r="AF486" i="73"/>
  <c r="S870" i="73"/>
  <c r="AD479" i="73"/>
  <c r="S881" i="73"/>
  <c r="U758" i="73"/>
  <c r="Q362" i="73"/>
  <c r="B786" i="73"/>
  <c r="B558" i="73"/>
  <c r="B957" i="73"/>
  <c r="B1014" i="73"/>
  <c r="B843" i="73"/>
  <c r="B501" i="73"/>
  <c r="B615" i="73"/>
  <c r="B900" i="73"/>
  <c r="B1069" i="73"/>
  <c r="B729" i="73"/>
  <c r="B672" i="73"/>
  <c r="AF523" i="73"/>
  <c r="S483" i="73"/>
  <c r="S467" i="73"/>
  <c r="AG351" i="73"/>
  <c r="J649" i="73"/>
  <c r="AF637" i="73"/>
  <c r="J846" i="73"/>
  <c r="J687" i="73"/>
  <c r="J667" i="73"/>
  <c r="L118" i="73"/>
  <c r="J801" i="73"/>
  <c r="S667" i="73"/>
  <c r="AI96" i="73"/>
  <c r="AG367" i="73"/>
  <c r="S884" i="73"/>
  <c r="AD866" i="73"/>
  <c r="H558" i="73"/>
  <c r="B736" i="73"/>
  <c r="B1076" i="73"/>
  <c r="B565" i="73"/>
  <c r="B793" i="73"/>
  <c r="B679" i="73"/>
  <c r="B907" i="73"/>
  <c r="B964" i="73"/>
  <c r="B1021" i="73"/>
  <c r="B622" i="73"/>
  <c r="B508" i="73"/>
  <c r="B850" i="73"/>
  <c r="AF893" i="73"/>
  <c r="AG233" i="73"/>
  <c r="S836" i="73"/>
  <c r="Y836" i="73"/>
  <c r="S759" i="73"/>
  <c r="U496" i="73"/>
  <c r="H761" i="73"/>
  <c r="S704" i="73"/>
  <c r="S806" i="73"/>
  <c r="Y806" i="73"/>
  <c r="S787" i="73"/>
  <c r="B652" i="73"/>
  <c r="B823" i="73"/>
  <c r="B595" i="73"/>
  <c r="B766" i="73"/>
  <c r="B880" i="73"/>
  <c r="B937" i="73"/>
  <c r="B481" i="73"/>
  <c r="B1049" i="73"/>
  <c r="B994" i="73"/>
  <c r="B538" i="73"/>
  <c r="B709" i="73"/>
  <c r="J635" i="73"/>
  <c r="J508" i="73"/>
  <c r="U789" i="73"/>
  <c r="J841" i="73"/>
  <c r="J843" i="73"/>
  <c r="J882" i="73"/>
  <c r="Y882" i="73"/>
  <c r="AF472" i="73"/>
  <c r="AA187" i="73"/>
  <c r="U859" i="73"/>
  <c r="AD247" i="73"/>
  <c r="W902" i="73"/>
  <c r="H902" i="73"/>
  <c r="S501" i="73"/>
  <c r="AD772" i="73"/>
  <c r="AF875" i="73"/>
  <c r="S674" i="73"/>
  <c r="AD546" i="73"/>
  <c r="AD690" i="73"/>
  <c r="S495" i="73"/>
  <c r="CS29" i="24"/>
  <c r="B134" i="73" s="1"/>
  <c r="S228" i="73"/>
  <c r="Y862" i="73"/>
  <c r="J862" i="73"/>
  <c r="AF708" i="73"/>
  <c r="S749" i="73"/>
  <c r="AF835" i="73"/>
  <c r="AF788" i="73"/>
  <c r="U734" i="73"/>
  <c r="J586" i="73"/>
  <c r="U552" i="73"/>
  <c r="AD537" i="73"/>
  <c r="AD843" i="73"/>
  <c r="J666" i="73"/>
  <c r="Y336" i="73"/>
  <c r="J547" i="73"/>
  <c r="B587" i="73"/>
  <c r="B758" i="73"/>
  <c r="B986" i="73"/>
  <c r="B530" i="73"/>
  <c r="B644" i="73"/>
  <c r="B872" i="73"/>
  <c r="B929" i="73"/>
  <c r="B473" i="73"/>
  <c r="B815" i="73"/>
  <c r="B1041" i="73"/>
  <c r="B701" i="73"/>
  <c r="Y894" i="73"/>
  <c r="J894" i="73"/>
  <c r="U820" i="73"/>
  <c r="AA820" i="73"/>
  <c r="AD664" i="73"/>
  <c r="U713" i="73"/>
  <c r="L134" i="73"/>
  <c r="AD652" i="73"/>
  <c r="H582" i="73"/>
  <c r="H588" i="73"/>
  <c r="U461" i="73"/>
  <c r="H880" i="73"/>
  <c r="W880" i="73"/>
  <c r="S504" i="73"/>
  <c r="O27" i="73"/>
  <c r="S832" i="73"/>
  <c r="Y832" i="73"/>
  <c r="U773" i="73"/>
  <c r="AF245" i="73"/>
  <c r="U771" i="73"/>
  <c r="B1009" i="73"/>
  <c r="B1064" i="73"/>
  <c r="B667" i="73"/>
  <c r="B781" i="73"/>
  <c r="B952" i="73"/>
  <c r="B610" i="73"/>
  <c r="B838" i="73"/>
  <c r="B553" i="73"/>
  <c r="B496" i="73"/>
  <c r="B895" i="73"/>
  <c r="B724" i="73"/>
  <c r="AD508" i="73"/>
  <c r="U840" i="73"/>
  <c r="AA840" i="73"/>
  <c r="AD692" i="73"/>
  <c r="J531" i="73"/>
  <c r="J582" i="73"/>
  <c r="S468" i="73"/>
  <c r="S672" i="73"/>
  <c r="Y356" i="73"/>
  <c r="J473" i="73"/>
  <c r="H326" i="73"/>
  <c r="H844" i="73"/>
  <c r="AD840" i="73"/>
  <c r="J840" i="73"/>
  <c r="Y830" i="73"/>
  <c r="S830" i="73"/>
  <c r="J554" i="73"/>
  <c r="S687" i="73"/>
  <c r="P91" i="73"/>
  <c r="U657" i="73"/>
  <c r="AD817" i="73"/>
  <c r="AD701" i="73"/>
  <c r="U630" i="73"/>
  <c r="AA350" i="73"/>
  <c r="J506" i="73"/>
  <c r="J670" i="73"/>
  <c r="AF754" i="73"/>
  <c r="AD584" i="73"/>
  <c r="H355" i="73"/>
  <c r="AF692" i="73"/>
  <c r="J720" i="73"/>
  <c r="H369" i="73"/>
  <c r="U621" i="73"/>
  <c r="AF549" i="73"/>
  <c r="S752" i="73"/>
  <c r="AD688" i="73"/>
  <c r="AD653" i="73"/>
  <c r="AA817" i="73"/>
  <c r="U817" i="73"/>
  <c r="J259" i="73"/>
  <c r="AF891" i="73"/>
  <c r="S536" i="73"/>
  <c r="Y367" i="73"/>
  <c r="S329" i="73"/>
  <c r="H895" i="73"/>
  <c r="W895" i="73"/>
  <c r="B752" i="73"/>
  <c r="B695" i="73"/>
  <c r="B467" i="73"/>
  <c r="B980" i="73"/>
  <c r="B524" i="73"/>
  <c r="B923" i="73"/>
  <c r="B866" i="73"/>
  <c r="B809" i="73"/>
  <c r="B581" i="73"/>
  <c r="B638" i="73"/>
  <c r="B1035" i="73"/>
  <c r="AF889" i="73"/>
  <c r="J474" i="73"/>
  <c r="AD897" i="73"/>
  <c r="J648" i="73"/>
  <c r="Y138" i="73"/>
  <c r="V202" i="73"/>
  <c r="H497" i="73"/>
  <c r="AD831" i="73"/>
  <c r="U581" i="73"/>
  <c r="J793" i="73"/>
  <c r="J589" i="73"/>
  <c r="Y825" i="73"/>
  <c r="S825" i="73"/>
  <c r="AF904" i="73"/>
  <c r="J814" i="73"/>
  <c r="AF847" i="73"/>
  <c r="AD580" i="73"/>
  <c r="J659" i="73"/>
  <c r="L187" i="73"/>
  <c r="AD893" i="73"/>
  <c r="AD558" i="73"/>
  <c r="AE92" i="73"/>
  <c r="AD883" i="73"/>
  <c r="J494" i="73"/>
  <c r="H519" i="73"/>
  <c r="S904" i="73"/>
  <c r="S526" i="73"/>
  <c r="AA845" i="73"/>
  <c r="U845" i="73"/>
  <c r="U897" i="73"/>
  <c r="AD655" i="73"/>
  <c r="U770" i="73"/>
  <c r="AF806" i="73"/>
  <c r="H252" i="73"/>
  <c r="J563" i="73"/>
  <c r="Y843" i="73"/>
  <c r="S843" i="73"/>
  <c r="AF553" i="73"/>
  <c r="AF744" i="73"/>
  <c r="J746" i="73"/>
  <c r="AF849" i="73"/>
  <c r="AF507" i="73"/>
  <c r="AF466" i="73"/>
  <c r="S499" i="73"/>
  <c r="H689" i="73"/>
  <c r="J897" i="73"/>
  <c r="Y897" i="73"/>
  <c r="H791" i="73"/>
  <c r="S465" i="73"/>
  <c r="U479" i="73"/>
  <c r="H669" i="73"/>
  <c r="AD806" i="73"/>
  <c r="S474" i="73"/>
  <c r="H841" i="73"/>
  <c r="S781" i="73"/>
  <c r="AD876" i="73"/>
  <c r="AD594" i="73"/>
  <c r="S598" i="73"/>
  <c r="AD785" i="73"/>
  <c r="AF755" i="73"/>
  <c r="AF787" i="73"/>
  <c r="AF711" i="73"/>
  <c r="AF792" i="73"/>
  <c r="J548" i="73"/>
  <c r="AF791" i="73"/>
  <c r="AF717" i="73"/>
  <c r="H811" i="73"/>
  <c r="AF554" i="73"/>
  <c r="AF886" i="73"/>
  <c r="J492" i="73"/>
  <c r="AF519" i="73"/>
  <c r="S867" i="73"/>
  <c r="U791" i="73"/>
  <c r="U707" i="73"/>
  <c r="J694" i="73"/>
  <c r="S774" i="73"/>
  <c r="S490" i="73"/>
  <c r="B993" i="73"/>
  <c r="B765" i="73"/>
  <c r="B936" i="73"/>
  <c r="B1048" i="73"/>
  <c r="B480" i="73"/>
  <c r="B537" i="73"/>
  <c r="B822" i="73"/>
  <c r="B879" i="73"/>
  <c r="B651" i="73"/>
  <c r="B594" i="73"/>
  <c r="B708" i="73"/>
  <c r="U892" i="73"/>
  <c r="AD540" i="73"/>
  <c r="AF476" i="73"/>
  <c r="U687" i="73"/>
  <c r="U550" i="73"/>
  <c r="H527" i="73"/>
  <c r="AF580" i="73"/>
  <c r="AF488" i="73"/>
  <c r="U494" i="73"/>
  <c r="U637" i="73"/>
  <c r="U751" i="73"/>
  <c r="H502" i="73"/>
  <c r="Y902" i="73"/>
  <c r="J902" i="73"/>
  <c r="S709" i="73"/>
  <c r="B381" i="73"/>
  <c r="B217" i="73"/>
  <c r="B270" i="73"/>
  <c r="B244" i="73"/>
  <c r="B434" i="73"/>
  <c r="B324" i="73"/>
  <c r="B409" i="73"/>
  <c r="B296" i="73"/>
  <c r="B353" i="73"/>
  <c r="AF822" i="73"/>
  <c r="AE199" i="73"/>
  <c r="B21" i="73"/>
  <c r="CS34" i="24"/>
  <c r="B139" i="73" s="1"/>
  <c r="AF585" i="73"/>
  <c r="AD579" i="73"/>
  <c r="S553" i="73"/>
  <c r="AI367" i="73"/>
  <c r="L186" i="73"/>
  <c r="J788" i="73"/>
  <c r="J689" i="73"/>
  <c r="AG214" i="73"/>
  <c r="AF575" i="73"/>
  <c r="AF723" i="73"/>
  <c r="H220" i="73"/>
  <c r="W889" i="73"/>
  <c r="H889" i="73"/>
  <c r="U483" i="73"/>
  <c r="V199" i="73"/>
  <c r="J896" i="73"/>
  <c r="Y896" i="73"/>
  <c r="U883" i="73"/>
  <c r="M59" i="73"/>
  <c r="AA296" i="73"/>
  <c r="B26" i="73"/>
  <c r="Q364" i="73"/>
  <c r="H269" i="73"/>
  <c r="V194" i="73"/>
  <c r="AF677" i="73"/>
  <c r="U562" i="73"/>
  <c r="S124" i="73"/>
  <c r="U641" i="73"/>
  <c r="AA185" i="73"/>
  <c r="S670" i="73"/>
  <c r="H608" i="73"/>
  <c r="AE186" i="73"/>
  <c r="Y274" i="73"/>
  <c r="H748" i="73"/>
  <c r="AA163" i="73"/>
  <c r="AF563" i="73"/>
  <c r="S763" i="73"/>
  <c r="Y123" i="73"/>
  <c r="Q359" i="73"/>
  <c r="AF253" i="73"/>
  <c r="S338" i="73"/>
  <c r="AD20" i="73"/>
  <c r="H295" i="73"/>
  <c r="J592" i="73"/>
  <c r="O28" i="73"/>
  <c r="H516" i="73"/>
  <c r="Y275" i="73"/>
  <c r="AE99" i="73"/>
  <c r="AD834" i="73"/>
  <c r="H905" i="73"/>
  <c r="W905" i="73"/>
  <c r="AD40" i="73"/>
  <c r="J726" i="73"/>
  <c r="U675" i="73"/>
  <c r="Z42" i="73"/>
  <c r="J703" i="73"/>
  <c r="H846" i="73"/>
  <c r="R182" i="73"/>
  <c r="B804" i="73"/>
  <c r="B633" i="73"/>
  <c r="B975" i="73"/>
  <c r="B918" i="73"/>
  <c r="B462" i="73"/>
  <c r="B747" i="73"/>
  <c r="B690" i="73"/>
  <c r="B861" i="73"/>
  <c r="B519" i="73"/>
  <c r="B1030" i="73"/>
  <c r="B576" i="73"/>
  <c r="AE200" i="73"/>
  <c r="S556" i="73"/>
  <c r="H672" i="73"/>
  <c r="AD775" i="73"/>
  <c r="AD521" i="73"/>
  <c r="U619" i="73"/>
  <c r="CT15" i="24"/>
  <c r="AE107" i="73"/>
  <c r="H214" i="73"/>
  <c r="AF492" i="73"/>
  <c r="S710" i="73"/>
  <c r="L156" i="73"/>
  <c r="J622" i="73"/>
  <c r="H553" i="73"/>
  <c r="S334" i="73"/>
  <c r="AD734" i="73"/>
  <c r="B25" i="73"/>
  <c r="S717" i="73"/>
  <c r="CT27" i="24"/>
  <c r="L175" i="73"/>
  <c r="AD606" i="73"/>
  <c r="H321" i="73"/>
  <c r="L202" i="73"/>
  <c r="AF516" i="73"/>
  <c r="H327" i="73"/>
  <c r="Y357" i="73"/>
  <c r="AA328" i="73"/>
  <c r="AD821" i="73"/>
  <c r="AA329" i="73"/>
  <c r="H897" i="73"/>
  <c r="W897" i="73"/>
  <c r="J827" i="73"/>
  <c r="AF732" i="73"/>
  <c r="U882" i="73"/>
  <c r="AI97" i="73"/>
  <c r="AF503" i="73"/>
  <c r="CT14" i="24"/>
  <c r="AD253" i="73"/>
  <c r="AF838" i="73"/>
  <c r="S776" i="73"/>
  <c r="S712" i="73"/>
  <c r="J803" i="73"/>
  <c r="AF841" i="73"/>
  <c r="H323" i="73"/>
  <c r="AD674" i="73"/>
  <c r="Z20" i="73"/>
  <c r="AD709" i="73"/>
  <c r="AD561" i="73"/>
  <c r="J497" i="73"/>
  <c r="AD778" i="73"/>
  <c r="J543" i="73"/>
  <c r="S544" i="73"/>
  <c r="H279" i="73"/>
  <c r="U547" i="73"/>
  <c r="J580" i="73"/>
  <c r="AF731" i="73"/>
  <c r="BG6" i="24"/>
  <c r="BF6" i="24"/>
  <c r="J217" i="73"/>
  <c r="U729" i="73"/>
  <c r="CS12" i="24"/>
  <c r="B117" i="73" s="1"/>
  <c r="AA217" i="73"/>
  <c r="S215" i="73"/>
  <c r="O23" i="73"/>
  <c r="AD35" i="73"/>
  <c r="J519" i="73"/>
  <c r="S659" i="73"/>
  <c r="K64" i="73"/>
  <c r="J357" i="73"/>
  <c r="AE190" i="73"/>
  <c r="H815" i="73"/>
  <c r="AD769" i="73"/>
  <c r="Y362" i="73"/>
  <c r="S895" i="73"/>
  <c r="U762" i="73"/>
  <c r="U672" i="73"/>
  <c r="H752" i="73"/>
  <c r="H670" i="73"/>
  <c r="Q218" i="73"/>
  <c r="AF638" i="73"/>
  <c r="Y834" i="73"/>
  <c r="S834" i="73"/>
  <c r="J530" i="73"/>
  <c r="H792" i="73"/>
  <c r="B744" i="73"/>
  <c r="B858" i="73"/>
  <c r="B630" i="73"/>
  <c r="B972" i="73"/>
  <c r="B1027" i="73"/>
  <c r="B516" i="73"/>
  <c r="B687" i="73"/>
  <c r="B573" i="73"/>
  <c r="B915" i="73"/>
  <c r="B459" i="73"/>
  <c r="B801" i="73"/>
  <c r="J537" i="73"/>
  <c r="AD710" i="73"/>
  <c r="AF769" i="73"/>
  <c r="AG340" i="73"/>
  <c r="S550" i="73"/>
  <c r="AD691" i="73"/>
  <c r="Y63" i="73"/>
  <c r="AG362" i="73"/>
  <c r="AK46" i="73"/>
  <c r="U731" i="73"/>
  <c r="AA309" i="73"/>
  <c r="S364" i="73"/>
  <c r="Y118" i="73"/>
  <c r="AD719" i="73"/>
  <c r="S702" i="73"/>
  <c r="J642" i="73"/>
  <c r="U484" i="73"/>
  <c r="U241" i="73"/>
  <c r="B677" i="73"/>
  <c r="B506" i="73"/>
  <c r="B962" i="73"/>
  <c r="B1019" i="73"/>
  <c r="B734" i="73"/>
  <c r="B905" i="73"/>
  <c r="B791" i="73"/>
  <c r="B848" i="73"/>
  <c r="B620" i="73"/>
  <c r="B563" i="73"/>
  <c r="B1074" i="73"/>
  <c r="AD500" i="73"/>
  <c r="AD542" i="73"/>
  <c r="R191" i="73"/>
  <c r="AF565" i="73"/>
  <c r="CT5" i="24"/>
  <c r="Y365" i="73"/>
  <c r="AA323" i="73"/>
  <c r="Q369" i="73"/>
  <c r="U898" i="73"/>
  <c r="J553" i="73"/>
  <c r="L113" i="73"/>
  <c r="U697" i="73"/>
  <c r="AF718" i="73"/>
  <c r="B46" i="73"/>
  <c r="AF858" i="73"/>
  <c r="L190" i="73"/>
  <c r="H577" i="73"/>
  <c r="AD862" i="73"/>
  <c r="AI361" i="73"/>
  <c r="AF517" i="73"/>
  <c r="U631" i="73"/>
  <c r="S248" i="73"/>
  <c r="AF524" i="73"/>
  <c r="S517" i="73"/>
  <c r="AD823" i="73"/>
  <c r="S232" i="73"/>
  <c r="AD699" i="73"/>
  <c r="U588" i="73"/>
  <c r="O41" i="73"/>
  <c r="O26" i="73"/>
  <c r="H727" i="73"/>
  <c r="S461" i="73"/>
  <c r="H832" i="73"/>
  <c r="S615" i="73"/>
  <c r="S589" i="73"/>
  <c r="S590" i="73"/>
  <c r="H256" i="73"/>
  <c r="J665" i="73"/>
  <c r="B413" i="73"/>
  <c r="B248" i="73"/>
  <c r="B328" i="73"/>
  <c r="B274" i="73"/>
  <c r="B221" i="73"/>
  <c r="B357" i="73"/>
  <c r="B438" i="73"/>
  <c r="B300" i="73"/>
  <c r="B385" i="73"/>
  <c r="H898" i="73"/>
  <c r="W898" i="73"/>
  <c r="U482" i="73"/>
  <c r="AD595" i="73"/>
  <c r="AA367" i="73"/>
  <c r="U710" i="73"/>
  <c r="AE203" i="73"/>
  <c r="H505" i="73"/>
  <c r="AA823" i="73"/>
  <c r="U823" i="73"/>
  <c r="AF588" i="73"/>
  <c r="J713" i="73"/>
  <c r="U744" i="73"/>
  <c r="Y907" i="73"/>
  <c r="J907" i="73"/>
  <c r="S668" i="73"/>
  <c r="J692" i="73"/>
  <c r="AF243" i="73"/>
  <c r="S528" i="73"/>
  <c r="S508" i="73"/>
  <c r="AF662" i="73"/>
  <c r="J781" i="73"/>
  <c r="AD254" i="73"/>
  <c r="AF758" i="73"/>
  <c r="S647" i="73"/>
  <c r="V183" i="73"/>
  <c r="AA818" i="73"/>
  <c r="U818" i="73"/>
  <c r="AD858" i="73"/>
  <c r="AD814" i="73"/>
  <c r="S903" i="73"/>
  <c r="AF900" i="73"/>
  <c r="J598" i="73"/>
  <c r="S754" i="73"/>
  <c r="AA231" i="73"/>
  <c r="AF876" i="73"/>
  <c r="U500" i="73"/>
  <c r="S643" i="73"/>
  <c r="B919" i="73"/>
  <c r="B463" i="73"/>
  <c r="B862" i="73"/>
  <c r="B976" i="73"/>
  <c r="B1031" i="73"/>
  <c r="B634" i="73"/>
  <c r="B520" i="73"/>
  <c r="B805" i="73"/>
  <c r="B748" i="73"/>
  <c r="B691" i="73"/>
  <c r="B577" i="73"/>
  <c r="U597" i="73"/>
  <c r="H640" i="73"/>
  <c r="L144" i="73"/>
  <c r="W907" i="73"/>
  <c r="H907" i="73"/>
  <c r="AD472" i="73"/>
  <c r="S847" i="73"/>
  <c r="Y847" i="73"/>
  <c r="U871" i="73"/>
  <c r="AF812" i="73"/>
  <c r="AD527" i="73"/>
  <c r="AD524" i="73"/>
  <c r="S475" i="73"/>
  <c r="H818" i="73"/>
  <c r="U768" i="73"/>
  <c r="AI100" i="73"/>
  <c r="J619" i="73"/>
  <c r="J224" i="73"/>
  <c r="J707" i="73"/>
  <c r="J354" i="73"/>
  <c r="H653" i="73"/>
  <c r="S862" i="73"/>
  <c r="U594" i="73"/>
  <c r="AD518" i="73"/>
  <c r="U655" i="73"/>
  <c r="AD787" i="73"/>
  <c r="J723" i="73"/>
  <c r="AF635" i="73"/>
  <c r="AF495" i="73"/>
  <c r="AD815" i="73"/>
  <c r="S772" i="73"/>
  <c r="AF897" i="73"/>
  <c r="U463" i="73"/>
  <c r="J555" i="73"/>
  <c r="AF817" i="73"/>
  <c r="AF901" i="73"/>
  <c r="J816" i="73"/>
  <c r="U541" i="73"/>
  <c r="H615" i="73"/>
  <c r="Q325" i="73"/>
  <c r="S880" i="73"/>
  <c r="AD871" i="73"/>
  <c r="U505" i="73"/>
  <c r="H465" i="73"/>
  <c r="S824" i="73"/>
  <c r="Y824" i="73"/>
  <c r="AG333" i="73"/>
  <c r="AI83" i="73"/>
  <c r="AE193" i="73"/>
  <c r="AD560" i="73"/>
  <c r="H671" i="73"/>
  <c r="AD900" i="73"/>
  <c r="U542" i="73"/>
  <c r="S718" i="73"/>
  <c r="J327" i="73"/>
  <c r="J482" i="73"/>
  <c r="AA832" i="73"/>
  <c r="U832" i="73"/>
  <c r="S607" i="73"/>
  <c r="J281" i="73"/>
  <c r="AD482" i="73"/>
  <c r="H550" i="73"/>
  <c r="H842" i="73"/>
  <c r="H848" i="73"/>
  <c r="AA232" i="73"/>
  <c r="AF605" i="73"/>
  <c r="S780" i="73"/>
  <c r="AD670" i="73"/>
  <c r="U466" i="73"/>
  <c r="AD822" i="73"/>
  <c r="AA306" i="73"/>
  <c r="S522" i="73"/>
  <c r="J638" i="73"/>
  <c r="Y297" i="73"/>
  <c r="AA183" i="73"/>
  <c r="H619" i="73"/>
  <c r="U639" i="73"/>
  <c r="S902" i="73"/>
  <c r="AF816" i="73"/>
  <c r="AD697" i="73"/>
  <c r="AF750" i="73"/>
  <c r="AD662" i="73"/>
  <c r="J844" i="73"/>
  <c r="AD839" i="73"/>
  <c r="H678" i="73"/>
  <c r="AF477" i="73"/>
  <c r="H643" i="73"/>
  <c r="J536" i="73"/>
  <c r="Y327" i="73"/>
  <c r="AF802" i="73"/>
  <c r="H518" i="73"/>
  <c r="AE184" i="73"/>
  <c r="U665" i="73"/>
  <c r="H606" i="73"/>
  <c r="AD698" i="73"/>
  <c r="H838" i="73"/>
  <c r="AF842" i="73"/>
  <c r="U843" i="73"/>
  <c r="AA843" i="73"/>
  <c r="AI355" i="73"/>
  <c r="AF905" i="73"/>
  <c r="U489" i="73"/>
  <c r="H476" i="73"/>
  <c r="P106" i="73"/>
  <c r="U589" i="73"/>
  <c r="H526" i="73"/>
  <c r="AD762" i="73"/>
  <c r="H503" i="73"/>
  <c r="AF654" i="73"/>
  <c r="J719" i="73"/>
  <c r="H499" i="73"/>
  <c r="S132" i="73"/>
  <c r="AD557" i="73"/>
  <c r="S724" i="73"/>
  <c r="S560" i="73"/>
  <c r="AD804" i="73"/>
  <c r="U643" i="73"/>
  <c r="H605" i="73"/>
  <c r="S493" i="73"/>
  <c r="AF674" i="73"/>
  <c r="S751" i="73"/>
  <c r="J729" i="73"/>
  <c r="H581" i="73"/>
  <c r="AD474" i="73"/>
  <c r="S599" i="73"/>
  <c r="AD668" i="73"/>
  <c r="J541" i="73"/>
  <c r="S731" i="73"/>
  <c r="J469" i="73"/>
  <c r="AF902" i="73"/>
  <c r="U561" i="73"/>
  <c r="U595" i="73"/>
  <c r="W882" i="73"/>
  <c r="H882" i="73"/>
  <c r="AD467" i="73"/>
  <c r="J693" i="73"/>
  <c r="S863" i="73"/>
  <c r="AF589" i="73"/>
  <c r="AD610" i="73"/>
  <c r="U786" i="73"/>
  <c r="AD848" i="73"/>
  <c r="AF836" i="73"/>
  <c r="CS11" i="24"/>
  <c r="B116" i="73" s="1"/>
  <c r="J802" i="73"/>
  <c r="U775" i="73"/>
  <c r="AF892" i="73"/>
  <c r="H705" i="73"/>
  <c r="AF793" i="73"/>
  <c r="H814" i="73"/>
  <c r="J593" i="73"/>
  <c r="H481" i="73"/>
  <c r="S469" i="73"/>
  <c r="AD847" i="73"/>
  <c r="H706" i="73"/>
  <c r="J824" i="73"/>
  <c r="U670" i="73"/>
  <c r="J594" i="73"/>
  <c r="Y817" i="73"/>
  <c r="S817" i="73"/>
  <c r="AD484" i="73"/>
  <c r="H564" i="73"/>
  <c r="AD462" i="73"/>
  <c r="S545" i="73"/>
  <c r="U825" i="73"/>
  <c r="AA825" i="73"/>
  <c r="J525" i="73"/>
  <c r="AF726" i="73"/>
  <c r="J472" i="73"/>
  <c r="AD895" i="73"/>
  <c r="S540" i="73"/>
  <c r="H698" i="73"/>
  <c r="U596" i="73"/>
  <c r="AD519" i="73"/>
  <c r="U543" i="73"/>
  <c r="S488" i="73"/>
  <c r="H657" i="73"/>
  <c r="J322" i="73"/>
  <c r="AD721" i="73"/>
  <c r="J736" i="73"/>
  <c r="AD880" i="73"/>
  <c r="U901" i="73"/>
  <c r="AA276" i="73"/>
  <c r="AA331" i="73"/>
  <c r="S218" i="73"/>
  <c r="J225" i="73"/>
  <c r="U605" i="73"/>
  <c r="AD45" i="73"/>
  <c r="J272" i="73"/>
  <c r="U907" i="73"/>
  <c r="J677" i="73"/>
  <c r="Y813" i="73"/>
  <c r="S813" i="73"/>
  <c r="S595" i="73"/>
  <c r="AI357" i="73"/>
  <c r="AD529" i="73"/>
  <c r="J564" i="73"/>
  <c r="S114" i="73"/>
  <c r="S888" i="73"/>
  <c r="J820" i="73"/>
  <c r="V182" i="73"/>
  <c r="L120" i="73"/>
  <c r="L121" i="73"/>
  <c r="AD464" i="73"/>
  <c r="J804" i="73"/>
  <c r="U654" i="73"/>
  <c r="AE194" i="73"/>
  <c r="S527" i="73"/>
  <c r="J526" i="73"/>
  <c r="L130" i="73"/>
  <c r="H642" i="73"/>
  <c r="S130" i="73"/>
  <c r="AF467" i="73"/>
  <c r="U869" i="73"/>
  <c r="J728" i="73"/>
  <c r="H466" i="73"/>
  <c r="J700" i="73"/>
  <c r="AF556" i="73"/>
  <c r="S778" i="73"/>
  <c r="Y286" i="73"/>
  <c r="Y218" i="73"/>
  <c r="U764" i="73"/>
  <c r="O33" i="73"/>
  <c r="Y295" i="73"/>
  <c r="J640" i="73"/>
  <c r="AG224" i="73"/>
  <c r="H253" i="73"/>
  <c r="Q339" i="73"/>
  <c r="H490" i="73"/>
  <c r="AK40" i="73"/>
  <c r="U708" i="73"/>
  <c r="U584" i="73"/>
  <c r="H274" i="73"/>
  <c r="AA175" i="73"/>
  <c r="AW6" i="24"/>
  <c r="AY6" i="24" s="1"/>
  <c r="AZ6" i="24" s="1"/>
  <c r="O63" i="73" s="1"/>
  <c r="AX6" i="24"/>
  <c r="U563" i="73"/>
  <c r="U727" i="73"/>
  <c r="W866" i="73"/>
  <c r="H866" i="73"/>
  <c r="Z36" i="73"/>
  <c r="O37" i="73"/>
  <c r="B93" i="73"/>
  <c r="B190" i="73"/>
  <c r="AD711" i="73"/>
  <c r="L149" i="73"/>
  <c r="H782" i="73"/>
  <c r="Y133" i="73"/>
  <c r="AI358" i="73"/>
  <c r="J792" i="73"/>
  <c r="H604" i="73"/>
  <c r="S133" i="73"/>
  <c r="AI214" i="73"/>
  <c r="AF671" i="73"/>
  <c r="S635" i="73"/>
  <c r="B87" i="73"/>
  <c r="B151" i="73"/>
  <c r="AE101" i="73"/>
  <c r="H721" i="73"/>
  <c r="Y359" i="73"/>
  <c r="U526" i="73"/>
  <c r="J587" i="73"/>
  <c r="AD545" i="73"/>
  <c r="V190" i="73"/>
  <c r="S121" i="73"/>
  <c r="U469" i="73"/>
  <c r="U642" i="73"/>
  <c r="S585" i="73"/>
  <c r="U688" i="73"/>
  <c r="H537" i="73"/>
  <c r="J243" i="73"/>
  <c r="B1029" i="73"/>
  <c r="B632" i="73"/>
  <c r="B746" i="73"/>
  <c r="B518" i="73"/>
  <c r="B803" i="73"/>
  <c r="B917" i="73"/>
  <c r="B575" i="73"/>
  <c r="B860" i="73"/>
  <c r="B974" i="73"/>
  <c r="B689" i="73"/>
  <c r="B461" i="73"/>
  <c r="S871" i="73"/>
  <c r="AG323" i="73"/>
  <c r="AA230" i="73"/>
  <c r="B868" i="73"/>
  <c r="B583" i="73"/>
  <c r="B925" i="73"/>
  <c r="B982" i="73"/>
  <c r="B754" i="73"/>
  <c r="B697" i="73"/>
  <c r="B526" i="73"/>
  <c r="B469" i="73"/>
  <c r="B1037" i="73"/>
  <c r="B640" i="73"/>
  <c r="B811" i="73"/>
  <c r="AA282" i="73"/>
  <c r="S859" i="73"/>
  <c r="S249" i="73"/>
  <c r="J745" i="73"/>
  <c r="H353" i="73"/>
  <c r="W858" i="73"/>
  <c r="H858" i="73"/>
  <c r="H312" i="73"/>
  <c r="V186" i="73"/>
  <c r="AG368" i="73"/>
  <c r="AE95" i="73"/>
  <c r="AI231" i="73"/>
  <c r="Y267" i="73"/>
  <c r="J544" i="73"/>
  <c r="AK37" i="73"/>
  <c r="S734" i="73"/>
  <c r="AA302" i="73"/>
  <c r="AE81" i="73"/>
  <c r="AG335" i="73"/>
  <c r="AA229" i="73"/>
  <c r="AA176" i="73"/>
  <c r="Z34" i="73"/>
  <c r="AD663" i="73"/>
  <c r="S720" i="73"/>
  <c r="AA169" i="73"/>
  <c r="U634" i="73"/>
  <c r="S841" i="73"/>
  <c r="Y841" i="73"/>
  <c r="Y835" i="73"/>
  <c r="S835" i="73"/>
  <c r="J258" i="73"/>
  <c r="U704" i="73"/>
  <c r="S879" i="73"/>
  <c r="J328" i="73"/>
  <c r="AA835" i="73"/>
  <c r="U835" i="73"/>
  <c r="U586" i="73"/>
  <c r="J634" i="73"/>
  <c r="AE187" i="73"/>
  <c r="J878" i="73"/>
  <c r="Y878" i="73"/>
  <c r="AF260" i="73"/>
  <c r="U829" i="73"/>
  <c r="AA829" i="73"/>
  <c r="H883" i="73"/>
  <c r="W883" i="73"/>
  <c r="B82" i="73"/>
  <c r="B179" i="73"/>
  <c r="AF619" i="73"/>
  <c r="S520" i="73"/>
  <c r="H764" i="73"/>
  <c r="AD846" i="73"/>
  <c r="P89" i="73"/>
  <c r="AF558" i="73"/>
  <c r="U903" i="73"/>
  <c r="B673" i="73"/>
  <c r="B958" i="73"/>
  <c r="B901" i="73"/>
  <c r="B502" i="73"/>
  <c r="B616" i="73"/>
  <c r="B730" i="73"/>
  <c r="B787" i="73"/>
  <c r="B1070" i="73"/>
  <c r="B559" i="73"/>
  <c r="B844" i="73"/>
  <c r="B1015" i="73"/>
  <c r="AF774" i="73"/>
  <c r="AD809" i="73"/>
  <c r="AF622" i="73"/>
  <c r="AF761" i="73"/>
  <c r="B984" i="73"/>
  <c r="B813" i="73"/>
  <c r="B585" i="73"/>
  <c r="B870" i="73"/>
  <c r="B528" i="73"/>
  <c r="B1039" i="73"/>
  <c r="B642" i="73"/>
  <c r="B756" i="73"/>
  <c r="B699" i="73"/>
  <c r="B471" i="73"/>
  <c r="B927" i="73"/>
  <c r="AF479" i="73"/>
  <c r="S323" i="73"/>
  <c r="H610" i="73"/>
  <c r="S136" i="73"/>
  <c r="O36" i="73"/>
  <c r="AD729" i="73"/>
  <c r="B420" i="73"/>
  <c r="B392" i="73"/>
  <c r="B228" i="73"/>
  <c r="B281" i="73"/>
  <c r="B307" i="73"/>
  <c r="B255" i="73"/>
  <c r="B445" i="73"/>
  <c r="B364" i="73"/>
  <c r="B335" i="73"/>
  <c r="S333" i="73"/>
  <c r="Y885" i="73"/>
  <c r="J885" i="73"/>
  <c r="AD789" i="73"/>
  <c r="Y311" i="73"/>
  <c r="U529" i="73"/>
  <c r="J712" i="73"/>
  <c r="J901" i="73"/>
  <c r="Y901" i="73"/>
  <c r="H620" i="73"/>
  <c r="P101" i="73"/>
  <c r="S708" i="73"/>
  <c r="AA842" i="73"/>
  <c r="U842" i="73"/>
  <c r="H478" i="73"/>
  <c r="AF867" i="73"/>
  <c r="B753" i="73"/>
  <c r="B582" i="73"/>
  <c r="B810" i="73"/>
  <c r="B639" i="73"/>
  <c r="B981" i="73"/>
  <c r="B1036" i="73"/>
  <c r="B867" i="73"/>
  <c r="B468" i="73"/>
  <c r="B696" i="73"/>
  <c r="B924" i="73"/>
  <c r="B525" i="73"/>
  <c r="AF678" i="73"/>
  <c r="S899" i="73"/>
  <c r="H361" i="73"/>
  <c r="S723" i="73"/>
  <c r="L180" i="73"/>
  <c r="H826" i="73"/>
  <c r="B842" i="73"/>
  <c r="B728" i="73"/>
  <c r="B899" i="73"/>
  <c r="B956" i="73"/>
  <c r="B614" i="73"/>
  <c r="B557" i="73"/>
  <c r="B785" i="73"/>
  <c r="B500" i="73"/>
  <c r="B1013" i="73"/>
  <c r="B1068" i="73"/>
  <c r="B671" i="73"/>
  <c r="AG219" i="73"/>
  <c r="BG9" i="24"/>
  <c r="BF9" i="24"/>
  <c r="Y352" i="73"/>
  <c r="AD746" i="73"/>
  <c r="Q353" i="73"/>
  <c r="AF734" i="73"/>
  <c r="H648" i="73"/>
  <c r="O43" i="73"/>
  <c r="AA308" i="73"/>
  <c r="AI220" i="73"/>
  <c r="AD713" i="73"/>
  <c r="S608" i="73"/>
  <c r="AD497" i="73"/>
  <c r="B30" i="73"/>
  <c r="Z45" i="73"/>
  <c r="AA162" i="73"/>
  <c r="J810" i="73"/>
  <c r="H765" i="73"/>
  <c r="S125" i="73"/>
  <c r="U557" i="73"/>
  <c r="AF863" i="73"/>
  <c r="S523" i="73"/>
  <c r="H563" i="73"/>
  <c r="U760" i="73"/>
  <c r="AF702" i="73"/>
  <c r="H270" i="73"/>
  <c r="J216" i="73"/>
  <c r="S790" i="73"/>
  <c r="H756" i="73"/>
  <c r="AD905" i="73"/>
  <c r="AF894" i="73"/>
  <c r="H594" i="73"/>
  <c r="Y895" i="73"/>
  <c r="J895" i="73"/>
  <c r="AF579" i="73"/>
  <c r="J505" i="73"/>
  <c r="H720" i="73"/>
  <c r="Y334" i="73"/>
  <c r="U527" i="73"/>
  <c r="U535" i="73"/>
  <c r="AE196" i="73"/>
  <c r="Y829" i="73"/>
  <c r="S829" i="73"/>
  <c r="AD544" i="73"/>
  <c r="AD693" i="73"/>
  <c r="H812" i="73"/>
  <c r="S753" i="73"/>
  <c r="J732" i="73"/>
  <c r="J612" i="73"/>
  <c r="AF846" i="73"/>
  <c r="J776" i="73"/>
  <c r="J714" i="73"/>
  <c r="J459" i="73"/>
  <c r="H64" i="73"/>
  <c r="Y279" i="73"/>
  <c r="AA311" i="73"/>
  <c r="J761" i="73"/>
  <c r="H746" i="73"/>
  <c r="AA274" i="73"/>
  <c r="AF673" i="73"/>
  <c r="U478" i="73"/>
  <c r="J352" i="73"/>
  <c r="L189" i="73"/>
  <c r="AF536" i="73"/>
  <c r="AE204" i="73"/>
  <c r="J495" i="73"/>
  <c r="AA369" i="73"/>
  <c r="U888" i="73"/>
  <c r="AF643" i="73"/>
  <c r="S849" i="73"/>
  <c r="Y849" i="73"/>
  <c r="AD904" i="73"/>
  <c r="BG8" i="24"/>
  <c r="BF8" i="24"/>
  <c r="H551" i="73"/>
  <c r="J220" i="73"/>
  <c r="J540" i="73"/>
  <c r="S690" i="73"/>
  <c r="H786" i="73"/>
  <c r="AD747" i="73"/>
  <c r="J790" i="73"/>
  <c r="U821" i="73"/>
  <c r="AA821" i="73"/>
  <c r="H734" i="73"/>
  <c r="S887" i="73"/>
  <c r="U782" i="73"/>
  <c r="AD535" i="73"/>
  <c r="H573" i="73"/>
  <c r="J772" i="73"/>
  <c r="AF578" i="73"/>
  <c r="S770" i="73"/>
  <c r="U875" i="73"/>
  <c r="AF606" i="73"/>
  <c r="Y886" i="73"/>
  <c r="J886" i="73"/>
  <c r="S576" i="73"/>
  <c r="J561" i="73"/>
  <c r="S767" i="73"/>
  <c r="S524" i="73"/>
  <c r="AD476" i="73"/>
  <c r="S618" i="73"/>
  <c r="AD896" i="73"/>
  <c r="AD504" i="73"/>
  <c r="Y867" i="73"/>
  <c r="J867" i="73"/>
  <c r="AF814" i="73"/>
  <c r="H775" i="73"/>
  <c r="Z47" i="73"/>
  <c r="AF548" i="73"/>
  <c r="B676" i="73"/>
  <c r="B790" i="73"/>
  <c r="B1018" i="73"/>
  <c r="B562" i="73"/>
  <c r="B904" i="73"/>
  <c r="B847" i="73"/>
  <c r="B961" i="73"/>
  <c r="B733" i="73"/>
  <c r="B619" i="73"/>
  <c r="B1073" i="73"/>
  <c r="B505" i="73"/>
  <c r="H695" i="73"/>
  <c r="S818" i="73"/>
  <c r="Y818" i="73"/>
  <c r="U787" i="73"/>
  <c r="S324" i="73"/>
  <c r="U475" i="73"/>
  <c r="AD722" i="73"/>
  <c r="H297" i="73"/>
  <c r="H805" i="73"/>
  <c r="L198" i="73"/>
  <c r="AF590" i="73"/>
  <c r="AD891" i="73"/>
  <c r="AA286" i="73"/>
  <c r="U815" i="73"/>
  <c r="AA815" i="73"/>
  <c r="J637" i="73"/>
  <c r="AD841" i="73"/>
  <c r="AF818" i="73"/>
  <c r="J765" i="73"/>
  <c r="AD531" i="73"/>
  <c r="H647" i="73"/>
  <c r="S137" i="73"/>
  <c r="U536" i="73"/>
  <c r="H677" i="73"/>
  <c r="S876" i="73"/>
  <c r="AI84" i="73"/>
  <c r="S660" i="73"/>
  <c r="J675" i="73"/>
  <c r="AF705" i="73"/>
  <c r="AF598" i="73"/>
  <c r="J678" i="73"/>
  <c r="AD705" i="73"/>
  <c r="AD902" i="73"/>
  <c r="H890" i="73"/>
  <c r="W890" i="73"/>
  <c r="J718" i="73"/>
  <c r="AA149" i="73"/>
  <c r="H232" i="73"/>
  <c r="J600" i="73"/>
  <c r="AF765" i="73"/>
  <c r="B145" i="73"/>
  <c r="B178" i="73"/>
  <c r="B81" i="73"/>
  <c r="U606" i="73"/>
  <c r="J773" i="73"/>
  <c r="AF882" i="73"/>
  <c r="AF687" i="73"/>
  <c r="AD707" i="73"/>
  <c r="Y898" i="73"/>
  <c r="J898" i="73"/>
  <c r="S622" i="73"/>
  <c r="AF659" i="73"/>
  <c r="AD638" i="73"/>
  <c r="U495" i="73"/>
  <c r="S352" i="73"/>
  <c r="AF505" i="73"/>
  <c r="AF490" i="73"/>
  <c r="AD489" i="73"/>
  <c r="B764" i="73"/>
  <c r="B650" i="73"/>
  <c r="B593" i="73"/>
  <c r="B992" i="73"/>
  <c r="B1047" i="73"/>
  <c r="B821" i="73"/>
  <c r="B536" i="73"/>
  <c r="B707" i="73"/>
  <c r="B479" i="73"/>
  <c r="B878" i="73"/>
  <c r="B935" i="73"/>
  <c r="U790" i="73"/>
  <c r="S466" i="73"/>
  <c r="AF890" i="73"/>
  <c r="AF499" i="73"/>
  <c r="U611" i="73"/>
  <c r="U793" i="73"/>
  <c r="U640" i="73"/>
  <c r="AF749" i="73"/>
  <c r="AF701" i="73"/>
  <c r="J249" i="73"/>
  <c r="L155" i="73"/>
  <c r="U902" i="73"/>
  <c r="J545" i="73"/>
  <c r="AF564" i="73"/>
  <c r="H692" i="73"/>
  <c r="U664" i="73"/>
  <c r="W888" i="73"/>
  <c r="H888" i="73"/>
  <c r="U609" i="73"/>
  <c r="H726" i="73"/>
  <c r="W874" i="73"/>
  <c r="H874" i="73"/>
  <c r="L150" i="73"/>
  <c r="AF496" i="73"/>
  <c r="AD774" i="73"/>
  <c r="AD588" i="73"/>
  <c r="S777" i="73"/>
  <c r="H837" i="73"/>
  <c r="S713" i="73"/>
  <c r="H702" i="73"/>
  <c r="AF557" i="73"/>
  <c r="H301" i="73"/>
  <c r="J597" i="73"/>
  <c r="S363" i="73"/>
  <c r="B47" i="73"/>
  <c r="H471" i="73"/>
  <c r="J753" i="73"/>
  <c r="H674" i="73"/>
  <c r="AF520" i="73"/>
  <c r="U899" i="73"/>
  <c r="J562" i="73"/>
  <c r="AD559" i="73"/>
  <c r="J702" i="73"/>
  <c r="H494" i="73"/>
  <c r="H802" i="73"/>
  <c r="H607" i="73"/>
  <c r="J791" i="73"/>
  <c r="S654" i="73"/>
  <c r="U492" i="73"/>
  <c r="AF607" i="73"/>
  <c r="H506" i="73"/>
  <c r="J836" i="73"/>
  <c r="S711" i="73"/>
  <c r="J725" i="73"/>
  <c r="AK27" i="73"/>
  <c r="AD727" i="73"/>
  <c r="H520" i="73"/>
  <c r="J534" i="73"/>
  <c r="AD485" i="73"/>
  <c r="AF906" i="73"/>
  <c r="AF658" i="73"/>
  <c r="P80" i="73"/>
  <c r="J481" i="73"/>
  <c r="AD463" i="73"/>
  <c r="AD779" i="73"/>
  <c r="H492" i="73"/>
  <c r="U692" i="73"/>
  <c r="AD751" i="73"/>
  <c r="S481" i="73"/>
  <c r="H541" i="73"/>
  <c r="U674" i="73"/>
  <c r="S697" i="73"/>
  <c r="H836" i="73"/>
  <c r="AF538" i="73"/>
  <c r="AD563" i="73"/>
  <c r="AF807" i="73"/>
  <c r="AF866" i="73"/>
  <c r="AD875" i="73"/>
  <c r="U785" i="73"/>
  <c r="S519" i="73"/>
  <c r="S498" i="73"/>
  <c r="U524" i="73"/>
  <c r="S750" i="73"/>
  <c r="U776" i="73"/>
  <c r="S688" i="73"/>
  <c r="AF465" i="73"/>
  <c r="W901" i="73"/>
  <c r="H901" i="73"/>
  <c r="J831" i="73"/>
  <c r="AF772" i="73"/>
  <c r="U750" i="73"/>
  <c r="AD671" i="73"/>
  <c r="U499" i="73"/>
  <c r="J900" i="73"/>
  <c r="Y900" i="73"/>
  <c r="S634" i="73"/>
  <c r="AF885" i="73"/>
  <c r="H659" i="73"/>
  <c r="H542" i="73"/>
  <c r="H474" i="73"/>
  <c r="H630" i="73"/>
  <c r="AE175" i="73"/>
  <c r="AD532" i="73"/>
  <c r="H603" i="73"/>
  <c r="S541" i="73"/>
  <c r="H280" i="73"/>
  <c r="S562" i="73"/>
  <c r="S664" i="73"/>
  <c r="U560" i="73"/>
  <c r="H728" i="73"/>
  <c r="AF464" i="73"/>
  <c r="H673" i="73"/>
  <c r="U533" i="73"/>
  <c r="AG330" i="73"/>
  <c r="S485" i="73"/>
  <c r="AD700" i="73"/>
  <c r="H487" i="73"/>
  <c r="J502" i="73"/>
  <c r="S894" i="73"/>
  <c r="AD752" i="73"/>
  <c r="U846" i="73"/>
  <c r="AA846" i="73"/>
  <c r="Y904" i="73"/>
  <c r="J904" i="73"/>
  <c r="Q354" i="73"/>
  <c r="J646" i="73"/>
  <c r="H843" i="73"/>
  <c r="U464" i="73"/>
  <c r="AF843" i="73"/>
  <c r="S722" i="73"/>
  <c r="J891" i="73"/>
  <c r="Y891" i="73"/>
  <c r="S573" i="73"/>
  <c r="S809" i="73"/>
  <c r="Y809" i="73"/>
  <c r="J599" i="73"/>
  <c r="AF474" i="73"/>
  <c r="J830" i="73"/>
  <c r="J557" i="73"/>
  <c r="S506" i="73"/>
  <c r="J711" i="73"/>
  <c r="B983" i="73"/>
  <c r="B812" i="73"/>
  <c r="B698" i="73"/>
  <c r="B470" i="73"/>
  <c r="B755" i="73"/>
  <c r="B641" i="73"/>
  <c r="B1038" i="73"/>
  <c r="B527" i="73"/>
  <c r="B869" i="73"/>
  <c r="B584" i="73"/>
  <c r="B926" i="73"/>
  <c r="AF593" i="73"/>
  <c r="AD833" i="73"/>
  <c r="J716" i="73"/>
  <c r="AD609" i="73"/>
  <c r="S575" i="73"/>
  <c r="B89" i="73"/>
  <c r="B153" i="73"/>
  <c r="B186" i="73"/>
  <c r="P85" i="73"/>
  <c r="U698" i="73"/>
  <c r="H903" i="73"/>
  <c r="W903" i="73"/>
  <c r="Y322" i="73"/>
  <c r="H732" i="73"/>
  <c r="S883" i="73"/>
  <c r="AF665" i="73"/>
  <c r="AD466" i="73"/>
  <c r="U663" i="73"/>
  <c r="AD761" i="73"/>
  <c r="AF574" i="73"/>
  <c r="S907" i="73"/>
  <c r="J837" i="73"/>
  <c r="S116" i="73"/>
  <c r="S243" i="73"/>
  <c r="AD657" i="73"/>
  <c r="AD506" i="73"/>
  <c r="AD783" i="73"/>
  <c r="S546" i="73"/>
  <c r="AD491" i="73"/>
  <c r="H656" i="73"/>
  <c r="S361" i="73"/>
  <c r="J662" i="73"/>
  <c r="H840" i="73"/>
  <c r="H783" i="73"/>
  <c r="AE96" i="73"/>
  <c r="H616" i="73"/>
  <c r="Y905" i="73"/>
  <c r="J905" i="73"/>
  <c r="U519" i="73"/>
  <c r="AF848" i="73"/>
  <c r="AF829" i="73"/>
  <c r="AF491" i="73"/>
  <c r="J752" i="73"/>
  <c r="AD577" i="73"/>
  <c r="H324" i="73"/>
  <c r="AD478" i="73"/>
  <c r="S866" i="73"/>
  <c r="S648" i="73"/>
  <c r="R184" i="73"/>
  <c r="AD788" i="73"/>
  <c r="S478" i="73"/>
  <c r="Y215" i="73"/>
  <c r="U522" i="73"/>
  <c r="S578" i="73"/>
  <c r="S464" i="73"/>
  <c r="O22" i="73"/>
  <c r="B176" i="73"/>
  <c r="B143" i="73"/>
  <c r="B79" i="73"/>
  <c r="S601" i="73"/>
  <c r="V200" i="73"/>
  <c r="AD757" i="73"/>
  <c r="AD460" i="73"/>
  <c r="AD635" i="73"/>
  <c r="S538" i="73"/>
  <c r="S726" i="73"/>
  <c r="CT12" i="24"/>
  <c r="AI350" i="73"/>
  <c r="J574" i="73"/>
  <c r="S592" i="73"/>
  <c r="Y222" i="73"/>
  <c r="AG325" i="73"/>
  <c r="B939" i="73"/>
  <c r="B996" i="73"/>
  <c r="B768" i="73"/>
  <c r="B825" i="73"/>
  <c r="B597" i="73"/>
  <c r="B654" i="73"/>
  <c r="B882" i="73"/>
  <c r="B711" i="73"/>
  <c r="B1051" i="73"/>
  <c r="B483" i="73"/>
  <c r="B540" i="73"/>
  <c r="U574" i="73"/>
  <c r="AF888" i="73"/>
  <c r="J504" i="73"/>
  <c r="U733" i="73"/>
  <c r="U460" i="73"/>
  <c r="U724" i="73"/>
  <c r="S864" i="73"/>
  <c r="AF587" i="73"/>
  <c r="U827" i="73"/>
  <c r="AA827" i="73"/>
  <c r="R193" i="73"/>
  <c r="S699" i="73"/>
  <c r="P98" i="73"/>
  <c r="J641" i="73"/>
  <c r="AI101" i="73"/>
  <c r="U890" i="73"/>
  <c r="AD877" i="73"/>
  <c r="AD725" i="73"/>
  <c r="U690" i="73"/>
  <c r="U490" i="73"/>
  <c r="AD878" i="73"/>
  <c r="H599" i="73"/>
  <c r="AA301" i="73"/>
  <c r="H781" i="73"/>
  <c r="AD555" i="73"/>
  <c r="AF636" i="73"/>
  <c r="AD549" i="73"/>
  <c r="J701" i="73"/>
  <c r="AF714" i="73"/>
  <c r="AF470" i="73"/>
  <c r="AF648" i="73"/>
  <c r="S665" i="73"/>
  <c r="U258" i="73"/>
  <c r="AD890" i="73"/>
  <c r="AA184" i="73"/>
  <c r="J609" i="73"/>
  <c r="S762" i="73"/>
  <c r="U472" i="73"/>
  <c r="AD550" i="73"/>
  <c r="AF679" i="73"/>
  <c r="U638" i="73"/>
  <c r="U677" i="73"/>
  <c r="U749" i="73"/>
  <c r="J632" i="73"/>
  <c r="J744" i="73"/>
  <c r="J785" i="73"/>
  <c r="H755" i="73"/>
  <c r="U573" i="73"/>
  <c r="AD828" i="73"/>
  <c r="H711" i="73"/>
  <c r="H804" i="73"/>
  <c r="H691" i="73"/>
  <c r="H751" i="73"/>
  <c r="Y329" i="73"/>
  <c r="H819" i="73"/>
  <c r="CT32" i="24"/>
  <c r="AG216" i="73"/>
  <c r="AF809" i="73"/>
  <c r="AI332" i="73"/>
  <c r="H864" i="73"/>
  <c r="W864" i="73"/>
  <c r="U525" i="73"/>
  <c r="Y881" i="73"/>
  <c r="J881" i="73"/>
  <c r="H906" i="73"/>
  <c r="W906" i="73"/>
  <c r="S865" i="73"/>
  <c r="AF525" i="73"/>
  <c r="U891" i="73"/>
  <c r="J529" i="73"/>
  <c r="J695" i="73"/>
  <c r="S676" i="73"/>
  <c r="AF698" i="73"/>
  <c r="AD756" i="73"/>
  <c r="U607" i="73"/>
  <c r="AF730" i="73"/>
  <c r="J787" i="73"/>
  <c r="U613" i="73"/>
  <c r="H703" i="73"/>
  <c r="U565" i="73"/>
  <c r="AF552" i="73"/>
  <c r="H618" i="73"/>
  <c r="V185" i="73"/>
  <c r="AD760" i="73"/>
  <c r="U706" i="73"/>
  <c r="J770" i="73"/>
  <c r="AF615" i="73"/>
  <c r="J696" i="73"/>
  <c r="H808" i="73"/>
  <c r="U506" i="73"/>
  <c r="AF527" i="73"/>
  <c r="AF493" i="73"/>
  <c r="S695" i="73"/>
  <c r="AD621" i="73"/>
  <c r="H723" i="73"/>
  <c r="AD607" i="73"/>
  <c r="H849" i="73"/>
  <c r="U468" i="73"/>
  <c r="AF522" i="73"/>
  <c r="J558" i="73"/>
  <c r="Y879" i="73"/>
  <c r="J879" i="73"/>
  <c r="AF898" i="73"/>
  <c r="J839" i="73"/>
  <c r="H717" i="73"/>
  <c r="AI217" i="73"/>
  <c r="S658" i="73"/>
  <c r="H829" i="73"/>
  <c r="S651" i="73"/>
  <c r="S486" i="73"/>
  <c r="S858" i="73"/>
  <c r="U554" i="73"/>
  <c r="S872" i="73"/>
  <c r="AD786" i="73"/>
  <c r="AA190" i="73"/>
  <c r="AD600" i="73"/>
  <c r="H634" i="73"/>
  <c r="AF834" i="73"/>
  <c r="H779" i="73"/>
  <c r="AA812" i="73"/>
  <c r="U812" i="73"/>
  <c r="S491" i="73"/>
  <c r="AF896" i="73"/>
  <c r="AD490" i="73"/>
  <c r="AF639" i="73"/>
  <c r="AD678" i="73"/>
  <c r="J807" i="73"/>
  <c r="AF895" i="73"/>
  <c r="H483" i="73"/>
  <c r="H484" i="73"/>
  <c r="S893" i="73"/>
  <c r="J614" i="73"/>
  <c r="H696" i="73"/>
  <c r="AF560" i="73"/>
  <c r="AD589" i="73"/>
  <c r="J575" i="73"/>
  <c r="AD642" i="73"/>
  <c r="U590" i="73"/>
  <c r="J849" i="73"/>
  <c r="AF468" i="73"/>
  <c r="AF828" i="73"/>
  <c r="S530" i="73"/>
  <c r="S609" i="73"/>
  <c r="H639" i="73"/>
  <c r="AF603" i="73"/>
  <c r="U783" i="73"/>
  <c r="AF727" i="73"/>
  <c r="S580" i="73"/>
  <c r="H221" i="73"/>
  <c r="AD704" i="73"/>
  <c r="AF801" i="73"/>
  <c r="S656" i="73"/>
  <c r="J724" i="73"/>
  <c r="AA147" i="73"/>
  <c r="AF459" i="73"/>
  <c r="J584" i="73"/>
  <c r="J242" i="73"/>
  <c r="U556" i="73"/>
  <c r="S838" i="73"/>
  <c r="Y838" i="73"/>
  <c r="J777" i="73"/>
  <c r="U841" i="73"/>
  <c r="AA841" i="73"/>
  <c r="AF830" i="73"/>
  <c r="J784" i="73"/>
  <c r="S700" i="73"/>
  <c r="AD616" i="73"/>
  <c r="J493" i="73"/>
  <c r="H892" i="73"/>
  <c r="W892" i="73"/>
  <c r="H554" i="73"/>
  <c r="U667" i="73"/>
  <c r="J850" i="73"/>
  <c r="J549" i="73"/>
  <c r="J528" i="73"/>
  <c r="AD791" i="73"/>
  <c r="AD471" i="73"/>
  <c r="AD656" i="73"/>
  <c r="AD636" i="73"/>
  <c r="AD724" i="73"/>
  <c r="AF778" i="73"/>
  <c r="U696" i="73"/>
  <c r="AF728" i="73"/>
  <c r="J887" i="73"/>
  <c r="Y887" i="73"/>
  <c r="AD601" i="73"/>
  <c r="AD723" i="73"/>
  <c r="H708" i="73"/>
  <c r="AF860" i="73"/>
  <c r="J819" i="73"/>
  <c r="AF874" i="73"/>
  <c r="AD728" i="73"/>
  <c r="B188" i="73" l="1"/>
  <c r="B146" i="73"/>
  <c r="B147" i="73"/>
  <c r="B155" i="73"/>
  <c r="B183" i="73"/>
  <c r="B180" i="73"/>
  <c r="B191" i="73"/>
  <c r="B177" i="73"/>
  <c r="B196" i="73"/>
  <c r="B142" i="73"/>
  <c r="B181" i="73"/>
  <c r="B204" i="73"/>
  <c r="B164" i="73"/>
  <c r="B189" i="73"/>
  <c r="B185" i="73"/>
  <c r="B182" i="73"/>
  <c r="B184" i="73"/>
  <c r="B157" i="73"/>
  <c r="B195" i="73"/>
  <c r="B192" i="73"/>
  <c r="B158" i="73"/>
  <c r="B152" i="73"/>
  <c r="B168" i="73"/>
  <c r="B166" i="73"/>
  <c r="B187" i="73"/>
  <c r="B167" i="73"/>
  <c r="B193" i="73"/>
  <c r="B201" i="73"/>
  <c r="B199" i="73"/>
  <c r="B154" i="73"/>
  <c r="B197" i="73"/>
  <c r="B200" i="73"/>
  <c r="B161" i="73"/>
  <c r="B149" i="73"/>
  <c r="B160" i="73"/>
  <c r="B150" i="73"/>
  <c r="B171" i="73"/>
  <c r="B194" i="73"/>
</calcChain>
</file>

<file path=xl/comments1.xml><?xml version="1.0" encoding="utf-8"?>
<comments xmlns="http://schemas.openxmlformats.org/spreadsheetml/2006/main">
  <authors>
    <author>Автор</author>
  </authors>
  <commentList>
    <comment ref="A2" authorId="0" shapeId="0">
      <text>
        <r>
          <rPr>
            <sz val="9"/>
            <color indexed="81"/>
            <rFont val="Tahoma"/>
            <family val="2"/>
            <charset val="204"/>
          </rPr>
          <t>заявником вважається особа, яка має намір набути статус колекторської компанії, або колекторська компанія</t>
        </r>
      </text>
    </comment>
  </commentList>
</comments>
</file>

<file path=xl/comments2.xml><?xml version="1.0" encoding="utf-8"?>
<comments xmlns="http://schemas.openxmlformats.org/spreadsheetml/2006/main">
  <authors>
    <author>Автор</author>
  </authors>
  <commentList>
    <comment ref="F3" authorId="0" shapeId="0">
      <text>
        <r>
          <rPr>
            <sz val="9"/>
            <color indexed="81"/>
            <rFont val="Tahoma"/>
            <family val="2"/>
            <charset val="204"/>
          </rPr>
          <t>зазначається підстава повноважень уповноваженого працівника (установчі документи, закон, довіреність, інші підстави).</t>
        </r>
      </text>
    </comment>
  </commentList>
</comments>
</file>

<file path=xl/sharedStrings.xml><?xml version="1.0" encoding="utf-8"?>
<sst xmlns="http://schemas.openxmlformats.org/spreadsheetml/2006/main" count="2564" uniqueCount="745">
  <si>
    <t>Дата народження</t>
  </si>
  <si>
    <t>4</t>
  </si>
  <si>
    <t>Прізвище</t>
  </si>
  <si>
    <t>По-батькові</t>
  </si>
  <si>
    <t>Обл.</t>
  </si>
  <si>
    <t>Тип нас. пункту</t>
  </si>
  <si>
    <t>Тип вулиці</t>
  </si>
  <si>
    <t>м.</t>
  </si>
  <si>
    <t>місто</t>
  </si>
  <si>
    <t>смт</t>
  </si>
  <si>
    <t>селище міського типу</t>
  </si>
  <si>
    <t>с.</t>
  </si>
  <si>
    <t>село</t>
  </si>
  <si>
    <t>хутір</t>
  </si>
  <si>
    <t>вул.</t>
  </si>
  <si>
    <t>вулиця</t>
  </si>
  <si>
    <t>б-р</t>
  </si>
  <si>
    <t>бульвар</t>
  </si>
  <si>
    <t>провулок</t>
  </si>
  <si>
    <t>пров.</t>
  </si>
  <si>
    <t>проспект</t>
  </si>
  <si>
    <t>Азербайджан</t>
  </si>
  <si>
    <t>Алжир</t>
  </si>
  <si>
    <t>Ангола</t>
  </si>
  <si>
    <t>Андорра</t>
  </si>
  <si>
    <t>Аргентина</t>
  </si>
  <si>
    <t>Аруба</t>
  </si>
  <si>
    <t>Бангладеш</t>
  </si>
  <si>
    <t>Барбадос</t>
  </si>
  <si>
    <t>Ботсвана</t>
  </si>
  <si>
    <t>Бутан</t>
  </si>
  <si>
    <t>Вануату</t>
  </si>
  <si>
    <t>Габон</t>
  </si>
  <si>
    <t>Гана</t>
  </si>
  <si>
    <t>Гваделупа</t>
  </si>
  <si>
    <t>Гватемала</t>
  </si>
  <si>
    <t>Гондурас</t>
  </si>
  <si>
    <t>Гренада</t>
  </si>
  <si>
    <t>Гуам</t>
  </si>
  <si>
    <t>Кабо-Верде</t>
  </si>
  <si>
    <t>Казахстан</t>
  </si>
  <si>
    <t>Камбоджа</t>
  </si>
  <si>
    <t>Камерун</t>
  </si>
  <si>
    <t>Канада</t>
  </si>
  <si>
    <t>Катар</t>
  </si>
  <si>
    <t>Китай</t>
  </si>
  <si>
    <t>Конго</t>
  </si>
  <si>
    <t>Куба</t>
  </si>
  <si>
    <t>Кувейт</t>
  </si>
  <si>
    <t>Лесото</t>
  </si>
  <si>
    <t>Литва</t>
  </si>
  <si>
    <t>Люксембург</t>
  </si>
  <si>
    <t>Мадагаскар</t>
  </si>
  <si>
    <t>Майотта</t>
  </si>
  <si>
    <t>Макао</t>
  </si>
  <si>
    <t>Мальта</t>
  </si>
  <si>
    <t>Марокко</t>
  </si>
  <si>
    <t>Мексика</t>
  </si>
  <si>
    <t>Монако</t>
  </si>
  <si>
    <t>Монтсеррат</t>
  </si>
  <si>
    <t>Науру</t>
  </si>
  <si>
    <t>Непал</t>
  </si>
  <si>
    <t>Оман</t>
  </si>
  <si>
    <t>Пакистан</t>
  </si>
  <si>
    <t>Палау</t>
  </si>
  <si>
    <t>Панама</t>
  </si>
  <si>
    <t>Парагвай</t>
  </si>
  <si>
    <t>Перу</t>
  </si>
  <si>
    <t>Руанда</t>
  </si>
  <si>
    <t>Сенегал</t>
  </si>
  <si>
    <t>Судан</t>
  </si>
  <si>
    <t>Таджикистан</t>
  </si>
  <si>
    <t>Того</t>
  </si>
  <si>
    <t>Токелау</t>
  </si>
  <si>
    <t>Тонга</t>
  </si>
  <si>
    <t>Тувалу</t>
  </si>
  <si>
    <t>Уганда</t>
  </si>
  <si>
    <t>Узбекистан</t>
  </si>
  <si>
    <t>Уругвай</t>
  </si>
  <si>
    <t>Чад</t>
  </si>
  <si>
    <t>Ямайка</t>
  </si>
  <si>
    <t>-</t>
  </si>
  <si>
    <t>площа</t>
  </si>
  <si>
    <t>пл.</t>
  </si>
  <si>
    <t>майдан</t>
  </si>
  <si>
    <t>набережна</t>
  </si>
  <si>
    <t>тупик</t>
  </si>
  <si>
    <t>узвіз</t>
  </si>
  <si>
    <t>просп.</t>
  </si>
  <si>
    <t>сел.</t>
  </si>
  <si>
    <t>селище</t>
  </si>
  <si>
    <t>не визначено</t>
  </si>
  <si>
    <t>Вінницька</t>
  </si>
  <si>
    <t>Волинська</t>
  </si>
  <si>
    <t>Дніпропетровська</t>
  </si>
  <si>
    <t>Донецька</t>
  </si>
  <si>
    <t>Житомирська</t>
  </si>
  <si>
    <t>Закарпатська</t>
  </si>
  <si>
    <t>Запорізька</t>
  </si>
  <si>
    <t>Івано-Франківська</t>
  </si>
  <si>
    <t>Київська</t>
  </si>
  <si>
    <t>Кіровоградська</t>
  </si>
  <si>
    <t>Луганська</t>
  </si>
  <si>
    <t>Львівська</t>
  </si>
  <si>
    <t>Миколаївська</t>
  </si>
  <si>
    <t>Одеська</t>
  </si>
  <si>
    <t>Полтавська</t>
  </si>
  <si>
    <t>Рівненська</t>
  </si>
  <si>
    <t>Сумська</t>
  </si>
  <si>
    <t>Тернопільська</t>
  </si>
  <si>
    <t>Харківська</t>
  </si>
  <si>
    <t>Херсонська</t>
  </si>
  <si>
    <t>Хмельницька</t>
  </si>
  <si>
    <t>Черкаська</t>
  </si>
  <si>
    <t>Чернігівська</t>
  </si>
  <si>
    <t>Чернівецька</t>
  </si>
  <si>
    <t>Київ</t>
  </si>
  <si>
    <t>Оперу HБУ</t>
  </si>
  <si>
    <t>Центральне сховище HБУ</t>
  </si>
  <si>
    <t>Севастополь</t>
  </si>
  <si>
    <t>0. не визначено</t>
  </si>
  <si>
    <t>Країни світу</t>
  </si>
  <si>
    <t>№ з/п</t>
  </si>
  <si>
    <t>Посада</t>
  </si>
  <si>
    <t>ім’я</t>
  </si>
  <si>
    <t>Країна, податковим резидентом якої є особа</t>
  </si>
  <si>
    <t>Ім’я</t>
  </si>
  <si>
    <t>По батькові</t>
  </si>
  <si>
    <t>5</t>
  </si>
  <si>
    <t>6</t>
  </si>
  <si>
    <t>7</t>
  </si>
  <si>
    <t>8</t>
  </si>
  <si>
    <t>Країна реєстрації</t>
  </si>
  <si>
    <t>Американське Самоа</t>
  </si>
  <si>
    <t>Антигуа і Барбуда</t>
  </si>
  <si>
    <t>В'єтнам</t>
  </si>
  <si>
    <t>Вільна економічна зона "Крим"</t>
  </si>
  <si>
    <t>Еквадор</t>
  </si>
  <si>
    <t>Єгипет</t>
  </si>
  <si>
    <t>Ємен</t>
  </si>
  <si>
    <t>Ізраїль</t>
  </si>
  <si>
    <t>Ірак</t>
  </si>
  <si>
    <t>Киргизстан</t>
  </si>
  <si>
    <t>М'янма</t>
  </si>
  <si>
    <t>Острови Кука</t>
  </si>
  <si>
    <t>Польща</t>
  </si>
  <si>
    <t>Пуерто-Рико</t>
  </si>
  <si>
    <t>Реюньйон</t>
  </si>
  <si>
    <t>Сальвадор</t>
  </si>
  <si>
    <t>Словаччина</t>
  </si>
  <si>
    <t>Сьєрра-Леоне</t>
  </si>
  <si>
    <t>Таїланд</t>
  </si>
  <si>
    <t>Туреччина</t>
  </si>
  <si>
    <t>Угорщина</t>
  </si>
  <si>
    <t>Україна</t>
  </si>
  <si>
    <t>Країна, громадянином якої є особа</t>
  </si>
  <si>
    <t>Ідентифікаційний/ податковий номер</t>
  </si>
  <si>
    <t>Номери телефонів</t>
  </si>
  <si>
    <t>Телефон</t>
  </si>
  <si>
    <t>1</t>
  </si>
  <si>
    <t>2</t>
  </si>
  <si>
    <t>3</t>
  </si>
  <si>
    <t>індекс</t>
  </si>
  <si>
    <t xml:space="preserve">область </t>
  </si>
  <si>
    <t>район</t>
  </si>
  <si>
    <t>тип населеного пункту</t>
  </si>
  <si>
    <t>тип вулиці</t>
  </si>
  <si>
    <t>назва вулиці</t>
  </si>
  <si>
    <t xml:space="preserve">будинок </t>
  </si>
  <si>
    <t>офіс</t>
  </si>
  <si>
    <t>дата видачі</t>
  </si>
  <si>
    <t>ДОВІДНИК 1. СКЛАДОВІ АДРЕСИ</t>
  </si>
  <si>
    <t>назва населеного пункту</t>
  </si>
  <si>
    <t>9</t>
  </si>
  <si>
    <t>10</t>
  </si>
  <si>
    <t>11</t>
  </si>
  <si>
    <t>12</t>
  </si>
  <si>
    <t>13</t>
  </si>
  <si>
    <t>14</t>
  </si>
  <si>
    <t>15</t>
  </si>
  <si>
    <t>16</t>
  </si>
  <si>
    <t>17</t>
  </si>
  <si>
    <t>18</t>
  </si>
  <si>
    <t>19</t>
  </si>
  <si>
    <t>20</t>
  </si>
  <si>
    <t>21</t>
  </si>
  <si>
    <t>22</t>
  </si>
  <si>
    <t>23</t>
  </si>
  <si>
    <t xml:space="preserve">країна </t>
  </si>
  <si>
    <t>квартира</t>
  </si>
  <si>
    <t>Документ, що посвідчує особу (1)</t>
  </si>
  <si>
    <t>Тип документа</t>
  </si>
  <si>
    <t>Серія документа</t>
  </si>
  <si>
    <t>Номер документа</t>
  </si>
  <si>
    <t>Дата видачі</t>
  </si>
  <si>
    <t>Орган видачі</t>
  </si>
  <si>
    <t>Адреса місцезнаходження</t>
  </si>
  <si>
    <t xml:space="preserve">         ;          ;          </t>
  </si>
  <si>
    <t xml:space="preserve">    тел. , e-mail: ,  , №  від </t>
  </si>
  <si>
    <t xml:space="preserve">тел. , </t>
  </si>
  <si>
    <t>Примітки до адреси</t>
  </si>
  <si>
    <t xml:space="preserve">         ; ;</t>
  </si>
  <si>
    <t>(зазначити номера таблиць, в яких актуалізовано дані)</t>
  </si>
  <si>
    <t>шосе</t>
  </si>
  <si>
    <t>лінія</t>
  </si>
  <si>
    <t>проїзд</t>
  </si>
  <si>
    <t>дорога</t>
  </si>
  <si>
    <t>алея</t>
  </si>
  <si>
    <t>- - обл., - р-н, - - - -, буд. -, оф. - . -</t>
  </si>
  <si>
    <t xml:space="preserve">    обл.,   р-н,        , буд.  , оф.   .  </t>
  </si>
  <si>
    <t>Австрія</t>
  </si>
  <si>
    <t>Австралія</t>
  </si>
  <si>
    <t>Албанія</t>
  </si>
  <si>
    <t>Ангілья</t>
  </si>
  <si>
    <t>Автономна Республіка Крим</t>
  </si>
  <si>
    <t>Білорусь</t>
  </si>
  <si>
    <t>Беліз</t>
  </si>
  <si>
    <t>Бельгія</t>
  </si>
  <si>
    <t>Бенін</t>
  </si>
  <si>
    <t>Болгарія</t>
  </si>
  <si>
    <t>Боснія і Герцеговина</t>
  </si>
  <si>
    <t>Буркіна-Фасо</t>
  </si>
  <si>
    <t>Бурунді</t>
  </si>
  <si>
    <t>Вірменія</t>
  </si>
  <si>
    <t>Гібралтар</t>
  </si>
  <si>
    <t>Гаїті</t>
  </si>
  <si>
    <t>Гамбія</t>
  </si>
  <si>
    <t>Гвінея</t>
  </si>
  <si>
    <t>Гвінея-Бісау</t>
  </si>
  <si>
    <t>Гернсі</t>
  </si>
  <si>
    <t>Гренландія</t>
  </si>
  <si>
    <t>Греція</t>
  </si>
  <si>
    <t>Грузія</t>
  </si>
  <si>
    <t>Данія</t>
  </si>
  <si>
    <t>Джерсі</t>
  </si>
  <si>
    <t>Джибуті</t>
  </si>
  <si>
    <t>Домініка</t>
  </si>
  <si>
    <t>Домініканська Республіка</t>
  </si>
  <si>
    <t>Екваторіальна Гвінея</t>
  </si>
  <si>
    <t>Естонія</t>
  </si>
  <si>
    <t>Ефіопія</t>
  </si>
  <si>
    <t>Зімбабве</t>
  </si>
  <si>
    <t>Замбія</t>
  </si>
  <si>
    <t>Західна Сахара</t>
  </si>
  <si>
    <t>Індія</t>
  </si>
  <si>
    <t>Індонезія</t>
  </si>
  <si>
    <t>Іран (Ісламська Республіка)</t>
  </si>
  <si>
    <t>Ірландія</t>
  </si>
  <si>
    <t>Ісландія</t>
  </si>
  <si>
    <t>Іспанія</t>
  </si>
  <si>
    <t>Італія</t>
  </si>
  <si>
    <t>Кіпр</t>
  </si>
  <si>
    <t>Кенія</t>
  </si>
  <si>
    <t>Колумбія</t>
  </si>
  <si>
    <t>Ліберія</t>
  </si>
  <si>
    <t>Ліван</t>
  </si>
  <si>
    <t>Ліхтенштейн</t>
  </si>
  <si>
    <t>Латвія</t>
  </si>
  <si>
    <t>Мікронезія (Федеративні Штати)</t>
  </si>
  <si>
    <t>Маврикій</t>
  </si>
  <si>
    <t>Мавританія</t>
  </si>
  <si>
    <t>Малі</t>
  </si>
  <si>
    <t>Малаві</t>
  </si>
  <si>
    <t>Малайзія</t>
  </si>
  <si>
    <t>Мальдіви</t>
  </si>
  <si>
    <t>Мозамбік</t>
  </si>
  <si>
    <t>Монголія</t>
  </si>
  <si>
    <t>Нігер</t>
  </si>
  <si>
    <t>Нігерія</t>
  </si>
  <si>
    <t>Нідерланди</t>
  </si>
  <si>
    <t>Нікарагуа</t>
  </si>
  <si>
    <t>Німеччина</t>
  </si>
  <si>
    <t>Намібія</t>
  </si>
  <si>
    <t>Нова Зеландія</t>
  </si>
  <si>
    <t>Нова Каледонія</t>
  </si>
  <si>
    <t>Норвегія</t>
  </si>
  <si>
    <t>Об'єднані Арабські Емірати</t>
  </si>
  <si>
    <t>Острів Буве</t>
  </si>
  <si>
    <t>Острів Мен</t>
  </si>
  <si>
    <t>Острів Норфолк</t>
  </si>
  <si>
    <t>Острів Різдва</t>
  </si>
  <si>
    <t>Південна Африка</t>
  </si>
  <si>
    <t>Північні Маріанські Острови</t>
  </si>
  <si>
    <t>Піткерн</t>
  </si>
  <si>
    <t>Португалія</t>
  </si>
  <si>
    <t>Російська Федерація</t>
  </si>
  <si>
    <t>Румунія</t>
  </si>
  <si>
    <t>Сінгапур</t>
  </si>
  <si>
    <t>Саудівська Аравія</t>
  </si>
  <si>
    <t>Сент-Кітс і Невіс</t>
  </si>
  <si>
    <t>Сент-Люсія</t>
  </si>
  <si>
    <t>Сербія</t>
  </si>
  <si>
    <t>Сирійська Арабська Республіка</t>
  </si>
  <si>
    <t>Словенія</t>
  </si>
  <si>
    <t>Соломонові Острови</t>
  </si>
  <si>
    <t>Сполучені Штати Америки</t>
  </si>
  <si>
    <t>Туніс</t>
  </si>
  <si>
    <t>Туркменістан</t>
  </si>
  <si>
    <t>Уолліс і Футуна</t>
  </si>
  <si>
    <t>Філіппіни</t>
  </si>
  <si>
    <t>Фінляндія</t>
  </si>
  <si>
    <t>Франція</t>
  </si>
  <si>
    <t>Франція, Метрополія</t>
  </si>
  <si>
    <t>Французькі Південні Території</t>
  </si>
  <si>
    <t>Французька Гвіана</t>
  </si>
  <si>
    <t>Французька Полінезія</t>
  </si>
  <si>
    <t>Хорватія</t>
  </si>
  <si>
    <t>Чорногорія</t>
  </si>
  <si>
    <t>Швейцарія</t>
  </si>
  <si>
    <t>Швеція</t>
  </si>
  <si>
    <t>Шрі-Ланка</t>
  </si>
  <si>
    <t>Японія</t>
  </si>
  <si>
    <t>Бразилія</t>
  </si>
  <si>
    <t xml:space="preserve">- -, № - , виданий - -; </t>
  </si>
  <si>
    <t xml:space="preserve">   , №   , виданий    ; </t>
  </si>
  <si>
    <t xml:space="preserve">Адреса місця реєстрації (1): - (- -), -, - ,- , - -, -  -, bldg  -, apt  - (-); </t>
  </si>
  <si>
    <t>Анкета з описом бізнес-намірів</t>
  </si>
  <si>
    <t>(повне найменування заявника)</t>
  </si>
  <si>
    <t>Ідентифікаційний  код</t>
  </si>
  <si>
    <t>Місцезнаходження</t>
  </si>
  <si>
    <t>Електронна пошта</t>
  </si>
  <si>
    <t xml:space="preserve">Прізвище </t>
  </si>
  <si>
    <t>Ідентифікаційний код</t>
  </si>
  <si>
    <t>Строк повноважень</t>
  </si>
  <si>
    <t>Чи маєте ви зареєстровані торговельні марки?</t>
  </si>
  <si>
    <t>Назва/позначення торговельної марки</t>
  </si>
  <si>
    <t>Дата початку використання торговельної марки</t>
  </si>
  <si>
    <t>Номер свідоцтва торговельної марки</t>
  </si>
  <si>
    <t>Назва комерційного найменування</t>
  </si>
  <si>
    <t>Дата початку використання комерційного найменування</t>
  </si>
  <si>
    <t>Ідентифікаційний номер</t>
  </si>
  <si>
    <t>(продовження таблиці)</t>
  </si>
  <si>
    <t>Місце народження</t>
  </si>
  <si>
    <t>тип документа</t>
  </si>
  <si>
    <t>орган видачі</t>
  </si>
  <si>
    <t>Дата вступу на посаду</t>
  </si>
  <si>
    <t>Адреса місця реєстрації</t>
  </si>
  <si>
    <t>Адреса місця постійного проживання</t>
  </si>
  <si>
    <t>Які види діяльності ви здійснюєте?</t>
  </si>
  <si>
    <t>Які види простроченої заборгованості ви плануєте врегульовувати?</t>
  </si>
  <si>
    <t xml:space="preserve">Я, </t>
  </si>
  <si>
    <t>Запевнення щодо інформації, наданої в анкеті</t>
  </si>
  <si>
    <t>Дата підписання анкети</t>
  </si>
  <si>
    <t>24</t>
  </si>
  <si>
    <t>25</t>
  </si>
  <si>
    <t>26</t>
  </si>
  <si>
    <t>27</t>
  </si>
  <si>
    <t>28</t>
  </si>
  <si>
    <t>29</t>
  </si>
  <si>
    <t>30</t>
  </si>
  <si>
    <t>Найменування юридичної особи</t>
  </si>
  <si>
    <t>Відповідь (так/ні)</t>
  </si>
  <si>
    <t>питання № 1</t>
  </si>
  <si>
    <t>відпо-відь (так/ні)</t>
  </si>
  <si>
    <t xml:space="preserve"> </t>
  </si>
  <si>
    <t/>
  </si>
  <si>
    <t>Відповіді, опис та пояснення на питання</t>
  </si>
  <si>
    <t>1.1</t>
  </si>
  <si>
    <t>1.2</t>
  </si>
  <si>
    <t>2.1</t>
  </si>
  <si>
    <t>2.2</t>
  </si>
  <si>
    <t>3.1</t>
  </si>
  <si>
    <t>3.2</t>
  </si>
  <si>
    <t>4.1</t>
  </si>
  <si>
    <t>4.2</t>
  </si>
  <si>
    <t>питання № 2</t>
  </si>
  <si>
    <r>
      <t xml:space="preserve">питання </t>
    </r>
    <r>
      <rPr>
        <sz val="10"/>
        <color theme="1"/>
        <rFont val="Times New Roman"/>
        <family val="1"/>
        <charset val="204"/>
      </rPr>
      <t>№ 3</t>
    </r>
  </si>
  <si>
    <r>
      <t xml:space="preserve">питання </t>
    </r>
    <r>
      <rPr>
        <sz val="10"/>
        <color theme="1"/>
        <rFont val="Times New Roman"/>
        <family val="1"/>
        <charset val="204"/>
      </rPr>
      <t>№ 4</t>
    </r>
  </si>
  <si>
    <t>питання № 5</t>
  </si>
  <si>
    <t>питання № 6</t>
  </si>
  <si>
    <r>
      <t xml:space="preserve">питання </t>
    </r>
    <r>
      <rPr>
        <sz val="10"/>
        <color theme="1"/>
        <rFont val="Times New Roman"/>
        <family val="1"/>
        <charset val="204"/>
      </rPr>
      <t>№ 7</t>
    </r>
  </si>
  <si>
    <t>опис/пояснення</t>
  </si>
  <si>
    <t>5.1</t>
  </si>
  <si>
    <t>5.2</t>
  </si>
  <si>
    <t>6.1</t>
  </si>
  <si>
    <t>6.2</t>
  </si>
  <si>
    <t>7.1</t>
  </si>
  <si>
    <t>7.2</t>
  </si>
  <si>
    <t>8.1</t>
  </si>
  <si>
    <t>8.2</t>
  </si>
  <si>
    <t>9.1</t>
  </si>
  <si>
    <t>9.2</t>
  </si>
  <si>
    <t>10.1</t>
  </si>
  <si>
    <t>10.2</t>
  </si>
  <si>
    <t>11.1</t>
  </si>
  <si>
    <t>11.2</t>
  </si>
  <si>
    <t>12.1</t>
  </si>
  <si>
    <t>12.2</t>
  </si>
  <si>
    <t>питання № 8</t>
  </si>
  <si>
    <t>питання № 9</t>
  </si>
  <si>
    <t>питання № 10</t>
  </si>
  <si>
    <t>питання № 11</t>
  </si>
  <si>
    <t>13.1</t>
  </si>
  <si>
    <t>13.2</t>
  </si>
  <si>
    <t>14.1</t>
  </si>
  <si>
    <t>14.2</t>
  </si>
  <si>
    <t>15.1</t>
  </si>
  <si>
    <t>15.2</t>
  </si>
  <si>
    <t>16.1</t>
  </si>
  <si>
    <t>16.2</t>
  </si>
  <si>
    <t>17.1</t>
  </si>
  <si>
    <t>17.2</t>
  </si>
  <si>
    <t>18.1</t>
  </si>
  <si>
    <t>18.2</t>
  </si>
  <si>
    <t>19.1</t>
  </si>
  <si>
    <t>19.2</t>
  </si>
  <si>
    <t>питання № 12</t>
  </si>
  <si>
    <t>питання № 13</t>
  </si>
  <si>
    <r>
      <t xml:space="preserve">питання </t>
    </r>
    <r>
      <rPr>
        <sz val="10"/>
        <color theme="1"/>
        <rFont val="Times New Roman"/>
        <family val="1"/>
        <charset val="204"/>
      </rPr>
      <t>№ 14</t>
    </r>
  </si>
  <si>
    <r>
      <t xml:space="preserve">питання </t>
    </r>
    <r>
      <rPr>
        <sz val="10"/>
        <color theme="1"/>
        <rFont val="Times New Roman"/>
        <family val="1"/>
        <charset val="204"/>
      </rPr>
      <t>№ 15</t>
    </r>
  </si>
  <si>
    <t>питання № 16</t>
  </si>
  <si>
    <t>питання № 17</t>
  </si>
  <si>
    <r>
      <t xml:space="preserve">питання </t>
    </r>
    <r>
      <rPr>
        <sz val="10"/>
        <color theme="1"/>
        <rFont val="Times New Roman"/>
        <family val="1"/>
        <charset val="204"/>
      </rPr>
      <t>№ 18</t>
    </r>
  </si>
  <si>
    <r>
      <t xml:space="preserve">питання </t>
    </r>
    <r>
      <rPr>
        <sz val="10"/>
        <color theme="1"/>
        <rFont val="Times New Roman"/>
        <family val="1"/>
        <charset val="204"/>
      </rPr>
      <t>№ 19</t>
    </r>
  </si>
  <si>
    <t>Найменування юридичної особи (заявника та його власників істотної участі-юридичних осіб)</t>
  </si>
  <si>
    <t>20.1</t>
  </si>
  <si>
    <t>20.2</t>
  </si>
  <si>
    <t>21.2</t>
  </si>
  <si>
    <t>22.1</t>
  </si>
  <si>
    <t>22.2</t>
  </si>
  <si>
    <t>Прізвище, ім'я по батькові фізичних осіб - керівників заявника та його власників істотної участі-фізичних осіб  (заповнюється окремо щодо кожної фізичної особи)</t>
  </si>
  <si>
    <t>Прізвище, ім'я, по батькові (за наявності) фізичної особи</t>
  </si>
  <si>
    <t>питання № 4</t>
  </si>
  <si>
    <r>
      <t xml:space="preserve">питання </t>
    </r>
    <r>
      <rPr>
        <sz val="10"/>
        <color theme="1"/>
        <rFont val="Times New Roman"/>
        <family val="1"/>
        <charset val="204"/>
      </rPr>
      <t>№ 6</t>
    </r>
  </si>
  <si>
    <t>питання № 7</t>
  </si>
  <si>
    <r>
      <t xml:space="preserve">питання </t>
    </r>
    <r>
      <rPr>
        <sz val="10"/>
        <color theme="1"/>
        <rFont val="Times New Roman"/>
        <family val="1"/>
        <charset val="204"/>
      </rPr>
      <t>№ 9</t>
    </r>
  </si>
  <si>
    <r>
      <t xml:space="preserve">питання </t>
    </r>
    <r>
      <rPr>
        <sz val="10"/>
        <color theme="1"/>
        <rFont val="Times New Roman"/>
        <family val="1"/>
        <charset val="204"/>
      </rPr>
      <t>№ 12</t>
    </r>
  </si>
  <si>
    <t>питання № 14</t>
  </si>
  <si>
    <t>питання № 19</t>
  </si>
  <si>
    <t>питання № 20</t>
  </si>
  <si>
    <r>
      <t xml:space="preserve">питання </t>
    </r>
    <r>
      <rPr>
        <sz val="10"/>
        <color theme="1"/>
        <rFont val="Times New Roman"/>
        <family val="1"/>
        <charset val="204"/>
      </rPr>
      <t>№ 21</t>
    </r>
  </si>
  <si>
    <t>Посада керівника</t>
  </si>
  <si>
    <t xml:space="preserve">Документ, що посвідчує особу </t>
  </si>
  <si>
    <t>Дані про особу, яка є підписантом за анкетою</t>
  </si>
  <si>
    <t>Ім'я</t>
  </si>
  <si>
    <t>По батькові  (за наявності)</t>
  </si>
  <si>
    <t xml:space="preserve"> ,  ,  обл.  ,  р-н  ,    ,    , буд.  , кв./оф.  </t>
  </si>
  <si>
    <t xml:space="preserve"> ,  ,  обл.  ,  р-н  ,    ,     , буд.  , кв./оф.  </t>
  </si>
  <si>
    <t>Навести ті види діяльності, які генерують більше 15% доходу вашої компанії</t>
  </si>
  <si>
    <t>Оберіть відповідь зі списку</t>
  </si>
  <si>
    <t>Оцініть чи отримує/планує отримувати ваша компанія більшість свого доходу саме від надання колекторських послуг. Якщо "так", то зазначте відсоток доходу, який ви плануєте отримувати від колекторської діяльності.</t>
  </si>
  <si>
    <t>Вкажіть з якими категоріями клієнтів ви маєте договори або плануєте укладати договори.</t>
  </si>
  <si>
    <t>Яка очікувана частка вашої компанії на ринку врегулювання проблемної заборгованості за споживчими кредитами через один рік та більше? Для проведення оцінки використовуйте показник портфоліо споживчих кредитів зі строком непогашення понад 60 днів.</t>
  </si>
  <si>
    <t>Вкажіть середній очікуваний показник за усіма портфелями простроченої заборгованості в роботі. Для проведення оцінки використовуйте показник портфоліо споживчих кредитів зі строком непогашення понад 60 днів.</t>
  </si>
  <si>
    <t>Вкажіть "так", якщо зараз є членом певної галузевої асоціації або плануєте ним стати впродовж року</t>
  </si>
  <si>
    <t>Вкажіть загальну чисельність працівників, яку ваша компанія планує мати до кінця року.</t>
  </si>
  <si>
    <t>Зазначте приблизний відсоток комісії за врегулювання простроченої заборгованості та опишіть фактори, які впливають на визначення цього відсотка.</t>
  </si>
  <si>
    <t>Вкажіть за допомогою яких каналів комунікації ви будете починати ділові відносини з клієнтами. Клієнтами у цьому питанні вважаються фінансові установи, з якими ви укладаєте договори, а не споживачі.</t>
  </si>
  <si>
    <t>Вкажіть за допомогою яких каналів комунікації ви будете надавати ваші послуги вже залученим  клієнтам. Клієнтами у цьому питанні вважаються фінансові установи, з якими ви укладаєте договори, а не споживачі.</t>
  </si>
  <si>
    <t>Поінформуйте чи маєте ви інструменти  стимулювання лояльності наявних чи майбутніх клієнтів. Можливі варіанти: зниження дисконту при викупі заборгованості, зниження комісії на врегулювання, немонетарні стимули або ж вкажіть свій варіант.</t>
  </si>
  <si>
    <t>Вкажіть обставини, які можуть становити операційні ризики для бізнес-діяльності вашої компанії у найближчий рік, та опишіть як ви плануєте на них реагувати.</t>
  </si>
  <si>
    <t>Інформація про заявника</t>
  </si>
  <si>
    <t>Інформація про уповноваженого представника</t>
  </si>
  <si>
    <t>Документи, що підтверджують повноваження представника</t>
  </si>
  <si>
    <t>Мета подання анкети</t>
  </si>
  <si>
    <t>Інформація про використання торгових марок та комерційних найменувань</t>
  </si>
  <si>
    <t>Відомості про керівників заявника</t>
  </si>
  <si>
    <t>Повне та скорочене найменування</t>
  </si>
  <si>
    <t>Таблиця 1</t>
  </si>
  <si>
    <t>Таблиця 2</t>
  </si>
  <si>
    <t>Таблиця 3</t>
  </si>
  <si>
    <t>Таблиця 4</t>
  </si>
  <si>
    <t>Таблиця 5</t>
  </si>
  <si>
    <t>Чи додаєте Ви до Анкети схематичне зображення структури управління заявника, на якому зазначаються вищий орган управління, виконавчий орган, наглядова рада (за наявності), структурні підрозділи заявника</t>
  </si>
  <si>
    <t>Електронна пошта  
(зазначається електронна пошта, яка є офіційним каналом зв'язку з заявником)</t>
  </si>
  <si>
    <t xml:space="preserve"> (обрати з випадаючого списку відповідь "Так" навпроти необхідного варіанту )</t>
  </si>
  <si>
    <t>1. Додайте схематичне зображення структури управління заявника, на якому зазначаються вищий орган управління, виконавчий орган, наглядова рада (за наявності), структурні підрозділи заявника</t>
  </si>
  <si>
    <t>Таблиця 6</t>
  </si>
  <si>
    <t>Інформація про ділову репутацію керівників заявника та його власників істотної участі-фізичних осіб</t>
  </si>
  <si>
    <t>Таблиця 7</t>
  </si>
  <si>
    <t>Таблиця 8</t>
  </si>
  <si>
    <t>Інформація про бізнес-наміри</t>
  </si>
  <si>
    <t>Які територіальні аспекти вашої діяльності (територія України, окремі області)?</t>
  </si>
  <si>
    <t>Якою буде ваша тарифна політика (політика ціноутворення)?</t>
  </si>
  <si>
    <t>Який очікується відсоток успішного врегулювання простроченої заборгованості?</t>
  </si>
  <si>
    <t>Як часто така політика переглядається?</t>
  </si>
  <si>
    <t xml:space="preserve">Вкажіть у випадаючому переліку усі адміністративно-територіальні одиниці України, у яких ви здійснюєте (або плануєте здійснювати впродовж наступного року) врегулювання простроченої заборгованості. </t>
  </si>
  <si>
    <t>Яку систему винагороди за досягнення показників ефективності персоналу має або буде мати ваша компанія.</t>
  </si>
  <si>
    <t>Вкажіть з якою періодичністю ви переглядаєте та змінюєте цю політику винагороди.</t>
  </si>
  <si>
    <t xml:space="preserve">Вкажіть які типи простроченої заборгованості ви врегульовуєте або маєте намір врегульовувати упродовж року та вкажіть приблизну частку у загальному обсязі (у %). </t>
  </si>
  <si>
    <t>Пояснення до заповнення</t>
  </si>
  <si>
    <t>Надайте власну відповідь , якщо обрано варіант “Інше” та якщо потребується надання додаткових пояснень до відповіді</t>
  </si>
  <si>
    <t>Пояснення:</t>
  </si>
  <si>
    <t xml:space="preserve">3. Перед друком Заяви (вкладки "Для друку")  обов'язково перевірте, чи текст відображається у повному обсязі. Якщо текст відображається не у повному обсязі, необхідно збільшити ширину рядка. </t>
  </si>
  <si>
    <t>5. Для запобігання блокувань користувачем діапазонів таблиць (переносяться з текстом, що копіюється з сторінок сайтів або інших книг Excel та мають автоматично встановлений маркер блокування даних), рекомендується  перед вставленням даних правою клавішею миші відкрити додаткове меню і скористатись меню «Спеціальна вставка»  (вставити як «текст» для даних, що копіюються з сайтів, або як «значення» для даних, що переносяться з інших файлів Excel)</t>
  </si>
  <si>
    <t>2. При заповненні таблиць ряд значень (складові частини адреси) обираються з випадаючих списків відповідного поля. У випадку відсутності випадаючих списків (необхідне значення копіювати з вкладки "Довідники").</t>
  </si>
  <si>
    <t>Адреса вебсайта</t>
  </si>
  <si>
    <t>Мета подання анкети:</t>
  </si>
  <si>
    <t>Для включення особи до реєстру колекторських компаній</t>
  </si>
  <si>
    <t xml:space="preserve">Для внесення змін та/або доповнень до раніше наданої інформації </t>
  </si>
  <si>
    <t>Щорічне подання</t>
  </si>
  <si>
    <t>Перелік послуг, що надаватимуться під час використання комерційного найменування</t>
  </si>
  <si>
    <t>Чи є діяльність із врегулювання простроченої заборгованості вашим основним видом діяльності?</t>
  </si>
  <si>
    <t>Якою є очікувана частка вашої компанії на ринку проблемної заборгованості за споживчими кредитами впродовж наступного року?</t>
  </si>
  <si>
    <t>Чи будете ви відмовлятися від укладення договору з кредитором, якщо договір про споживчий кредит не передбачає можливості залучення колекторської компанії для врегулювання простроченої заборгованості?</t>
  </si>
  <si>
    <t>За допомогою яких каналів комунікації ви маєте намір залучати клієнтів?</t>
  </si>
  <si>
    <t>За допомогою яких каналів комунікації ви плануєте надавати послуги?</t>
  </si>
  <si>
    <t>Які ви бачите найбільші ризики для своєї діяльності та як ви плануєте їх уникати?</t>
  </si>
  <si>
    <t>Назва посади</t>
  </si>
  <si>
    <t>1. Заповненню підлягають вкладки Т 1- Т 9, інформація з яких відображається на вкладці "Для друку"</t>
  </si>
  <si>
    <t>4 Таблицями передбачено максимально можливу кількість строк до заповнення. Перед роздрукуванням Заяви незаповнені/зайві строки таблиць на вкладці "Для друку" необхідно cховати.  (за виключенням першого рядка таблиці).</t>
  </si>
  <si>
    <t>Перелік послуг, що надаватимуться  під час використання торговельної марки</t>
  </si>
  <si>
    <t>036</t>
  </si>
  <si>
    <t>040</t>
  </si>
  <si>
    <t>031</t>
  </si>
  <si>
    <t>Аландські Острови</t>
  </si>
  <si>
    <t>008</t>
  </si>
  <si>
    <t>012</t>
  </si>
  <si>
    <t>016</t>
  </si>
  <si>
    <t>024</t>
  </si>
  <si>
    <t>020</t>
  </si>
  <si>
    <t>Антарктика</t>
  </si>
  <si>
    <t>010</t>
  </si>
  <si>
    <t>028</t>
  </si>
  <si>
    <t>032</t>
  </si>
  <si>
    <t>Афганістан</t>
  </si>
  <si>
    <t>004</t>
  </si>
  <si>
    <t>Багамські Острови</t>
  </si>
  <si>
    <t>044</t>
  </si>
  <si>
    <t>050</t>
  </si>
  <si>
    <t>052</t>
  </si>
  <si>
    <t>Бахрейн</t>
  </si>
  <si>
    <t>048</t>
  </si>
  <si>
    <t>084</t>
  </si>
  <si>
    <t>056</t>
  </si>
  <si>
    <t>Бермудські Острови</t>
  </si>
  <si>
    <t>060</t>
  </si>
  <si>
    <t>Болівія (Багатонаціональна Держава)</t>
  </si>
  <si>
    <t>068</t>
  </si>
  <si>
    <t>Бонайре, Сінт-Естатіус і Саба</t>
  </si>
  <si>
    <t>070</t>
  </si>
  <si>
    <t>072</t>
  </si>
  <si>
    <t>076</t>
  </si>
  <si>
    <t>Британська територія в Індійському океані</t>
  </si>
  <si>
    <t>086</t>
  </si>
  <si>
    <t>Бруней-Даруссалам</t>
  </si>
  <si>
    <t>096</t>
  </si>
  <si>
    <t>064</t>
  </si>
  <si>
    <t>Венесуела (Боліварська Республіка)</t>
  </si>
  <si>
    <t>Віргінські Острови (Британія)</t>
  </si>
  <si>
    <t>092</t>
  </si>
  <si>
    <t>Віргінські Острови (США)</t>
  </si>
  <si>
    <t>051</t>
  </si>
  <si>
    <t>Гаяна</t>
  </si>
  <si>
    <t>Гонконг</t>
  </si>
  <si>
    <t>Еритрея</t>
  </si>
  <si>
    <t>Есватіні</t>
  </si>
  <si>
    <t>Йорданія</t>
  </si>
  <si>
    <t>Кайманові Острови</t>
  </si>
  <si>
    <t>Кірибаті</t>
  </si>
  <si>
    <t>Кокосові (Кілінг) Острови</t>
  </si>
  <si>
    <t>Комори</t>
  </si>
  <si>
    <t>Конго (Демократична Республіка)</t>
  </si>
  <si>
    <t>Корейська Народно-Демократична Республіка</t>
  </si>
  <si>
    <t>Корея (Республіка)</t>
  </si>
  <si>
    <t>Коста-Рика</t>
  </si>
  <si>
    <t>Кот-Д'Івуар</t>
  </si>
  <si>
    <t>Кюрасао</t>
  </si>
  <si>
    <t>Лаоська Народно-Демократична Республіка</t>
  </si>
  <si>
    <t>Лівія</t>
  </si>
  <si>
    <t>Малі Віддалені Острови США</t>
  </si>
  <si>
    <t>Мартиніка</t>
  </si>
  <si>
    <t>Маршаллові Острови</t>
  </si>
  <si>
    <t>Молдова (Республіка)</t>
  </si>
  <si>
    <t>Нідерландські Антильські Острови</t>
  </si>
  <si>
    <t>Ніуе</t>
  </si>
  <si>
    <t>074</t>
  </si>
  <si>
    <t>Острів Герд і Острови МакДональд</t>
  </si>
  <si>
    <t>Острови Святої Єлени, Вознесіння та Тристан-да-Кунья</t>
  </si>
  <si>
    <t>Острови Теркс і Кайкос</t>
  </si>
  <si>
    <t>Острови Шпіцберген та Ян-Маєн</t>
  </si>
  <si>
    <t xml:space="preserve">Палестина (Держава) </t>
  </si>
  <si>
    <t>Папуа-Нова Гвінея</t>
  </si>
  <si>
    <t>Південна Джорджія та Південні Сандвічеві Острови</t>
  </si>
  <si>
    <t>Південний Судан</t>
  </si>
  <si>
    <t>Північна Македонія</t>
  </si>
  <si>
    <t>Самоа</t>
  </si>
  <si>
    <t>Сан-Марино</t>
  </si>
  <si>
    <t>Сан-Томе і Принсіпі</t>
  </si>
  <si>
    <t>Сарк</t>
  </si>
  <si>
    <t>Святий Престол</t>
  </si>
  <si>
    <t>Сейшельські Острови</t>
  </si>
  <si>
    <t>Сен-Бартелемі</t>
  </si>
  <si>
    <t>Сен-Мартен (частина Франції)</t>
  </si>
  <si>
    <t>Сен-П'єр і Мікелон</t>
  </si>
  <si>
    <t>Сент-Вінсент і Гренадіни</t>
  </si>
  <si>
    <t>Сінт-Мартен (частина Нідерландів)</t>
  </si>
  <si>
    <t>090</t>
  </si>
  <si>
    <t>Сомалі</t>
  </si>
  <si>
    <t>Сполучене Королівство Великої Британії та Північної Ірландії</t>
  </si>
  <si>
    <t>Суринам</t>
  </si>
  <si>
    <t>Тайвань (Провінція Китаю)</t>
  </si>
  <si>
    <t xml:space="preserve">Танзанія (Об'єднана Республіка) </t>
  </si>
  <si>
    <t>Тимор-Лешті</t>
  </si>
  <si>
    <t>Тринідад і Тобаго</t>
  </si>
  <si>
    <t>Фарерські Острови</t>
  </si>
  <si>
    <t>Фіджі</t>
  </si>
  <si>
    <t>Фолклендські Острови (Мальвінські)</t>
  </si>
  <si>
    <t>Центральноафриканська Республіка</t>
  </si>
  <si>
    <t>Чехія</t>
  </si>
  <si>
    <t>Чилі</t>
  </si>
  <si>
    <t>Югославія (Сербія, Чорногорія)</t>
  </si>
  <si>
    <t>Додаток 2</t>
  </si>
  <si>
    <t>Cкорочене найменування</t>
  </si>
  <si>
    <t>Повне найменування</t>
  </si>
  <si>
    <t>Електронна пошта 
(зазначається електронна пошта, яка є офіційним каналом зв'язку з заявником)</t>
  </si>
  <si>
    <t>Інформація про програмний застосунок 
(мобільний додаток) 
(зазначається за наявності такого застосунку)</t>
  </si>
  <si>
    <t>Чи були протягом останніх трьох років випадки невиконання особою узятих на себе зобов’язань та/або гарантійних листів, наданих Національному банку України?</t>
  </si>
  <si>
    <t>Чи особа зареєстрована та/або є податковим резидентом, та/або її місцезнаходженням є держава, що здійснює / здійснювала збройну агресію проти України в значенні, наведеному в статті 1 Закону України “Про оборону України”?</t>
  </si>
  <si>
    <t>Чи була особа та/або власники, та/або керівники такої особи протягом останніх п’яти років одночасно власниками та/або керівниками інших юридичних осіб, до яких застосовано санкції іноземними державами (крім держави, що здійснює збройну агресію проти України), міждержавними обʼєднаннями, міжнародними організаціями та/або Україною або яких включено до переліку осіб, повʼязаних зі здійсненням терористичної діяльності або стосовно яких застосовано міжнародні санкції?</t>
  </si>
  <si>
    <t>Чи траплялися протягом останніх трьох років випадки надання юридичною особою недостовірної інформації Національному банку України, яка вплинула або могла вплинути на прийняття Національним банком України рішення?</t>
  </si>
  <si>
    <t>Якщо так, то надайте пояснення:</t>
  </si>
  <si>
    <t>Якщо так, то зазначте, яку саме недостовірну інформацію надано Національному банку України, дату її надання та надайте пояснення:</t>
  </si>
  <si>
    <t>Якщо так, то надайте опис [обов'язково зазначте повне найменування або прізвище, ім'я та по батькові контрагента, зобов'язання перед яким порушено, вид правочину, на підставі якого таке зобов'язання виникло, його реквізити (дата, номер), суму та валюту заборгованості, строк порушення (у днях)], пояснення та зазначте дату усунення порушення.</t>
  </si>
  <si>
    <t>Чи визнавалася юридична особа банкрутом упродовж останніх трьох років?</t>
  </si>
  <si>
    <t>Якщо так, зазначте деталі судового провадження (процедури).</t>
  </si>
  <si>
    <t>Чи була в юридичної особи можливість незалежно від володіння участю в установі надавати обов’язкові вказівки або іншим чином визначати чи істотно впливати на дії установи станом на будь-яку дату протягом року, що передує даті рішення про банкрутство / відкликання ліцензії / виключення з реєстру?</t>
  </si>
  <si>
    <t>Чи виконувала особа функції платіжної організації платіжної системи станом на будь-яку дату протягом одного року, що передує прийняттю Національним банком України рішення про скасування реєстрації такої платіжної системи за порушення вимог законодавства України у сфері реалізації спеціальних економічних та інших обмежувальних заходів (санкцій) та/або у зв’язку з наявністю документально підтвердженої інформації від державного органу спеціального призначення з правоохоронними функціями, який забезпечує державну безпеку України, про те, що діяльність платіжної системи містить ризики виникнення загроз національній безпеці України?</t>
  </si>
  <si>
    <t>питання № 21</t>
  </si>
  <si>
    <r>
      <t xml:space="preserve">питання </t>
    </r>
    <r>
      <rPr>
        <sz val="10"/>
        <color theme="1"/>
        <rFont val="Times New Roman"/>
        <family val="1"/>
        <charset val="204"/>
      </rPr>
      <t>№ 22</t>
    </r>
  </si>
  <si>
    <t>Чи володіла особа істотною участю в платіжній організації / операторі платіжної системи станом на будь-яку дату протягом одного року, що передує прийняттю Національним банком України рішення про скасування реєстрації такої платіжної системи за порушення вимог законодавства України у сфері реалізації спеціальних економічних та інших обмежувальних заходів (санкцій) та/або у зв’язку з наявністю документально підтвердженої інформації від державного органу спеціального призначення з правоохоронними функціями, який забезпечує державну безпеку України, про те, що діяльність платіжної системи містить ризики виникнення загроз національній безпеці України?</t>
  </si>
  <si>
    <t>Чи є інша інформація, яку Національному банку України варто взяти до уваги під час здійснення оцінки ділової репутації особи?</t>
  </si>
  <si>
    <t>питання № 23</t>
  </si>
  <si>
    <t>питання № 24</t>
  </si>
  <si>
    <t>питання № 25</t>
  </si>
  <si>
    <r>
      <t xml:space="preserve">питання </t>
    </r>
    <r>
      <rPr>
        <sz val="10"/>
        <color theme="1"/>
        <rFont val="Times New Roman"/>
        <family val="1"/>
        <charset val="204"/>
      </rPr>
      <t>№ 26</t>
    </r>
  </si>
  <si>
    <t>питання № 27</t>
  </si>
  <si>
    <t>питання № 28</t>
  </si>
  <si>
    <t>21.1</t>
  </si>
  <si>
    <t>23.2</t>
  </si>
  <si>
    <t>23.1</t>
  </si>
  <si>
    <t>24.1</t>
  </si>
  <si>
    <t>24.2</t>
  </si>
  <si>
    <t>25.1</t>
  </si>
  <si>
    <t>25.2</t>
  </si>
  <si>
    <t>26.1</t>
  </si>
  <si>
    <t>26.2</t>
  </si>
  <si>
    <t>27.1</t>
  </si>
  <si>
    <t>27.2</t>
  </si>
  <si>
    <t>28.1</t>
  </si>
  <si>
    <t>28.2</t>
  </si>
  <si>
    <t>Чи має особа судимість, яка не погашена або не знята в установленому законодавством України порядку, за вчинення тероризму, корисливих злочинів і злочинів у сфері господарської діяльності, злочинів проти громадської безпеки, злочинів проти власності, злочинів у сфері використання електронно-обчислювальних машин (комп’ютерів), систем та комп’ютерних мереж і мереж електрозв’язку та злочинів у сфері службової діяльності та професійної діяльності, пов’язаної з наданням публічних послуг?</t>
  </si>
  <si>
    <t>Чи позбавлено особу права обіймати певні посади або займатися певною діяльністю згідно з вироком або іншим рішенням суду?</t>
  </si>
  <si>
    <t>Якщо так, то зазначте дату та номер відповідного рішення та строк покарання</t>
  </si>
  <si>
    <t>Чи наявне в особи громадянство та/або податкове резидентство та/або місцем її постійного проживання є держава, що здійснює / здійснювала збройну агресію проти України в значенні, наведеному в статті 1 Закону України “Про оборону України”?</t>
  </si>
  <si>
    <t>Чи була особа протягом останніх п’яти років одночасно власником істотної участі та/або керівником інших юридичних осіб, до яких застосовано санкції іноземними державами (крім держави, що здійснює / здійснювала збройну агресію проти України), міждержавними об’єднаннями, міжнародними організаціями та/або Україною або яких включено до переліку осіб, пов’язаних із здійсненням терористичної діяльності або стосовно яких застосовано міжнародні санкції?</t>
  </si>
  <si>
    <t>Чи є факт набуття особою прямо та/або опосередковано, самостійно чи спільно з іншими особами частки в юридичній особі, яка зареєстрована чи є податковим резидентом або її місцезнаходженням є держава-агресор та/або має відокремлений підрозділ у державі-агресорі, крім випадків: 
набуття особою прямо та/або опосередковано частки (акцій) у такій юридичній особі внаслідок звернення стягнення на частку (акції) з метою задоволення вимог кредитора; 
набуття особою частки (акцій) в юридичній особі, яка володіє прямо та/або опосередковано, самостійно чи спільно з іншими особами часткою в такій юридичній особі, через опціон (якщо договір опціону укладено до 15 вересня 2025 року) / пенсійний фонд / інвестиційний фонд; 
набуття особою частки (акцій) в юридичній особі, яка володіє прямо та/або опосередковано, самостійно чи спільно з іншими особами часткою в такій юридичній особі, у межах реалізації юридичною особою, яка володіє прямо та/або опосередковано, самостійно чи спільно з іншими особами часткою в такій юридичній особі, системи мотивації персоналу, включаючи пенсійні накопичення; 
збільшення особою частки в юридичній особі, яка володіє прямо та/або опосередковано, самостійно чи спільно з іншими особами часткою в такій юридичній особі, унаслідок анулювання частини власних акцій; 
набуття особою частки (акцій) в юридичній особі, яка володіє прямо та/або опосередковано, самостійно чи спільно з іншими особами часткою в такій юридичній особі, у результаті виплати дивідендів часткою (акціями)?</t>
  </si>
  <si>
    <t>Чи наявне на дату підписання цієї анкети в особи невиконане несуттєве порушення податкових зобов’язань?</t>
  </si>
  <si>
    <t>Чи допускала особа протягом останніх трьох років суттєве порушення податкових зобов’язань?</t>
  </si>
  <si>
    <t>Чи допускала особа порушення (невиконання або неналежне виконання) зобов’язання фінансового характеру, сума якого перевищує 100 розмірів мінімальної місячної заробітної плати, установленої законодавством України на період, у якому вчинено порушення, або еквівалент цієї суми в іноземній валюті, строк якого перевищує 30 календарних днів поспіль, перед будь-яким банком або іншою юридичною чи фізичною особою протягом останніх трьох років?</t>
  </si>
  <si>
    <r>
      <t xml:space="preserve">питання </t>
    </r>
    <r>
      <rPr>
        <sz val="10"/>
        <color theme="1"/>
        <rFont val="Times New Roman"/>
        <family val="1"/>
        <charset val="204"/>
      </rPr>
      <t>№ 23</t>
    </r>
  </si>
  <si>
    <r>
      <t xml:space="preserve">питання </t>
    </r>
    <r>
      <rPr>
        <sz val="10"/>
        <color theme="1"/>
        <rFont val="Times New Roman"/>
        <family val="1"/>
        <charset val="204"/>
      </rPr>
      <t>№ 24</t>
    </r>
  </si>
  <si>
    <t>Чи існувало протягом останніх трьох років рішення суду, яке набрало законної сили, пов’язане з порушенням особою вимог антикорупційного законодавства, законодавства з питань фінансового моніторингу, законодавства про фінансові послуги?</t>
  </si>
  <si>
    <t>29.1</t>
  </si>
  <si>
    <t>29.2</t>
  </si>
  <si>
    <t>30.1</t>
  </si>
  <si>
    <t>31.1</t>
  </si>
  <si>
    <t>31.2</t>
  </si>
  <si>
    <t>31</t>
  </si>
  <si>
    <t>питання № 31</t>
  </si>
  <si>
    <t>Чи визнавалася особа банкрутом упродовж останніх трьох років?</t>
  </si>
  <si>
    <t>Якщо так, то надайте пояснення (зазначте порушення законодавства, застосовані заходи впливу, дату прийняття рішення про притягнення до відповідальності / застосування заходів впливу та орган, що прийняв відповідне рішення / розглядає відповідну справу)</t>
  </si>
  <si>
    <t>30.2</t>
  </si>
  <si>
    <r>
      <t xml:space="preserve">питання </t>
    </r>
    <r>
      <rPr>
        <sz val="10"/>
        <color theme="1"/>
        <rFont val="Times New Roman"/>
        <family val="1"/>
        <charset val="204"/>
      </rPr>
      <t>№ 25</t>
    </r>
  </si>
  <si>
    <r>
      <t xml:space="preserve">питання </t>
    </r>
    <r>
      <rPr>
        <sz val="10"/>
        <color theme="1"/>
        <rFont val="Times New Roman"/>
        <family val="1"/>
        <charset val="204"/>
      </rPr>
      <t>№ 27</t>
    </r>
  </si>
  <si>
    <r>
      <t xml:space="preserve">питання </t>
    </r>
    <r>
      <rPr>
        <sz val="10"/>
        <color theme="1"/>
        <rFont val="Times New Roman"/>
        <family val="1"/>
        <charset val="204"/>
      </rPr>
      <t>№ 28</t>
    </r>
  </si>
  <si>
    <r>
      <t xml:space="preserve">питання </t>
    </r>
    <r>
      <rPr>
        <sz val="10"/>
        <color theme="1"/>
        <rFont val="Times New Roman"/>
        <family val="1"/>
        <charset val="204"/>
      </rPr>
      <t>№ 29</t>
    </r>
  </si>
  <si>
    <r>
      <t xml:space="preserve">питання </t>
    </r>
    <r>
      <rPr>
        <sz val="10"/>
        <color theme="1"/>
        <rFont val="Times New Roman"/>
        <family val="1"/>
        <charset val="204"/>
      </rPr>
      <t>№ 30</t>
    </r>
  </si>
  <si>
    <t>Чи плануєте ви запроваджувати механізми утримання клієнтів? Якщо так, то зазначте, які саме механізми плануєте використовувати?</t>
  </si>
  <si>
    <t xml:space="preserve">I. Загальні пояснення щодо заповнення </t>
  </si>
  <si>
    <t>II. Пояснення до заповнення анкети</t>
  </si>
  <si>
    <r>
      <t xml:space="preserve">III. Правила зазначення ідентифікаційного номера </t>
    </r>
    <r>
      <rPr>
        <b/>
        <u/>
        <sz val="11"/>
        <color theme="1"/>
        <rFont val="Calibri"/>
        <family val="2"/>
        <charset val="204"/>
        <scheme val="minor"/>
      </rPr>
      <t>юридичної особи</t>
    </r>
  </si>
  <si>
    <t>1. Для цілей цієї анкети заявником вважається особа, яка має намір набути статусу колекторської компанії, або колекторська компанія.</t>
  </si>
  <si>
    <t>2. Заявник заповнює таблицю 5 цієї анкети окремо щодо кожного керівника в разі наявності декількох керівників заявника / колекторської компанії.</t>
  </si>
  <si>
    <t>3. Заявник заповнює таблицю 6 цієї анкети окремо щодо заявника та кожного власника істотної участі-юридичної особи.</t>
  </si>
  <si>
    <t>4. Заявник заповнює таблицю 7 цієї анкети окремо щодо кожного власника істотної участі - фізичної особи.</t>
  </si>
  <si>
    <r>
      <t xml:space="preserve">IV. Правила зазначення ідентифікаційного номера </t>
    </r>
    <r>
      <rPr>
        <b/>
        <u/>
        <sz val="11"/>
        <color theme="1"/>
        <rFont val="Calibri"/>
        <family val="2"/>
        <charset val="204"/>
        <scheme val="minor"/>
      </rPr>
      <t>фізичної особи</t>
    </r>
  </si>
  <si>
    <t>Прізвище, власне ім’я, по батькові (за наявності)</t>
  </si>
  <si>
    <t xml:space="preserve">Чи використовуєте ви комерційні найменування, інші, ніж зареєстроване в Єдиному </t>
  </si>
  <si>
    <t>державному реєстрі юридичних осіб, фізичних осіб-підприємців та громадських формувань?</t>
  </si>
  <si>
    <t>Найменування посади</t>
  </si>
  <si>
    <t>Громадянство керівника заявника</t>
  </si>
  <si>
    <t>Прізвище, власне ім’я, по батькові (за наявності) керівника заявника</t>
  </si>
  <si>
    <t>Дата вступу на посаду керівника заявника</t>
  </si>
  <si>
    <t>Реєстраційний номер облікової картки платника податків керівника заявника</t>
  </si>
  <si>
    <t>2. Відомості, що запитується про керівників заявника</t>
  </si>
  <si>
    <t>Дата народження керівника заявника</t>
  </si>
  <si>
    <t>Місце народження керівника заявника</t>
  </si>
  <si>
    <t>Адреса зареєстрованого місця проживання керівника заявника</t>
  </si>
  <si>
    <t>Адреса  місця фактичного проживання керівника заявника</t>
  </si>
  <si>
    <t>Країна, податковим резидентом якої є керівник заявника</t>
  </si>
  <si>
    <t>серія (за наявності) та номер</t>
  </si>
  <si>
    <t>Інформація про ділову репутацію заявника та його власників істотної участі – юридичних осіб</t>
  </si>
  <si>
    <t>Чи діяли щодо юридичної особи протягом останніх трьох років санкції, обмежувальні заходи (далі – санкції) з боку України, іноземних держав (крім держав, які здійснюють / здійснювали збройну агресію проти України), міждержавних об’єднань та/або міжнародних організацій (включаючи інформацію про те, чи застосовувалися такі санкції станом на дату підписання цієї анкети)?</t>
  </si>
  <si>
    <t>Чи перебувала юридична особа протягом останніх десяти років у переліку осіб, пов’язаних зі здійсненням терористичної діяльності або стосовно яких застосовано міжнародні санкції (включаючи інформацію про перебування юридичної особи в цьому переліку станом на дату підписання цієї анкети)?</t>
  </si>
  <si>
    <t>Чи наявна інформація, яка дає підстави вважати, що юридична особа та/або власник (прямий та/або опосередкований) такої юридичної особи вчиняє дії, які порушують, сприяють або можуть сприяти порушенню / уникненню обмежень, установлених секторальними спеціальними економічними та іншими обмежувальними заходами (санкціями) України (включаючи випадки залучення третіх осіб)?</t>
  </si>
  <si>
    <t>Чи наявна інформація про те, що юридична особа та/або власники (прямі та/або опосередковані) / керівники такої юридичної особи є одночасно власниками (прямими та/або опосередкованими) та/або керівниками інших юридичних осіб – резидентів держави-агресора?</t>
  </si>
  <si>
    <t>Чи має юридична особа заборгованість зі сплати податків, зборів або інших обов’язкових платежів на загальну суму несплати, що дорівнює або перевищує два розміри мінімальної місячної заробітної плати, установленої законодавством України, на період, у якому вчинено порушення, або еквівалент цієї суми в іноземній валюті (далі – несуттєве порушення податкових зобов’язань)?</t>
  </si>
  <si>
    <t>Чи допускала особа протягом останніх трьох років неналежне виконання зобов’язання зі сплати податків, зборів або інших обов’язкових платежів, якщо загальна сума несплати дорівнює або перевищує 100 розмірів мінімальної місячної заробітної плати, установленої законодавством України на період, у якому вчинено порушення, або еквівалент цієї суми в іноземній валюті (далі – суттєве порушення податкових зобов’язань) (включаючи інформацію про наявність такого порушення податкових зобов’язань станом на дату підписання цієї анкети)?</t>
  </si>
  <si>
    <t>Чи допускала юридична особа порушення (невиконання або неналежне виконання) зобов’язання фінансового характеру, сума якого перевищувала 635 розмірів мінімальної місячної заробітної плати (або еквівалент цієї суми в іноземній валюті), а строк порушення перевищував 90 днів поспіль, перед будь-яким банком або іншою юридичною чи фізичною особою протягом останніх трьох років (чи є таке порушення станом на дату заповнення анкети)?</t>
  </si>
  <si>
    <t>Чи внесено юридичну особу до списку емітентів, що мають ознаки фіктивності, ведення якого здійснюється Національною комісією з цінних паперів та фондового ринку?</t>
  </si>
  <si>
    <t>Чи наявні щодо акцій юридичної особи публічні обтяження чи заборона торгівлі цінними паперами або зупинення розміщення акцій у зв’язку з визнанням емісії недобросовісною чи застосуванням спеціальних економічних та інших обмежувальних заходів (санкцій)?</t>
  </si>
  <si>
    <t>Чи прийняв Національний банк України протягом останніх десяти років щодо юридичної особи рішення, зазначене в пункті 18 розділу ІІІ Положення про визнання належності послуги чи операції до фінансової / обмеженої платіжної послуги та виявлення здійснення безліцензійної діяльності на ринку небанківських фінансових послуг і платіжному ринку, затвердженого постановою Правління Національного банку України від 04 вересня 2024 року № 105 (далі – Положення № 105), крім рішення про неналежність певних послуг чи операцій, які за своєю суттю містять ознаки одного чи декількох видів фінансових послуг згідно із Законом України “Про фінансові послуги та фінансові компанії” (далі – Закон про фінансові послуги) та/або спеціальними законами, до певного виду фінансових послуг, визначених частиною першою статті 4 Закону про фінансові послуги?</t>
  </si>
  <si>
    <t>Чи володіла особа істотною участю у фінансових установах, іноземних фінансових установах, юридичних особах, які мали право надавати фінансові послуги, операторах поштового зв’язку, надавачах обмежених платіжних послуг, колекторських компаніях (далі – установи) станом на будь-яку дату протягом року, що передує даті рішення органу ліцензування та нагляду, суду чи іншого уповноваженого органу щодо такої установи про:
призначення тимчасової адміністрації, 
віднесення до категорії неплатоспроможних, 
визнання банкрутом, 
застосування заходу впливу у вигляді відкликання (анулювання) ліцензії / анулювання / відкликання ліцензії на провадження діяльності з надання фінансових послуг / ліцензії на провадження господарської діяльності з надання фінансових послуг (крім професійної діяльності на ринку цінних паперів) / ліцензії на вид діяльності з надання фінансових послуг, ліцензії на здійснення валютних операцій в частині торгівлі валютними цінностями в готівковій формі, а також ліцензії на здійснення валютних операцій, за порушення законодавства про захист прав споживачів фінансових послуг, включаючи вимоги щодо взаємодії із споживачами при врегулюванні простроченої заборгованості (вимоги щодо етичної поведінки);
відкликання / анулювання банківської ліцензії / відкликання (анулювання) ліцензії або анулювання / відкликання ліцензії на провадження діяльності з надання фінансових послуг / ліцензії на провадження господарської діяльності з надання фінансових послуг (крім професійної діяльності на ринку цінних паперів) / ліцензії на вид діяльності з надання фінансових послуг / ліцензії на здійснення валютних операцій в частині торгівлі валютними цінностями в готівковій формі / ліцензії на здійснення валютних операцій / всіх ліцензій на окремі види професійної діяльності на ринках капіталу та організованих товарних ринках / припинення авторизації діяльності надавача фінансових / обмежених платіжних послуг за ініціативою органу ліцензування та нагляду [крім відкликання (анулювання) ліцензії або анулювання ліцензії у зв’язку з ненаданням жодної фінансової послуги протягом року з дня її отримання / якщо особа не розпочала здійснення діяльності з надання фінансових послуг протягом шести місяців із дня (дати) отримання ліцензії / нездійсненням жодної валютної операції протягом шести місяців із дня внесення облікового запису про видачу ліцензії / припиненням здійснення небанківською установою валютних операцій більше ніж на 180 календарних днів та невідновленням такої діяльності протягом 90 календарних днів із дня отримання повідомлення про це від Національного банку України / ненаданням платіжною установою, установою електронних грошей, оператором поштового зв’язку фінансової платіжної послуги з переказу коштів без відкриття рахунку, що є валютною операцією, протягом шести місяців із дня внесення облікового запису про видачу ліцензії до електронного реєстру / якщо професійний учасник ринків капіталу та організованих товарних ринків не розпочав провадження професійної діяльності на ринках капіталу та організованих товарних ринках та/або не надавав додаткових послуг, передбачених ліцензією на провадження певного виду професійної діяльності, протягом 12 місяців із дати отримання такої ліцензії, якщо інший строк не встановлено спеціальним законом, що регулює такий вид професійної діяльності / якщо професійний учасник ринків капіталу та організованих товарних ринків не провадив професійної діяльності на ринках капіталу та організованих товарних ринках та/або не надавав додаткових послуг, передбачених ліцензією на провадження певного виду професійної діяльності, протягом шести місяців поспіль, якщо інший строк не встановлено спеціальним законом, що регулює такий вид професійної діяльності / припиненням авторизації діяльності надавача фінансових / обмежених платіжних послуг у зв’язку з тим, що надавач фінансових / обмежених платіжних послуг не розпочав провадження діяльності з надання фінансових / обмежених платіжних послуг або припинив надання таких послуг протягом строків, визначених у Положенні про порядок здійснення авторизації діяльності надавачів фінансових платіжних послуг та обмежених платіжних послуг, затвердженому постановою Правління Національного банку України від 07 жовтня 2022 року № 217 (зі змінами)]; 
виключення відомостей про колекторську компанію з реєстру колекторських компаній або позбавлення права здійснювати діяльність із врегулювання простроченої заборгованості іншим чином за ініціативою Національного банку України / уповноваженого органу іноземної країни;
застосування заходу впливу у вигляді виключення з Державного реєстру фінансових установ та/або Реєстру платіжної інфраструктури, та/або реєстру фінансових установ іншого органу ліцензування та нагляду, уповноваженого органу іноземної країни (далі ‒ рішення про банкрутство / відкликання ліцензії / виключення з реєстру)?</t>
  </si>
  <si>
    <t>Чи володіла особа істотною участю в юридичній особі, щодо якої Національний банк України прийняв рішення, зазначене в пункті 18 розділу ІІІ Положення № 105, крім рішення про неналежність певних послуг чи операцій, які за своєю суттю містять ознаки одного чи декількох видів фінансових послуг згідно із Законом про фінансові послуги та/або спеціальними законами, до певного виду фінансових послуг, визначених частиною першою статті 4 Закону про фінансові послуги, на дату прийняття цього рішення?</t>
  </si>
  <si>
    <t>Чи мала особа можливість незалежно від володіння  участю в платіжній організації / операторі платіжної системи надавати обов’язкові вказівки або іншим чином визначати чи істотно впливати на дії платіжної організації / оператора платіжної системи станом на будь-яку дату протягом одного року, що передує прийняттю Національним банком України рішення про скасування реєстрації такої платіжної системи за порушення вимог законодавства України у сфері реалізації спеціальних економічних та інших обмежувальних заходів (санкцій) та/або у зв’язку з наявністю документально підтвердженої інформації від державного органу спеціального призначення з правоохоронними функціями, який забезпечує державну безпеку України, про те, що діяльність платіжної системи містить ризики виникнення загроз національній безпеці України (ознака застосовується протягом трьох років із дня прийняття такого рішення)?</t>
  </si>
  <si>
    <t>Чи наявні в керівника та/або власника істотної участі в юридичній особі ознаки небездоганної ділової репутації, визначені Положенням про реєстрацію колекторських компаній, затвердженим постановою Правління Національного банку України від 09 липня 2021 року № 75 (зі змінами) (далі – Положення № 75)? Якщо так, то слід зазначити прізвище, власне ім’я, по батькові (за наявності) / найменування особи та наявні ознаки:</t>
  </si>
  <si>
    <t>Якщо так, то слід зазначити прізвище, власне ім’я, по батькові (за наявності) / найменування особи та наявні ознаки:</t>
  </si>
  <si>
    <t>Чи допускала юридична особа істотні та/або систематичні порушення вимог банківського, фінансового, валютного, податкового законодавства, законодавства з питань фінансового моніторингу, законодавства у сфері реалізації спеціальних економічних та інших обмежувальних заходів (санкцій), законодавства про ринки капіталу, акціонерні товариства, про захист прав споживачів, вимог законодавства про споживче кредитування (вимог до етичної поведінки)?</t>
  </si>
  <si>
    <t>Якщо так, то надайте пояснення, зазначте порушення законодавства, застосовані заходи впливу, дату прийняття рішення про притягнення до відповідальності / застосування заходів впливу та орган, що прийняв відповідне рішення / розглядає відповідну справу:</t>
  </si>
  <si>
    <t xml:space="preserve">Чи були факти невиконання юридичною особою інших фінансових зобов’язань (крім фінансових зобов’язань, визначених у главі 11 розділу IІІ Положення № 75)? </t>
  </si>
  <si>
    <t>Чи триває щодо особи судове провадження у справі про неплатоспроможність / банкрутство?</t>
  </si>
  <si>
    <t>Чи траплялася невідповідність діяльності особи стандартам ділової практики та/або професійної етики?</t>
  </si>
  <si>
    <t>Чи є в юридичної особи працівники, особи, залучені на підставі цивільно-правових договорів для безпосередньої взаємодії зі споживачами, які мають судимість, яка не погашена або не знята в установленому законодавством України порядку, за кримінальні правопорушення проти громадської безпеки, власності, у сфері господарської діяльності, використання електронно-обчислювальних машин (комп’ютерів), систем та комп’ютерних мереж і мереж електрозв’язку, службової діяльності та професійної діяльності, пов’язаної з наданням публічних послуг, проти життя та здоров’я особи та/або які не відповідають вимогам щодо професійної придатності, установленим нормативно-правовими актами Національного банку України (заповнюється лише щодо заявника)?</t>
  </si>
  <si>
    <t>Якщо так, то зазначте прізвище, власне ім’я, по батькові (за наявності) працівника та детальну інформацію про судимість:</t>
  </si>
  <si>
    <t>Чи діяли щодо особи протягом останніх трьох років санкції з боку України, іноземних держав (крім держав, що здійснюють / здійснювали збройну агресію проти України), міждержавних об’єднань та/або міжнародних організацій (включаючи інформацію про те, чи застосовувалися такі санкції станом на дату підписання цієї анкети)?</t>
  </si>
  <si>
    <t>Чи перебувала особа протягом останніх десяти років у переліку осіб, пов’язаних зі здійсненням терористичної діяльності або стосовно яких застосовано міжнародні санкції (включаючи інформацію про перебування юридичної особи в цьому переліку станом на дату підписання цієї анкети)?</t>
  </si>
  <si>
    <t>Чи траплялися протягом останніх трьох років випадки надання особою недостовірної інформації Національному банку України, яка вплинула або могла вплинути на прийняття Національним банком України рішення?</t>
  </si>
  <si>
    <t>Чи траплялися протягом останніх трьох років випадки невиконання особою взятих на себе особистих зобов’язань та/або гарантійних листів, наданих Національному банку України?</t>
  </si>
  <si>
    <t>Якщо так, то надайте опис [зазначте повне найменування або прізвище, власне ім’я, по батькові (за наявності) контрагента, зобов’язання перед яким порушено, вид правочину, на підставі якого таке зобов’язання виникло, його реквізити (дата, номер), суму та валюту заборгованості, строк порушення (у днях)], пояснення та зазначте дату усунення порушення:</t>
  </si>
  <si>
    <t>Якщо так, зазначте деталі судового провадження (процедури):</t>
  </si>
  <si>
    <t>Чи були факти звільнення особи протягом останніх п’яти років за систематичне або одноразове грубе порушення особою своїх посадових обов’язків та/або правил трудового розпорядку, порушення законодавства про протидію корупції, вчинення розкрадання, зловживання владою / службовим становищем або іншого правопорушення?</t>
  </si>
  <si>
    <t>Чи застосовувалося до особи протягом останніх трьох років дисциплінарне стягнення у вигляді позбавлення права на заняття адвокатською діяльністю, анулювання свідоцтва про право на заняття нотаріальною діяльністю або діяльністю арбітражного керуючого (розпорядника майна, керуючого санацією, ліквідатора), позбавлення права на здійснення діяльності приватного виконавця?</t>
  </si>
  <si>
    <t>Чи звільняли особу протягом останніх трьох років з посади судді, прокурора, працівника правоохоронного органу, з державної служби або служби в органах місцевого самоврядування у зв’язку з притягненням до дисциплінарної відповідальності?</t>
  </si>
  <si>
    <t>Чи обіймала особа посаду / посади керівника, ключової особи фінансової установи, оператора поштового зв’язку (виконувала обов’язки за посадою) сукупно понад шість місяців без погодження Національного банку України, якщо таке погодження було обов’язковим відповідно до законодавства України?</t>
  </si>
  <si>
    <t>Чи притягалась особа до адміністративної відповідальності за порушення порядку заняття діяльністю з надання фінансових послуг (з урахуванням умов статті 39 Кодексу України про адміністративні правопорушення)?</t>
  </si>
  <si>
    <t>Чи обіймала особа посади керівника або ключової особи в юридичній особі (виконувала обов’язки за посадою), щодо якої Національний банк України прийняв рішення, зазначене в пункті 18 розділу ІІІ Положення № 105, крім рішення про неналежність певних послуг чи операцій, які за своєю суттю містять ознаки одного чи декількох видів фінансових послуг згідно із Законом про фінансові послуги та/або спеціальними законами, до певного виду фінансових послуг, визначених частиною першою статті 4 Закону про фінансові послуги, сукупно понад шість місяців до прийняття цього рішення?</t>
  </si>
  <si>
    <t>Чи володіла особа істотною участю в установах станом на будь-яку дату протягом року, що передує даті рішення про банкрутство / відкликання ліцензії / виключення з реєстру?</t>
  </si>
  <si>
    <t>Чи перебувала особа сукупно протягом більше шести місяців у складі органу управління та/або контролю або на посаді керівника, ключової особи установи (або виконувала обов’язки за посадою) протягом року, що передує даті рішення про банкрутство / відкликання ліцензії / виключення з реєстру ?</t>
  </si>
  <si>
    <t>Чи мала особа можливість незалежно від обіймання посад і володіння участю в установі надавати обов’язкові вказівки або іншим чином визначати чи істотно впливати на дії такої установи станом на будь-яку дату протягом року, що передує даті рішення про банкрутство / відкликання ліцензії / виключення з реєстру?</t>
  </si>
  <si>
    <t>Чи траплялися випадки припинення повноважень (звільнення) особи чи її переведення на іншу посаду протягом останніх трьох років, якщо йому передувала вимога органу ліцензування та нагляду щодо заміни цієї особи на посаді у зв’язку з неналежним виконанням особою посадових обов’язків, яке призвело до порушення фінансовою установою / надавачем обмежених платіжних послуг вимог законодавства України чи рішення Національного банку України про застосування заходу впливу у вигляді відсторонення керівництва від управління фінансовою установою / надавачем обмежених платіжних послуг та призначення тимчасової адміністрації?</t>
  </si>
  <si>
    <t>Чи володіла особа істотною участю в юридичній особі, щодо якої Національний банк України прийняв рішення, зазначене в пункті 18 розділу ІІІ Положення № 105, на дату прийняття цього рішення, крім рішення про неналежність певних послуг чи операцій, які за своєю суттю містять ознаки одного чи декількох видів фінансових послуг згідно із Законом про фінансові послуги та/або спеціальними законами, до певного виду фінансових послуг, визначених частиною першою статті 4 Закону про фінансові послуги?</t>
  </si>
  <si>
    <t>Чи перебувала особа сукупно протягом більше шести місяців у складі органу управління або контролю або на посаді керівника та/або працівника, відповідального за проведення фінансового моніторингу в платіжній організації / операторі платіжної системи чи виконувала обов’язки зазначених осіб протягом одного року, що передує прийняттю Національним банком України рішення про скасування реєстрації такої платіжної системи за порушення вимог законодавства України у сфері реалізації спеціальних економічних та інших обмежувальних заходів (санкцій) та/або у зв’язку з наявністю документально підтвердженої інформації від державного органу спеціального призначення з правоохоронними функціями, який забезпечує державну безпеку України, про те, що діяльність платіжної системи містить ризики виникнення загроз національній безпеці України?</t>
  </si>
  <si>
    <t>Чи мала особа можливість незалежно від обіймання посад і володіння участю в платіжній організації / операторі платіжної системи надавати обов’язкові вказівки або іншим чином визначати чи істотно впливати на дії платіжної організації / оператора платіжної системи станом на будь-яку дату протягом одного року, що передує прийняттю Національним банком України рішення про скасування реєстрації такої платіжної системи за порушення вимог законодавства України у сфері реалізації спеціальних економічних та інших обмежувальних заходів (санкцій) та/або у зв’язку з наявністю документально підтвердженої інформації від державного органу спеціального призначення з правоохоронними функціями, який забезпечує державну безпеку України, про те, що діяльність платіжної системи містить ризики виникнення загроз національній безпеці України?</t>
  </si>
  <si>
    <t>Чи допускала особа істотні та/або систематичні порушення вимог банківського, фінансового, валютного, податкового законодавства, законодавства з питань фінансового моніторингу, законодавства у сфері реалізації спеціальних економічних та інших обмежувальних заходів (санкцій), законодавства про ринки капіталу, акціонерні товариства, про захист прав споживачів, про споживче кредитування (вимог до етичної поведінки)?</t>
  </si>
  <si>
    <t xml:space="preserve">Чи були факти невиконання юридичною особою інших фінансових зобов’язань (крім фінансових зобов’язань, визначених у главі 10 розділу IІІ Положення № 75)? </t>
  </si>
  <si>
    <t>Назвіть основні категорії ваших клієнтів:</t>
  </si>
  <si>
    <t>Чи є або чи плануєте ви бути учасником асоціацій?
Якщо так, то зазначте найменування таких асоціацій:</t>
  </si>
  <si>
    <t>Яку кількість працівників ви маєте?</t>
  </si>
  <si>
    <t xml:space="preserve">Якою є ваша політика винагороди для працівників, які здійснюють взаємодію зі споживачами та іншими особами при врегулюванні простроченої заборгованості? </t>
  </si>
  <si>
    <t>[прізвище, власне ім’я, по батькові (за наявності) керівника]</t>
  </si>
  <si>
    <t>запевняю, що станом на дату підписання цієї анкети власники істотної участі заявника відповідають вимогам до ділової репутації, керівники заявника, працівники заявника та особи, залучені заявником на підставі цивільно-правових договорів для безпосередньої взаємодії зі споживачами, відповідають кваліфікаційним та іншим вимогам, установленим Законом України “Про споживче кредитування” та нормативно-правовими актами Національного банку України, та стверджую, що інформація, надана в анкеті, є актуальною, достовірною і повною. Я усвідомлюю наслідки надання Національному банку України недостовірної інформації.
   Я зобов’язуюсь оновлювати інформацію, надану в цій анкеті, у порядку, визначеному в главі 8 розділу II Положення № 75.
   Відповідно до Закону України “Про захист персональних даних” підписанням цієї анкети я надаю Національному банку України згоду на обробку моїх персональних даних для здійснення Національним банком України повноважень, визначених законом.
   Я стверджую, що отримав згоду на обробку персональних даних фізичних осіб, щодо яких надаються персональні дані, відповідно до Закону України “Про захист персональних даних” та їх запевнення надавати у найкоротший строк уточнену, достовірну інформацію та оригінали відповідних документів для оновлення таких персональних даних.
   Я не заперечую проти перевірки Національним банком України наданої інформації, у тому числі, але не виключно, шляхом надання цієї інформації іншим державним органам, органам місцевого самоврядування, юридичним особам та фізичним особам.
   Я надаю дозвіл Національному банку України на отримання від державних органів, органів місцевого самоврядування, юридичних осіб та фізичних осіб будь-якої інформації, у тому числі з обмеженим доступом, потрібної для підтвердження інформації, зазначеної в цій анкеті.</t>
  </si>
  <si>
    <t>Особистий підпис</t>
  </si>
  <si>
    <t>Власне ім’я ПРІЗВИЩЕ</t>
  </si>
  <si>
    <t xml:space="preserve">до наказу Національного банку України від 01 грудня 2025 № 1033-но
[підпункт 2 пункту 77 глави 7 розділу II Положення про реєстраціюколекторських компаній 
затвердженого постановою Правління Національного банку України від 09 липня 2021 року № 75 (зі змінами)]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</si>
</sst>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6" x14ac:knownFonts="1">
    <font>
      <sz val="11"/>
      <color theme="1"/>
      <name val="Calibri"/>
      <family val="2"/>
      <charset val="204"/>
      <scheme val="minor"/>
    </font>
    <font>
      <sz val="11"/>
      <color rgb="FF006100"/>
      <name val="Calibri"/>
      <family val="2"/>
      <charset val="204"/>
      <scheme val="minor"/>
    </font>
    <font>
      <sz val="11"/>
      <color rgb="FF9C0006"/>
      <name val="Calibri"/>
      <family val="2"/>
      <charset val="204"/>
      <scheme val="minor"/>
    </font>
    <font>
      <sz val="10"/>
      <color theme="1"/>
      <name val="Times New Roman"/>
      <family val="1"/>
      <charset val="204"/>
    </font>
    <font>
      <b/>
      <sz val="10"/>
      <name val="Times New Roman"/>
      <family val="1"/>
      <charset val="204"/>
    </font>
    <font>
      <sz val="10"/>
      <color theme="1"/>
      <name val="Calibri"/>
      <family val="2"/>
      <charset val="204"/>
      <scheme val="minor"/>
    </font>
    <font>
      <b/>
      <sz val="10"/>
      <color theme="1"/>
      <name val="Times New Roman"/>
      <family val="1"/>
      <charset val="204"/>
    </font>
    <font>
      <sz val="10"/>
      <name val="Times New Roman"/>
      <family val="1"/>
      <charset val="204"/>
    </font>
    <font>
      <sz val="8"/>
      <color theme="1"/>
      <name val="Times New Roman"/>
      <family val="1"/>
      <charset val="204"/>
    </font>
    <font>
      <sz val="10"/>
      <color rgb="FF000000"/>
      <name val="Arial"/>
      <family val="2"/>
      <charset val="204"/>
    </font>
    <font>
      <sz val="6"/>
      <color theme="1"/>
      <name val="Times New Roman"/>
      <family val="1"/>
      <charset val="204"/>
    </font>
    <font>
      <sz val="9"/>
      <color indexed="81"/>
      <name val="Tahoma"/>
      <family val="2"/>
      <charset val="204"/>
    </font>
    <font>
      <sz val="1"/>
      <color theme="0"/>
      <name val="Calibri"/>
      <family val="2"/>
      <charset val="204"/>
      <scheme val="minor"/>
    </font>
    <font>
      <sz val="6"/>
      <name val="Times New Roman"/>
      <family val="1"/>
      <charset val="204"/>
    </font>
    <font>
      <sz val="10"/>
      <color rgb="FFC00000"/>
      <name val="Times New Roman"/>
      <family val="1"/>
      <charset val="204"/>
    </font>
    <font>
      <b/>
      <sz val="12"/>
      <color theme="1"/>
      <name val="Times New Roman"/>
      <family val="1"/>
      <charset val="204"/>
    </font>
    <font>
      <sz val="11"/>
      <color theme="1"/>
      <name val="Arial"/>
      <family val="2"/>
      <charset val="204"/>
    </font>
    <font>
      <sz val="10"/>
      <color theme="1"/>
      <name val="Arial"/>
      <family val="2"/>
      <charset val="204"/>
    </font>
    <font>
      <sz val="10"/>
      <name val="Arial"/>
      <family val="2"/>
      <charset val="204"/>
    </font>
    <font>
      <b/>
      <sz val="10"/>
      <color theme="0"/>
      <name val="Arial"/>
      <family val="2"/>
      <charset val="204"/>
    </font>
    <font>
      <sz val="9"/>
      <name val="Arial"/>
      <family val="2"/>
      <charset val="204"/>
    </font>
    <font>
      <b/>
      <sz val="10"/>
      <name val="Arial"/>
      <family val="2"/>
      <charset val="204"/>
    </font>
    <font>
      <sz val="1"/>
      <color theme="0"/>
      <name val="Arial"/>
      <family val="2"/>
      <charset val="204"/>
    </font>
    <font>
      <b/>
      <sz val="10"/>
      <color theme="1"/>
      <name val="Arial"/>
      <family val="2"/>
      <charset val="204"/>
    </font>
    <font>
      <sz val="10"/>
      <color rgb="FFC00000"/>
      <name val="Arial"/>
      <family val="2"/>
      <charset val="204"/>
    </font>
    <font>
      <sz val="10"/>
      <color theme="0"/>
      <name val="Arial"/>
      <family val="2"/>
      <charset val="204"/>
    </font>
    <font>
      <vertAlign val="superscript"/>
      <sz val="10"/>
      <color theme="1"/>
      <name val="Times New Roman"/>
      <family val="1"/>
      <charset val="204"/>
    </font>
    <font>
      <sz val="10"/>
      <color rgb="FF000000"/>
      <name val="Times New Roman"/>
      <family val="1"/>
      <charset val="204"/>
    </font>
    <font>
      <sz val="11"/>
      <color rgb="FFFF0000"/>
      <name val="Calibri"/>
      <family val="2"/>
      <charset val="204"/>
      <scheme val="minor"/>
    </font>
    <font>
      <u/>
      <sz val="11"/>
      <color theme="10"/>
      <name val="Calibri"/>
      <family val="2"/>
      <charset val="204"/>
      <scheme val="minor"/>
    </font>
    <font>
      <sz val="10"/>
      <name val="Calibri"/>
      <family val="2"/>
      <charset val="204"/>
      <scheme val="minor"/>
    </font>
    <font>
      <sz val="1"/>
      <name val="Arial"/>
      <family val="2"/>
      <charset val="204"/>
    </font>
    <font>
      <sz val="1"/>
      <color theme="1"/>
      <name val="Calibri"/>
      <family val="2"/>
      <charset val="204"/>
      <scheme val="minor"/>
    </font>
    <font>
      <sz val="1"/>
      <name val="Calibri"/>
      <family val="2"/>
      <charset val="204"/>
      <scheme val="minor"/>
    </font>
    <font>
      <sz val="11"/>
      <color theme="1"/>
      <name val="Times New Roman"/>
      <family val="1"/>
      <charset val="204"/>
    </font>
    <font>
      <sz val="1"/>
      <color theme="0"/>
      <name val="Times New Roman"/>
      <family val="1"/>
      <charset val="204"/>
    </font>
    <font>
      <sz val="8"/>
      <color theme="0"/>
      <name val="Times New Roman"/>
      <family val="1"/>
      <charset val="204"/>
    </font>
    <font>
      <b/>
      <sz val="14"/>
      <color theme="1"/>
      <name val="Times New Roman"/>
      <family val="1"/>
      <charset val="204"/>
    </font>
    <font>
      <sz val="9"/>
      <color theme="1"/>
      <name val="Times New Roman"/>
      <family val="1"/>
      <charset val="204"/>
    </font>
    <font>
      <sz val="10"/>
      <color rgb="FFFF0000"/>
      <name val="Arial"/>
      <family val="2"/>
      <charset val="204"/>
    </font>
    <font>
      <b/>
      <sz val="10"/>
      <color rgb="FFFF0000"/>
      <name val="Arial"/>
      <family val="2"/>
      <charset val="204"/>
    </font>
    <font>
      <sz val="11"/>
      <color theme="2"/>
      <name val="Times New Roman"/>
      <family val="1"/>
      <charset val="204"/>
    </font>
    <font>
      <sz val="11"/>
      <color theme="2"/>
      <name val="Calibri"/>
      <family val="2"/>
      <charset val="204"/>
      <scheme val="minor"/>
    </font>
    <font>
      <b/>
      <sz val="11"/>
      <color theme="1"/>
      <name val="Calibri"/>
      <family val="2"/>
      <charset val="204"/>
      <scheme val="minor"/>
    </font>
    <font>
      <b/>
      <u/>
      <sz val="11"/>
      <color theme="1"/>
      <name val="Calibri"/>
      <family val="2"/>
      <charset val="204"/>
      <scheme val="minor"/>
    </font>
    <font>
      <sz val="11"/>
      <name val="Arial"/>
      <family val="2"/>
      <charset val="204"/>
    </font>
  </fonts>
  <fills count="7">
    <fill>
      <patternFill patternType="none"/>
    </fill>
    <fill>
      <patternFill patternType="gray125"/>
    </fill>
    <fill>
      <patternFill patternType="solid">
        <fgColor rgb="FFC6EFCE"/>
      </patternFill>
    </fill>
    <fill>
      <patternFill patternType="solid">
        <fgColor rgb="FFFFC7CE"/>
      </patternFill>
    </fill>
    <fill>
      <patternFill patternType="solid">
        <fgColor theme="9" tint="0.79998168889431442"/>
        <bgColor indexed="64"/>
      </patternFill>
    </fill>
    <fill>
      <patternFill patternType="solid">
        <fgColor theme="2"/>
        <bgColor indexed="64"/>
      </patternFill>
    </fill>
    <fill>
      <patternFill patternType="solid">
        <fgColor theme="0" tint="-4.9989318521683403E-2"/>
        <bgColor indexed="64"/>
      </patternFill>
    </fill>
  </fills>
  <borders count="16">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style="thin">
        <color rgb="FF92D050"/>
      </left>
      <right style="thin">
        <color rgb="FF92D050"/>
      </right>
      <top style="thin">
        <color rgb="FF92D050"/>
      </top>
      <bottom style="thin">
        <color rgb="FF92D050"/>
      </bottom>
      <diagonal/>
    </border>
    <border>
      <left style="thin">
        <color rgb="FF92D050"/>
      </left>
      <right style="thin">
        <color rgb="FF92D050"/>
      </right>
      <top/>
      <bottom style="thin">
        <color rgb="FF92D050"/>
      </bottom>
      <diagonal/>
    </border>
    <border>
      <left/>
      <right style="thin">
        <color indexed="64"/>
      </right>
      <top/>
      <bottom/>
      <diagonal/>
    </border>
    <border>
      <left/>
      <right style="thin">
        <color indexed="64"/>
      </right>
      <top style="thin">
        <color indexed="64"/>
      </top>
      <bottom/>
      <diagonal/>
    </border>
    <border>
      <left/>
      <right/>
      <top/>
      <bottom style="thin">
        <color rgb="FF92D050"/>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style="thin">
        <color rgb="FF92D050"/>
      </top>
      <bottom/>
      <diagonal/>
    </border>
  </borders>
  <cellStyleXfs count="5">
    <xf numFmtId="0" fontId="0" fillId="0" borderId="0"/>
    <xf numFmtId="0" fontId="1" fillId="2" borderId="0" applyNumberFormat="0" applyBorder="0" applyAlignment="0" applyProtection="0"/>
    <xf numFmtId="0" fontId="2" fillId="3" borderId="0" applyNumberFormat="0" applyBorder="0" applyAlignment="0" applyProtection="0"/>
    <xf numFmtId="0" fontId="9" fillId="0" borderId="0"/>
    <xf numFmtId="0" fontId="29" fillId="0" borderId="0" applyNumberFormat="0" applyFill="0" applyBorder="0" applyAlignment="0" applyProtection="0"/>
  </cellStyleXfs>
  <cellXfs count="354">
    <xf numFmtId="0" fontId="0" fillId="0" borderId="0" xfId="0"/>
    <xf numFmtId="0" fontId="5" fillId="0" borderId="0" xfId="0" applyFont="1"/>
    <xf numFmtId="0" fontId="3" fillId="0" borderId="0" xfId="0" applyFont="1" applyProtection="1">
      <protection hidden="1"/>
    </xf>
    <xf numFmtId="49" fontId="8" fillId="0" borderId="0" xfId="0" applyNumberFormat="1" applyFont="1" applyAlignment="1" applyProtection="1">
      <alignment horizontal="left" vertical="top"/>
      <protection hidden="1"/>
    </xf>
    <xf numFmtId="0" fontId="10" fillId="0" borderId="0" xfId="0" applyFont="1" applyProtection="1">
      <protection hidden="1"/>
    </xf>
    <xf numFmtId="49" fontId="8" fillId="0" borderId="0" xfId="0" applyNumberFormat="1" applyFont="1" applyAlignment="1" applyProtection="1">
      <alignment horizontal="left" vertical="top" wrapText="1"/>
      <protection hidden="1"/>
    </xf>
    <xf numFmtId="0" fontId="3" fillId="0" borderId="0" xfId="0" applyFont="1" applyAlignment="1" applyProtection="1">
      <alignment vertical="center" wrapText="1"/>
      <protection hidden="1"/>
    </xf>
    <xf numFmtId="49" fontId="8" fillId="0" borderId="0" xfId="0" applyNumberFormat="1" applyFont="1" applyBorder="1" applyAlignment="1" applyProtection="1">
      <alignment horizontal="left" vertical="top" wrapText="1"/>
      <protection hidden="1"/>
    </xf>
    <xf numFmtId="0" fontId="3" fillId="0" borderId="0" xfId="0" applyFont="1" applyAlignment="1" applyProtection="1">
      <alignment wrapText="1"/>
      <protection hidden="1"/>
    </xf>
    <xf numFmtId="49" fontId="8" fillId="0" borderId="0" xfId="0" applyNumberFormat="1" applyFont="1" applyBorder="1" applyAlignment="1" applyProtection="1">
      <alignment horizontal="left" vertical="top"/>
      <protection hidden="1"/>
    </xf>
    <xf numFmtId="0" fontId="3" fillId="0" borderId="0" xfId="0" applyFont="1" applyBorder="1" applyProtection="1">
      <protection hidden="1"/>
    </xf>
    <xf numFmtId="49" fontId="8" fillId="0" borderId="2" xfId="0" applyNumberFormat="1" applyFont="1" applyBorder="1" applyAlignment="1" applyProtection="1">
      <alignment vertical="center" wrapText="1"/>
      <protection hidden="1"/>
    </xf>
    <xf numFmtId="49" fontId="8" fillId="0" borderId="0" xfId="0" applyNumberFormat="1" applyFont="1" applyBorder="1" applyAlignment="1" applyProtection="1">
      <alignment vertical="top"/>
      <protection hidden="1"/>
    </xf>
    <xf numFmtId="0" fontId="3" fillId="0" borderId="0" xfId="0" applyFont="1" applyBorder="1" applyAlignment="1" applyProtection="1">
      <alignment vertical="center"/>
      <protection hidden="1"/>
    </xf>
    <xf numFmtId="0" fontId="8" fillId="0" borderId="0" xfId="0" applyFont="1" applyBorder="1" applyProtection="1">
      <protection hidden="1"/>
    </xf>
    <xf numFmtId="0" fontId="12" fillId="0" borderId="0" xfId="0" applyFont="1"/>
    <xf numFmtId="0" fontId="7" fillId="0" borderId="0" xfId="0" applyFont="1" applyProtection="1">
      <protection hidden="1"/>
    </xf>
    <xf numFmtId="0" fontId="13" fillId="0" borderId="0" xfId="0" applyFont="1" applyProtection="1">
      <protection hidden="1"/>
    </xf>
    <xf numFmtId="0" fontId="7" fillId="0" borderId="8" xfId="0" applyFont="1" applyBorder="1" applyAlignment="1" applyProtection="1">
      <alignment horizontal="center" vertical="top" wrapText="1"/>
      <protection hidden="1"/>
    </xf>
    <xf numFmtId="0" fontId="7" fillId="0" borderId="8" xfId="0" applyFont="1" applyFill="1" applyBorder="1" applyAlignment="1" applyProtection="1">
      <alignment horizontal="center" vertical="top" wrapText="1"/>
      <protection hidden="1"/>
    </xf>
    <xf numFmtId="0" fontId="7" fillId="0" borderId="8" xfId="0" applyFont="1" applyBorder="1"/>
    <xf numFmtId="0" fontId="7" fillId="0" borderId="8" xfId="0" applyNumberFormat="1" applyFont="1" applyBorder="1"/>
    <xf numFmtId="1" fontId="7" fillId="0" borderId="8" xfId="0" applyNumberFormat="1" applyFont="1" applyBorder="1" applyAlignment="1" applyProtection="1">
      <alignment horizontal="center" vertical="top" wrapText="1"/>
      <protection hidden="1"/>
    </xf>
    <xf numFmtId="0" fontId="7" fillId="0" borderId="9" xfId="0" applyFont="1" applyBorder="1" applyAlignment="1" applyProtection="1">
      <alignment horizontal="center" vertical="top" wrapText="1"/>
      <protection hidden="1"/>
    </xf>
    <xf numFmtId="49" fontId="8" fillId="0" borderId="2" xfId="0" applyNumberFormat="1" applyFont="1" applyBorder="1" applyAlignment="1" applyProtection="1">
      <alignment horizontal="left" vertical="center" wrapText="1"/>
      <protection hidden="1"/>
    </xf>
    <xf numFmtId="0" fontId="3" fillId="0" borderId="0" xfId="0" applyFont="1" applyBorder="1" applyAlignment="1" applyProtection="1">
      <protection hidden="1"/>
    </xf>
    <xf numFmtId="0" fontId="7" fillId="0" borderId="0" xfId="0" applyFont="1" applyBorder="1" applyAlignment="1" applyProtection="1">
      <protection hidden="1"/>
    </xf>
    <xf numFmtId="0" fontId="0" fillId="0" borderId="0" xfId="0" applyProtection="1"/>
    <xf numFmtId="0" fontId="6" fillId="0" borderId="0" xfId="0" applyFont="1" applyAlignment="1" applyProtection="1">
      <alignment horizontal="center" vertical="center"/>
      <protection hidden="1"/>
    </xf>
    <xf numFmtId="0" fontId="3" fillId="0" borderId="0" xfId="0" applyFont="1" applyBorder="1" applyAlignment="1" applyProtection="1">
      <alignment horizontal="center" vertical="center" wrapText="1"/>
      <protection hidden="1"/>
    </xf>
    <xf numFmtId="0" fontId="10" fillId="0" borderId="0" xfId="0" applyFont="1" applyAlignment="1" applyProtection="1">
      <alignment horizontal="right" vertical="center" wrapText="1"/>
      <protection hidden="1"/>
    </xf>
    <xf numFmtId="0" fontId="14" fillId="0" borderId="0" xfId="0" applyFont="1" applyBorder="1" applyAlignment="1" applyProtection="1">
      <alignment horizontal="left" vertical="top" wrapText="1"/>
      <protection hidden="1"/>
    </xf>
    <xf numFmtId="14" fontId="3" fillId="0" borderId="0" xfId="0" applyNumberFormat="1" applyFont="1" applyBorder="1" applyAlignment="1" applyProtection="1">
      <alignment horizontal="left" vertical="top" wrapText="1"/>
      <protection hidden="1"/>
    </xf>
    <xf numFmtId="0" fontId="6" fillId="0" borderId="0" xfId="0" applyFont="1" applyAlignment="1" applyProtection="1">
      <alignment horizontal="left" vertical="center"/>
      <protection hidden="1"/>
    </xf>
    <xf numFmtId="0" fontId="6" fillId="0" borderId="0" xfId="0" applyFont="1" applyAlignment="1" applyProtection="1">
      <alignment vertical="center"/>
      <protection hidden="1"/>
    </xf>
    <xf numFmtId="0" fontId="3" fillId="0" borderId="0" xfId="0" applyFont="1" applyAlignment="1" applyProtection="1">
      <alignment vertical="top" wrapText="1"/>
      <protection hidden="1"/>
    </xf>
    <xf numFmtId="49" fontId="8" fillId="0" borderId="0" xfId="0" applyNumberFormat="1" applyFont="1" applyBorder="1" applyAlignment="1" applyProtection="1">
      <alignment vertical="center" wrapText="1"/>
      <protection hidden="1"/>
    </xf>
    <xf numFmtId="0" fontId="10" fillId="0" borderId="0" xfId="0" applyFont="1" applyAlignment="1" applyProtection="1">
      <alignment vertical="center" wrapText="1"/>
      <protection hidden="1"/>
    </xf>
    <xf numFmtId="0" fontId="10" fillId="0" borderId="0" xfId="0" applyFont="1" applyAlignment="1" applyProtection="1">
      <alignment vertical="top" wrapText="1"/>
      <protection hidden="1"/>
    </xf>
    <xf numFmtId="0" fontId="3" fillId="0" borderId="0" xfId="0" applyFont="1" applyBorder="1" applyAlignment="1">
      <alignment horizontal="center" vertical="center" wrapText="1"/>
    </xf>
    <xf numFmtId="0" fontId="3" fillId="0" borderId="0" xfId="0" applyFont="1" applyBorder="1" applyAlignment="1">
      <alignment horizontal="left" vertical="center" wrapText="1"/>
    </xf>
    <xf numFmtId="14" fontId="3" fillId="0" borderId="0" xfId="0" applyNumberFormat="1" applyFont="1" applyBorder="1" applyAlignment="1">
      <alignment horizontal="center" vertical="center" wrapText="1"/>
    </xf>
    <xf numFmtId="0" fontId="3" fillId="0" borderId="0" xfId="0" applyFont="1" applyBorder="1" applyAlignment="1">
      <alignment horizontal="right" vertical="center"/>
    </xf>
    <xf numFmtId="0" fontId="3" fillId="0" borderId="0" xfId="0" applyFont="1"/>
    <xf numFmtId="0" fontId="16" fillId="0" borderId="0" xfId="0" applyFont="1"/>
    <xf numFmtId="0" fontId="22" fillId="0" borderId="0" xfId="0" applyFont="1" applyBorder="1" applyAlignment="1" applyProtection="1">
      <alignment wrapText="1"/>
      <protection hidden="1"/>
    </xf>
    <xf numFmtId="0" fontId="23" fillId="0" borderId="0" xfId="0" applyFont="1" applyAlignment="1" applyProtection="1">
      <alignment horizontal="left" vertical="center"/>
      <protection hidden="1"/>
    </xf>
    <xf numFmtId="0" fontId="17" fillId="0" borderId="0" xfId="0" applyFont="1"/>
    <xf numFmtId="0" fontId="25" fillId="0" borderId="0" xfId="0" applyFont="1" applyBorder="1" applyAlignment="1" applyProtection="1">
      <alignment wrapText="1"/>
      <protection hidden="1"/>
    </xf>
    <xf numFmtId="0" fontId="25" fillId="0" borderId="0" xfId="0" applyNumberFormat="1" applyFont="1" applyBorder="1" applyAlignment="1" applyProtection="1">
      <alignment wrapText="1"/>
      <protection hidden="1"/>
    </xf>
    <xf numFmtId="0" fontId="18" fillId="0" borderId="0" xfId="0" applyFont="1" applyProtection="1">
      <protection hidden="1"/>
    </xf>
    <xf numFmtId="0" fontId="25" fillId="0" borderId="0" xfId="0" applyFont="1" applyProtection="1">
      <protection hidden="1"/>
    </xf>
    <xf numFmtId="0" fontId="17" fillId="0" borderId="0" xfId="0" applyFont="1" applyAlignment="1">
      <alignment vertical="center"/>
    </xf>
    <xf numFmtId="49" fontId="8" fillId="0" borderId="0" xfId="0" applyNumberFormat="1" applyFont="1" applyBorder="1" applyAlignment="1" applyProtection="1">
      <alignment vertical="top" wrapText="1"/>
      <protection hidden="1"/>
    </xf>
    <xf numFmtId="0" fontId="10" fillId="0" borderId="0" xfId="0" applyFont="1" applyAlignment="1" applyProtection="1">
      <alignment horizontal="right"/>
      <protection hidden="1"/>
    </xf>
    <xf numFmtId="0" fontId="3" fillId="0" borderId="0" xfId="0" applyFont="1" applyBorder="1" applyAlignment="1" applyProtection="1">
      <alignment horizontal="left" vertical="top" wrapText="1"/>
      <protection hidden="1"/>
    </xf>
    <xf numFmtId="0" fontId="3" fillId="0" borderId="0" xfId="0" applyFont="1" applyBorder="1" applyAlignment="1" applyProtection="1">
      <alignment horizontal="left" vertical="center" wrapText="1"/>
      <protection hidden="1"/>
    </xf>
    <xf numFmtId="0" fontId="6" fillId="0" borderId="0" xfId="0" applyFont="1" applyAlignment="1" applyProtection="1">
      <alignment horizontal="center" vertical="center" wrapText="1"/>
      <protection hidden="1"/>
    </xf>
    <xf numFmtId="0" fontId="8" fillId="0" borderId="2" xfId="0" applyNumberFormat="1" applyFont="1" applyBorder="1" applyAlignment="1" applyProtection="1">
      <alignment horizontal="left" vertical="top" wrapText="1"/>
      <protection hidden="1"/>
    </xf>
    <xf numFmtId="0" fontId="3" fillId="0" borderId="0" xfId="0" applyFont="1" applyBorder="1" applyAlignment="1" applyProtection="1">
      <alignment horizontal="left" vertical="top" wrapText="1"/>
      <protection hidden="1"/>
    </xf>
    <xf numFmtId="0" fontId="8" fillId="0" borderId="0" xfId="0" applyNumberFormat="1" applyFont="1" applyBorder="1" applyAlignment="1" applyProtection="1">
      <alignment horizontal="left" vertical="top" wrapText="1"/>
      <protection hidden="1"/>
    </xf>
    <xf numFmtId="14" fontId="3" fillId="0" borderId="0" xfId="0" applyNumberFormat="1" applyFont="1" applyBorder="1" applyAlignment="1" applyProtection="1">
      <alignment horizontal="center" vertical="center" wrapText="1"/>
      <protection hidden="1"/>
    </xf>
    <xf numFmtId="0" fontId="28" fillId="0" borderId="0" xfId="0" applyFont="1"/>
    <xf numFmtId="0" fontId="30" fillId="0" borderId="0" xfId="0" applyFont="1" applyBorder="1" applyAlignment="1" applyProtection="1">
      <alignment wrapText="1"/>
      <protection hidden="1"/>
    </xf>
    <xf numFmtId="0" fontId="21" fillId="5" borderId="0" xfId="0" applyFont="1" applyFill="1" applyBorder="1" applyAlignment="1" applyProtection="1">
      <protection locked="0"/>
    </xf>
    <xf numFmtId="0" fontId="18" fillId="5" borderId="0" xfId="0" applyFont="1" applyFill="1" applyAlignment="1" applyProtection="1">
      <alignment vertical="center"/>
      <protection hidden="1"/>
    </xf>
    <xf numFmtId="0" fontId="0" fillId="5" borderId="0" xfId="0" applyFill="1"/>
    <xf numFmtId="0" fontId="20" fillId="5" borderId="0" xfId="0" applyFont="1" applyFill="1" applyAlignment="1" applyProtection="1">
      <alignment vertical="center"/>
      <protection hidden="1"/>
    </xf>
    <xf numFmtId="0" fontId="18" fillId="5" borderId="0" xfId="0" applyFont="1" applyFill="1" applyBorder="1" applyAlignment="1" applyProtection="1">
      <alignment vertical="center"/>
      <protection hidden="1"/>
    </xf>
    <xf numFmtId="49" fontId="18" fillId="0" borderId="2" xfId="0" applyNumberFormat="1" applyFont="1" applyBorder="1" applyAlignment="1" applyProtection="1">
      <alignment horizontal="center" vertical="center" wrapText="1"/>
      <protection locked="0"/>
    </xf>
    <xf numFmtId="0" fontId="18" fillId="0" borderId="2" xfId="0" applyFont="1" applyBorder="1" applyAlignment="1" applyProtection="1">
      <alignment horizontal="center" vertical="center" wrapText="1"/>
      <protection locked="0"/>
    </xf>
    <xf numFmtId="0" fontId="18" fillId="0" borderId="2" xfId="0" applyNumberFormat="1" applyFont="1" applyBorder="1" applyAlignment="1" applyProtection="1">
      <alignment horizontal="center" vertical="center" wrapText="1"/>
      <protection locked="0"/>
    </xf>
    <xf numFmtId="49" fontId="29" fillId="0" borderId="2" xfId="4" applyNumberFormat="1" applyBorder="1" applyAlignment="1" applyProtection="1">
      <alignment horizontal="center" vertical="center" wrapText="1"/>
      <protection locked="0"/>
    </xf>
    <xf numFmtId="0" fontId="31" fillId="0" borderId="0" xfId="0" applyFont="1" applyBorder="1" applyAlignment="1" applyProtection="1">
      <alignment wrapText="1"/>
      <protection hidden="1"/>
    </xf>
    <xf numFmtId="0" fontId="18" fillId="0" borderId="0" xfId="0" applyFont="1" applyBorder="1" applyAlignment="1" applyProtection="1">
      <alignment wrapText="1"/>
      <protection hidden="1"/>
    </xf>
    <xf numFmtId="0" fontId="18" fillId="0" borderId="0" xfId="0" applyNumberFormat="1" applyFont="1" applyBorder="1" applyAlignment="1" applyProtection="1">
      <alignment wrapText="1"/>
      <protection hidden="1"/>
    </xf>
    <xf numFmtId="0" fontId="17" fillId="5" borderId="0" xfId="0" applyFont="1" applyFill="1"/>
    <xf numFmtId="0" fontId="17" fillId="5" borderId="0" xfId="0" applyFont="1" applyFill="1" applyAlignment="1">
      <alignment horizontal="left"/>
    </xf>
    <xf numFmtId="0" fontId="21" fillId="5" borderId="0" xfId="0" applyFont="1" applyFill="1" applyAlignment="1" applyProtection="1">
      <alignment vertical="center" wrapText="1"/>
      <protection hidden="1"/>
    </xf>
    <xf numFmtId="0" fontId="16" fillId="5" borderId="0" xfId="0" applyFont="1" applyFill="1"/>
    <xf numFmtId="0" fontId="21" fillId="5" borderId="0" xfId="1" applyFont="1" applyFill="1" applyBorder="1" applyAlignment="1" applyProtection="1">
      <protection hidden="1"/>
    </xf>
    <xf numFmtId="0" fontId="21" fillId="5" borderId="0" xfId="1" applyFont="1" applyFill="1" applyBorder="1" applyAlignment="1" applyProtection="1">
      <alignment wrapText="1"/>
      <protection hidden="1"/>
    </xf>
    <xf numFmtId="49" fontId="18" fillId="0" borderId="2" xfId="0" applyNumberFormat="1" applyFont="1" applyBorder="1" applyAlignment="1" applyProtection="1">
      <alignment vertical="center" wrapText="1"/>
      <protection locked="0"/>
    </xf>
    <xf numFmtId="0" fontId="18" fillId="5" borderId="0" xfId="0" applyFont="1" applyFill="1" applyAlignment="1" applyProtection="1">
      <alignment horizontal="left" vertical="center"/>
      <protection hidden="1"/>
    </xf>
    <xf numFmtId="0" fontId="21" fillId="5" borderId="0" xfId="0" applyFont="1" applyFill="1" applyAlignment="1" applyProtection="1">
      <alignment vertical="center"/>
      <protection hidden="1"/>
    </xf>
    <xf numFmtId="0" fontId="23" fillId="5" borderId="0" xfId="0" applyFont="1" applyFill="1"/>
    <xf numFmtId="0" fontId="25" fillId="5" borderId="0" xfId="0" applyFont="1" applyFill="1" applyBorder="1" applyAlignment="1" applyProtection="1">
      <alignment wrapText="1"/>
      <protection hidden="1"/>
    </xf>
    <xf numFmtId="0" fontId="17" fillId="5" borderId="0" xfId="0" applyFont="1" applyFill="1" applyAlignment="1">
      <alignment vertical="center"/>
    </xf>
    <xf numFmtId="0" fontId="23" fillId="5" borderId="0" xfId="0" applyFont="1" applyFill="1" applyAlignment="1" applyProtection="1">
      <alignment horizontal="left" vertical="center"/>
      <protection hidden="1"/>
    </xf>
    <xf numFmtId="0" fontId="5" fillId="5" borderId="0" xfId="0" applyFont="1" applyFill="1"/>
    <xf numFmtId="0" fontId="31" fillId="5" borderId="0" xfId="0" applyFont="1" applyFill="1" applyBorder="1" applyAlignment="1" applyProtection="1">
      <alignment wrapText="1"/>
      <protection hidden="1"/>
    </xf>
    <xf numFmtId="0" fontId="18" fillId="5" borderId="0" xfId="0" applyNumberFormat="1" applyFont="1" applyFill="1" applyBorder="1" applyAlignment="1" applyProtection="1">
      <alignment wrapText="1"/>
      <protection hidden="1"/>
    </xf>
    <xf numFmtId="0" fontId="18" fillId="5" borderId="0" xfId="0" applyFont="1" applyFill="1" applyBorder="1" applyAlignment="1" applyProtection="1">
      <alignment wrapText="1"/>
      <protection hidden="1"/>
    </xf>
    <xf numFmtId="0" fontId="19" fillId="5" borderId="0" xfId="0" applyFont="1" applyFill="1" applyAlignment="1" applyProtection="1">
      <alignment vertical="center"/>
      <protection hidden="1"/>
    </xf>
    <xf numFmtId="0" fontId="24" fillId="5" borderId="0" xfId="0" applyFont="1" applyFill="1"/>
    <xf numFmtId="0" fontId="32" fillId="0" borderId="0" xfId="0" applyFont="1"/>
    <xf numFmtId="0" fontId="33" fillId="0" borderId="0" xfId="0" applyFont="1"/>
    <xf numFmtId="0" fontId="21" fillId="5" borderId="0" xfId="0" applyFont="1" applyFill="1" applyAlignment="1" applyProtection="1">
      <alignment horizontal="left" vertical="center"/>
      <protection hidden="1"/>
    </xf>
    <xf numFmtId="0" fontId="18" fillId="5" borderId="0" xfId="0" applyFont="1" applyFill="1" applyAlignment="1" applyProtection="1">
      <alignment horizontal="left"/>
      <protection hidden="1"/>
    </xf>
    <xf numFmtId="0" fontId="21" fillId="5" borderId="0" xfId="2" applyFont="1" applyFill="1" applyBorder="1" applyAlignment="1" applyProtection="1">
      <alignment horizontal="left" vertical="center" wrapText="1"/>
      <protection hidden="1"/>
    </xf>
    <xf numFmtId="0" fontId="21" fillId="5" borderId="0" xfId="0" applyFont="1" applyFill="1" applyAlignment="1" applyProtection="1">
      <alignment horizontal="center" vertical="center"/>
      <protection hidden="1"/>
    </xf>
    <xf numFmtId="49" fontId="8" fillId="0" borderId="0" xfId="0" applyNumberFormat="1" applyFont="1" applyAlignment="1" applyProtection="1">
      <alignment horizontal="right" vertical="top"/>
      <protection hidden="1"/>
    </xf>
    <xf numFmtId="49" fontId="8" fillId="0" borderId="0" xfId="0" applyNumberFormat="1" applyFont="1" applyBorder="1" applyAlignment="1" applyProtection="1">
      <alignment horizontal="left" wrapText="1"/>
      <protection hidden="1"/>
    </xf>
    <xf numFmtId="14" fontId="18" fillId="0" borderId="2" xfId="0" applyNumberFormat="1" applyFont="1" applyBorder="1" applyAlignment="1" applyProtection="1">
      <alignment horizontal="center" vertical="center" wrapText="1"/>
      <protection locked="0"/>
    </xf>
    <xf numFmtId="49" fontId="18" fillId="0" borderId="2" xfId="0" applyNumberFormat="1" applyFont="1" applyFill="1" applyBorder="1" applyAlignment="1" applyProtection="1">
      <alignment vertical="center" wrapText="1"/>
      <protection locked="0"/>
    </xf>
    <xf numFmtId="14" fontId="18" fillId="0" borderId="2" xfId="0" applyNumberFormat="1" applyFont="1" applyFill="1" applyBorder="1" applyAlignment="1" applyProtection="1">
      <alignment vertical="center" wrapText="1"/>
      <protection locked="0"/>
    </xf>
    <xf numFmtId="49" fontId="18" fillId="0" borderId="2" xfId="0" applyNumberFormat="1" applyFont="1" applyBorder="1" applyAlignment="1" applyProtection="1">
      <alignment horizontal="left" vertical="center" wrapText="1"/>
      <protection locked="0"/>
    </xf>
    <xf numFmtId="14" fontId="18" fillId="0" borderId="2" xfId="0" applyNumberFormat="1" applyFont="1" applyBorder="1" applyAlignment="1" applyProtection="1">
      <alignment horizontal="left" vertical="center" wrapText="1"/>
      <protection locked="0"/>
    </xf>
    <xf numFmtId="0" fontId="34" fillId="0" borderId="0" xfId="0" applyFont="1"/>
    <xf numFmtId="0" fontId="30" fillId="0" borderId="0" xfId="0" applyFont="1" applyFill="1" applyBorder="1" applyAlignment="1" applyProtection="1">
      <alignment wrapText="1"/>
      <protection hidden="1"/>
    </xf>
    <xf numFmtId="0" fontId="8" fillId="0" borderId="2" xfId="0" applyNumberFormat="1" applyFont="1" applyBorder="1" applyAlignment="1" applyProtection="1">
      <alignment horizontal="left" vertical="center" wrapText="1"/>
      <protection hidden="1"/>
    </xf>
    <xf numFmtId="14" fontId="3" fillId="0" borderId="0" xfId="0" applyNumberFormat="1" applyFont="1" applyBorder="1" applyAlignment="1" applyProtection="1">
      <alignment horizontal="left" vertical="center" wrapText="1"/>
      <protection hidden="1"/>
    </xf>
    <xf numFmtId="0" fontId="8" fillId="0" borderId="0" xfId="0" applyNumberFormat="1" applyFont="1" applyBorder="1" applyAlignment="1" applyProtection="1">
      <alignment horizontal="left" vertical="center" wrapText="1"/>
      <protection hidden="1"/>
    </xf>
    <xf numFmtId="0" fontId="3" fillId="0" borderId="0" xfId="0" applyNumberFormat="1" applyFont="1" applyBorder="1" applyAlignment="1" applyProtection="1">
      <alignment horizontal="left" vertical="center" wrapText="1"/>
      <protection hidden="1"/>
    </xf>
    <xf numFmtId="0" fontId="21" fillId="5" borderId="0" xfId="0" applyFont="1" applyFill="1" applyBorder="1" applyAlignment="1" applyProtection="1">
      <protection hidden="1"/>
    </xf>
    <xf numFmtId="0" fontId="23" fillId="0" borderId="2" xfId="0" applyFont="1" applyBorder="1" applyAlignment="1" applyProtection="1">
      <alignment horizontal="left" vertical="center"/>
      <protection locked="0"/>
    </xf>
    <xf numFmtId="0" fontId="23" fillId="0" borderId="2" xfId="0" applyFont="1" applyBorder="1" applyAlignment="1" applyProtection="1">
      <alignment horizontal="center" vertical="center"/>
      <protection locked="0"/>
    </xf>
    <xf numFmtId="0" fontId="23" fillId="5" borderId="0" xfId="0" applyFont="1" applyFill="1" applyProtection="1"/>
    <xf numFmtId="0" fontId="0" fillId="5" borderId="0" xfId="0" applyFill="1" applyProtection="1"/>
    <xf numFmtId="14" fontId="7" fillId="0" borderId="1" xfId="0" applyNumberFormat="1" applyFont="1" applyFill="1" applyBorder="1" applyAlignment="1" applyProtection="1">
      <alignment horizontal="center" wrapText="1"/>
      <protection locked="0"/>
    </xf>
    <xf numFmtId="0" fontId="7" fillId="0" borderId="5" xfId="0" applyFont="1" applyFill="1" applyBorder="1" applyAlignment="1" applyProtection="1">
      <alignment horizontal="center" wrapText="1"/>
      <protection locked="0"/>
    </xf>
    <xf numFmtId="0" fontId="18" fillId="0" borderId="2" xfId="0" applyFont="1" applyBorder="1" applyAlignment="1" applyProtection="1">
      <alignment vertical="center" wrapText="1"/>
      <protection locked="0"/>
    </xf>
    <xf numFmtId="0" fontId="23" fillId="0" borderId="0" xfId="0" applyFont="1" applyAlignment="1" applyProtection="1">
      <alignment vertical="center"/>
    </xf>
    <xf numFmtId="49" fontId="8" fillId="0" borderId="2" xfId="0" applyNumberFormat="1" applyFont="1" applyBorder="1" applyAlignment="1" applyProtection="1">
      <alignment horizontal="center" vertical="center" wrapText="1"/>
      <protection hidden="1"/>
    </xf>
    <xf numFmtId="0" fontId="3" fillId="0" borderId="0" xfId="0" applyFont="1" applyAlignment="1" applyProtection="1">
      <alignment vertical="center"/>
      <protection hidden="1"/>
    </xf>
    <xf numFmtId="0" fontId="40" fillId="5" borderId="0" xfId="0" applyFont="1" applyFill="1" applyAlignment="1">
      <alignment vertical="center"/>
    </xf>
    <xf numFmtId="0" fontId="39" fillId="5" borderId="0" xfId="0" applyFont="1" applyFill="1" applyAlignment="1">
      <alignment vertical="center"/>
    </xf>
    <xf numFmtId="0" fontId="40" fillId="5" borderId="0" xfId="0" applyFont="1" applyFill="1" applyAlignment="1" applyProtection="1">
      <alignment vertical="center"/>
      <protection hidden="1"/>
    </xf>
    <xf numFmtId="0" fontId="18" fillId="5" borderId="15" xfId="0" applyFont="1" applyFill="1" applyBorder="1" applyAlignment="1" applyProtection="1">
      <alignment horizontal="left" vertical="top"/>
    </xf>
    <xf numFmtId="0" fontId="16" fillId="5" borderId="0" xfId="0" applyFont="1" applyFill="1" applyAlignment="1" applyProtection="1">
      <alignment horizontal="center" vertical="center" wrapText="1"/>
    </xf>
    <xf numFmtId="0" fontId="16" fillId="5" borderId="0" xfId="0" applyFont="1" applyFill="1" applyProtection="1"/>
    <xf numFmtId="0" fontId="18" fillId="5" borderId="0" xfId="0" applyFont="1" applyFill="1" applyBorder="1" applyAlignment="1" applyProtection="1">
      <alignment horizontal="center" vertical="center" wrapText="1"/>
      <protection hidden="1"/>
    </xf>
    <xf numFmtId="0" fontId="18" fillId="6" borderId="0" xfId="0" applyFont="1" applyFill="1" applyBorder="1" applyAlignment="1" applyProtection="1">
      <alignment horizontal="center" vertical="center" wrapText="1"/>
      <protection hidden="1"/>
    </xf>
    <xf numFmtId="0" fontId="16" fillId="0" borderId="0" xfId="0" applyFont="1" applyProtection="1"/>
    <xf numFmtId="0" fontId="18" fillId="0" borderId="2" xfId="0" applyFont="1" applyFill="1" applyBorder="1" applyAlignment="1" applyProtection="1">
      <alignment horizontal="center" vertical="center" wrapText="1"/>
      <protection locked="0"/>
    </xf>
    <xf numFmtId="0" fontId="22" fillId="0" borderId="0" xfId="0" applyFont="1" applyFill="1" applyBorder="1" applyAlignment="1" applyProtection="1">
      <alignment wrapText="1"/>
      <protection hidden="1"/>
    </xf>
    <xf numFmtId="0" fontId="22" fillId="0" borderId="0" xfId="0" applyNumberFormat="1" applyFont="1" applyFill="1" applyBorder="1" applyAlignment="1" applyProtection="1">
      <alignment wrapText="1"/>
      <protection hidden="1"/>
    </xf>
    <xf numFmtId="14" fontId="22" fillId="0" borderId="0" xfId="0" applyNumberFormat="1" applyFont="1" applyFill="1" applyBorder="1" applyAlignment="1" applyProtection="1">
      <alignment wrapText="1"/>
      <protection hidden="1"/>
    </xf>
    <xf numFmtId="49" fontId="22" fillId="0" borderId="0" xfId="0" applyNumberFormat="1" applyFont="1" applyFill="1" applyBorder="1" applyAlignment="1" applyProtection="1">
      <alignment wrapText="1"/>
      <protection hidden="1"/>
    </xf>
    <xf numFmtId="0" fontId="22" fillId="0" borderId="0" xfId="0" applyFont="1" applyProtection="1">
      <protection hidden="1"/>
    </xf>
    <xf numFmtId="0" fontId="16" fillId="0" borderId="0" xfId="0" applyFont="1" applyAlignment="1">
      <alignment vertical="top"/>
    </xf>
    <xf numFmtId="0" fontId="16" fillId="0" borderId="0" xfId="0" applyFont="1" applyAlignment="1">
      <alignment horizontal="center" vertical="center" wrapText="1"/>
    </xf>
    <xf numFmtId="0" fontId="21" fillId="5" borderId="0" xfId="0" applyFont="1" applyFill="1" applyBorder="1" applyAlignment="1" applyProtection="1">
      <alignment vertical="center"/>
    </xf>
    <xf numFmtId="0" fontId="18" fillId="0" borderId="2" xfId="0" applyNumberFormat="1" applyFont="1" applyFill="1" applyBorder="1" applyAlignment="1" applyProtection="1">
      <alignment horizontal="left" vertical="center" wrapText="1"/>
      <protection locked="0"/>
    </xf>
    <xf numFmtId="0" fontId="18" fillId="5" borderId="0" xfId="0" applyFont="1" applyFill="1" applyBorder="1" applyProtection="1"/>
    <xf numFmtId="0" fontId="21" fillId="5" borderId="0" xfId="0" applyFont="1" applyFill="1" applyBorder="1" applyAlignment="1" applyProtection="1">
      <alignment vertical="center"/>
      <protection hidden="1"/>
    </xf>
    <xf numFmtId="0" fontId="18" fillId="5" borderId="0" xfId="0" applyFont="1" applyFill="1" applyBorder="1" applyProtection="1">
      <protection locked="0"/>
    </xf>
    <xf numFmtId="0" fontId="18" fillId="5" borderId="0" xfId="0" applyFont="1" applyFill="1" applyProtection="1">
      <protection locked="0"/>
    </xf>
    <xf numFmtId="49" fontId="22" fillId="0" borderId="0" xfId="0" applyNumberFormat="1" applyFont="1" applyBorder="1" applyAlignment="1" applyProtection="1">
      <alignment wrapText="1"/>
      <protection hidden="1"/>
    </xf>
    <xf numFmtId="49" fontId="18" fillId="5" borderId="0" xfId="0" applyNumberFormat="1" applyFont="1" applyFill="1" applyProtection="1">
      <protection locked="0"/>
    </xf>
    <xf numFmtId="49" fontId="16" fillId="0" borderId="0" xfId="0" applyNumberFormat="1" applyFont="1" applyProtection="1"/>
    <xf numFmtId="49" fontId="16" fillId="0" borderId="0" xfId="0" applyNumberFormat="1" applyFont="1"/>
    <xf numFmtId="0" fontId="18" fillId="0" borderId="0" xfId="0" applyFont="1" applyFill="1" applyBorder="1" applyAlignment="1" applyProtection="1">
      <alignment wrapText="1"/>
      <protection hidden="1"/>
    </xf>
    <xf numFmtId="0" fontId="18" fillId="5" borderId="0" xfId="0" applyFont="1" applyFill="1" applyAlignment="1" applyProtection="1">
      <alignment horizontal="left"/>
      <protection locked="0" hidden="1"/>
    </xf>
    <xf numFmtId="49" fontId="18" fillId="0" borderId="2" xfId="0" applyNumberFormat="1" applyFont="1" applyFill="1" applyBorder="1" applyAlignment="1" applyProtection="1">
      <alignment horizontal="left" vertical="center" wrapText="1"/>
      <protection hidden="1"/>
    </xf>
    <xf numFmtId="0" fontId="18" fillId="6" borderId="2" xfId="0" applyFont="1" applyFill="1" applyBorder="1" applyAlignment="1" applyProtection="1">
      <alignment horizontal="center" vertical="center" wrapText="1"/>
      <protection hidden="1"/>
    </xf>
    <xf numFmtId="0" fontId="18" fillId="6" borderId="2" xfId="0" applyFont="1" applyFill="1" applyBorder="1" applyAlignment="1" applyProtection="1">
      <alignment horizontal="center" vertical="center" wrapText="1"/>
    </xf>
    <xf numFmtId="49" fontId="18" fillId="6" borderId="2" xfId="0" applyNumberFormat="1" applyFont="1" applyFill="1" applyBorder="1" applyAlignment="1" applyProtection="1">
      <alignment horizontal="center" vertical="center"/>
      <protection hidden="1"/>
    </xf>
    <xf numFmtId="49" fontId="18" fillId="6" borderId="2" xfId="0" applyNumberFormat="1" applyFont="1" applyFill="1" applyBorder="1" applyAlignment="1" applyProtection="1">
      <alignment horizontal="center" vertical="center" wrapText="1"/>
      <protection hidden="1"/>
    </xf>
    <xf numFmtId="0" fontId="18" fillId="6" borderId="2" xfId="0" applyFont="1" applyFill="1" applyBorder="1" applyAlignment="1" applyProtection="1">
      <alignment vertical="center" wrapText="1"/>
      <protection hidden="1"/>
    </xf>
    <xf numFmtId="0" fontId="17" fillId="0" borderId="2" xfId="0" applyFont="1" applyBorder="1" applyAlignment="1" applyProtection="1">
      <alignment horizontal="center" vertical="center" wrapText="1"/>
      <protection locked="0"/>
    </xf>
    <xf numFmtId="0" fontId="16" fillId="5" borderId="0" xfId="0" applyFont="1" applyFill="1" applyBorder="1" applyAlignment="1" applyProtection="1">
      <alignment vertical="top"/>
      <protection hidden="1"/>
    </xf>
    <xf numFmtId="0" fontId="23" fillId="5" borderId="0" xfId="0" applyFont="1" applyFill="1" applyProtection="1">
      <protection hidden="1"/>
    </xf>
    <xf numFmtId="0" fontId="18" fillId="0" borderId="3" xfId="0" applyFont="1" applyFill="1" applyBorder="1" applyAlignment="1" applyProtection="1">
      <alignment horizontal="center" vertical="center" wrapText="1"/>
      <protection locked="0"/>
    </xf>
    <xf numFmtId="0" fontId="17" fillId="0" borderId="3" xfId="0" applyFont="1" applyBorder="1" applyAlignment="1" applyProtection="1">
      <alignment horizontal="center" vertical="center" wrapText="1"/>
      <protection locked="0"/>
    </xf>
    <xf numFmtId="0" fontId="18" fillId="6" borderId="0" xfId="0" applyFont="1" applyFill="1" applyBorder="1" applyAlignment="1" applyProtection="1">
      <alignment horizontal="right" vertical="center" wrapText="1"/>
      <protection hidden="1"/>
    </xf>
    <xf numFmtId="0" fontId="20" fillId="5" borderId="0" xfId="0" applyFont="1" applyFill="1" applyBorder="1" applyAlignment="1" applyProtection="1">
      <alignment horizontal="left" vertical="center" wrapText="1"/>
      <protection hidden="1"/>
    </xf>
    <xf numFmtId="0" fontId="18" fillId="6" borderId="10" xfId="0" applyFont="1" applyFill="1" applyBorder="1" applyAlignment="1" applyProtection="1">
      <alignment vertical="center" wrapText="1"/>
      <protection hidden="1"/>
    </xf>
    <xf numFmtId="0" fontId="18" fillId="0" borderId="2" xfId="0" applyFont="1" applyFill="1" applyBorder="1" applyAlignment="1" applyProtection="1">
      <alignment horizontal="left" vertical="center" wrapText="1"/>
      <protection locked="0"/>
    </xf>
    <xf numFmtId="49" fontId="8" fillId="0" borderId="0" xfId="0" applyNumberFormat="1" applyFont="1" applyBorder="1" applyAlignment="1" applyProtection="1">
      <alignment horizontal="left" vertical="center" wrapText="1"/>
      <protection hidden="1"/>
    </xf>
    <xf numFmtId="0" fontId="25" fillId="0" borderId="0" xfId="0" applyFont="1" applyFill="1" applyBorder="1" applyAlignment="1" applyProtection="1">
      <alignment wrapText="1"/>
      <protection hidden="1"/>
    </xf>
    <xf numFmtId="0" fontId="4" fillId="6" borderId="0" xfId="0" applyFont="1" applyFill="1" applyBorder="1" applyAlignment="1" applyProtection="1">
      <alignment horizontal="right" wrapText="1"/>
      <protection hidden="1"/>
    </xf>
    <xf numFmtId="0" fontId="6" fillId="5" borderId="0" xfId="0" applyFont="1" applyFill="1" applyBorder="1" applyAlignment="1" applyProtection="1">
      <alignment horizontal="right" vertical="center" wrapText="1"/>
      <protection hidden="1"/>
    </xf>
    <xf numFmtId="0" fontId="4" fillId="5" borderId="0" xfId="0" applyFont="1" applyFill="1" applyBorder="1" applyAlignment="1" applyProtection="1">
      <alignment horizontal="right" wrapText="1"/>
      <protection hidden="1"/>
    </xf>
    <xf numFmtId="0" fontId="7" fillId="5" borderId="0" xfId="0" applyFont="1" applyFill="1" applyBorder="1" applyAlignment="1" applyProtection="1">
      <alignment horizontal="center" vertical="top" wrapText="1"/>
      <protection locked="0"/>
    </xf>
    <xf numFmtId="0" fontId="0" fillId="0" borderId="0" xfId="0" applyProtection="1">
      <protection hidden="1"/>
    </xf>
    <xf numFmtId="0" fontId="34" fillId="0" borderId="0" xfId="0" applyFont="1" applyProtection="1">
      <protection hidden="1"/>
    </xf>
    <xf numFmtId="0" fontId="3" fillId="0" borderId="0" xfId="0" applyFont="1" applyFill="1" applyBorder="1" applyAlignment="1" applyProtection="1">
      <alignment vertical="center" wrapText="1"/>
      <protection hidden="1"/>
    </xf>
    <xf numFmtId="0" fontId="3" fillId="0" borderId="0" xfId="0" applyFont="1" applyFill="1" applyBorder="1" applyAlignment="1" applyProtection="1">
      <alignment horizontal="left" wrapText="1"/>
      <protection hidden="1"/>
    </xf>
    <xf numFmtId="0" fontId="0" fillId="0" borderId="0" xfId="0" applyFill="1"/>
    <xf numFmtId="0" fontId="3" fillId="0" borderId="0" xfId="0" applyFont="1" applyFill="1" applyBorder="1" applyAlignment="1" applyProtection="1">
      <alignment vertical="top" wrapText="1"/>
      <protection hidden="1"/>
    </xf>
    <xf numFmtId="0" fontId="6" fillId="5" borderId="0" xfId="0" applyFont="1" applyFill="1" applyAlignment="1" applyProtection="1">
      <alignment vertical="center"/>
      <protection hidden="1"/>
    </xf>
    <xf numFmtId="0" fontId="3" fillId="5" borderId="0" xfId="0" applyFont="1" applyFill="1" applyAlignment="1" applyProtection="1">
      <alignment horizontal="right" vertical="center"/>
      <protection hidden="1"/>
    </xf>
    <xf numFmtId="49" fontId="8" fillId="0" borderId="2" xfId="0" applyNumberFormat="1" applyFont="1" applyFill="1" applyBorder="1" applyAlignment="1" applyProtection="1">
      <alignment horizontal="center" vertical="center" wrapText="1"/>
      <protection hidden="1"/>
    </xf>
    <xf numFmtId="49" fontId="8" fillId="0" borderId="2" xfId="0" applyNumberFormat="1" applyFont="1" applyFill="1" applyBorder="1" applyAlignment="1" applyProtection="1">
      <alignment vertical="center" wrapText="1"/>
      <protection hidden="1"/>
    </xf>
    <xf numFmtId="49" fontId="8" fillId="0" borderId="0" xfId="0" applyNumberFormat="1" applyFont="1" applyFill="1" applyBorder="1" applyAlignment="1" applyProtection="1">
      <alignment vertical="center" wrapText="1"/>
      <protection hidden="1"/>
    </xf>
    <xf numFmtId="0" fontId="3" fillId="0" borderId="0" xfId="0" applyFont="1" applyFill="1" applyAlignment="1">
      <alignment horizontal="left" vertical="center"/>
    </xf>
    <xf numFmtId="0" fontId="3" fillId="0" borderId="0" xfId="0" applyFont="1" applyFill="1" applyBorder="1" applyAlignment="1">
      <alignment horizontal="left" vertical="center" wrapText="1"/>
    </xf>
    <xf numFmtId="14" fontId="3" fillId="0" borderId="0" xfId="0" applyNumberFormat="1" applyFont="1" applyFill="1" applyBorder="1" applyAlignment="1">
      <alignment horizontal="left" vertical="center" wrapText="1"/>
    </xf>
    <xf numFmtId="0" fontId="3" fillId="0" borderId="0" xfId="0" applyFont="1" applyFill="1" applyBorder="1" applyAlignment="1">
      <alignment horizontal="right" vertical="center"/>
    </xf>
    <xf numFmtId="0" fontId="34" fillId="5" borderId="0" xfId="0" applyFont="1" applyFill="1" applyAlignment="1">
      <alignment horizontal="left"/>
    </xf>
    <xf numFmtId="0" fontId="34" fillId="5" borderId="0" xfId="0" applyFont="1" applyFill="1"/>
    <xf numFmtId="0" fontId="35" fillId="5" borderId="0" xfId="0" applyFont="1" applyFill="1"/>
    <xf numFmtId="0" fontId="35" fillId="5" borderId="0" xfId="0" applyFont="1" applyFill="1" applyAlignment="1">
      <alignment horizontal="left"/>
    </xf>
    <xf numFmtId="49" fontId="3" fillId="5" borderId="0" xfId="0" applyNumberFormat="1" applyFont="1" applyFill="1" applyAlignment="1" applyProtection="1">
      <alignment horizontal="left" vertical="top"/>
      <protection hidden="1"/>
    </xf>
    <xf numFmtId="0" fontId="3" fillId="5" borderId="0" xfId="0" applyFont="1" applyFill="1"/>
    <xf numFmtId="0" fontId="34" fillId="5" borderId="0" xfId="0" applyFont="1" applyFill="1" applyAlignment="1">
      <alignment horizontal="left" vertical="center"/>
    </xf>
    <xf numFmtId="0" fontId="34" fillId="5" borderId="0" xfId="0" applyFont="1" applyFill="1" applyAlignment="1">
      <alignment vertical="center"/>
    </xf>
    <xf numFmtId="49" fontId="8" fillId="5" borderId="0" xfId="0" applyNumberFormat="1" applyFont="1" applyFill="1" applyAlignment="1" applyProtection="1">
      <alignment horizontal="left" vertical="top"/>
      <protection hidden="1"/>
    </xf>
    <xf numFmtId="0" fontId="8" fillId="5" borderId="0" xfId="0" applyFont="1" applyFill="1" applyAlignment="1">
      <alignment horizontal="center"/>
    </xf>
    <xf numFmtId="0" fontId="36" fillId="5" borderId="0" xfId="0" applyFont="1" applyFill="1" applyAlignment="1">
      <alignment horizontal="center"/>
    </xf>
    <xf numFmtId="0" fontId="41" fillId="5" borderId="0" xfId="0" applyFont="1" applyFill="1"/>
    <xf numFmtId="0" fontId="42" fillId="5" borderId="0" xfId="0" applyFont="1" applyFill="1"/>
    <xf numFmtId="49" fontId="3" fillId="0" borderId="0" xfId="0" applyNumberFormat="1" applyFont="1" applyBorder="1" applyAlignment="1" applyProtection="1">
      <alignment vertical="top" wrapText="1"/>
      <protection hidden="1"/>
    </xf>
    <xf numFmtId="0" fontId="3" fillId="0" borderId="0" xfId="0" applyFont="1" applyFill="1" applyBorder="1" applyAlignment="1">
      <alignment vertical="top"/>
    </xf>
    <xf numFmtId="0" fontId="3" fillId="5" borderId="0" xfId="0" applyFont="1" applyFill="1" applyAlignment="1">
      <alignment horizontal="left" vertical="top"/>
    </xf>
    <xf numFmtId="0" fontId="3" fillId="5" borderId="0" xfId="0" applyFont="1" applyFill="1" applyAlignment="1">
      <alignment vertical="top"/>
    </xf>
    <xf numFmtId="49" fontId="3" fillId="0" borderId="0" xfId="0" applyNumberFormat="1" applyFont="1" applyBorder="1" applyAlignment="1" applyProtection="1">
      <alignment vertical="center" wrapText="1"/>
      <protection hidden="1"/>
    </xf>
    <xf numFmtId="0" fontId="3" fillId="0" borderId="0" xfId="0" applyFont="1" applyFill="1" applyBorder="1" applyAlignment="1">
      <alignment vertical="center"/>
    </xf>
    <xf numFmtId="0" fontId="3" fillId="5" borderId="0" xfId="0" applyFont="1" applyFill="1" applyAlignment="1">
      <alignment horizontal="left" vertical="center"/>
    </xf>
    <xf numFmtId="0" fontId="3" fillId="5" borderId="0" xfId="0" applyFont="1" applyFill="1" applyAlignment="1">
      <alignment vertical="center"/>
    </xf>
    <xf numFmtId="0" fontId="43" fillId="6" borderId="0" xfId="0" applyFont="1" applyFill="1"/>
    <xf numFmtId="0" fontId="0" fillId="0" borderId="0" xfId="0" applyAlignment="1">
      <alignment wrapText="1"/>
    </xf>
    <xf numFmtId="0" fontId="35" fillId="5" borderId="0" xfId="0" applyFont="1" applyFill="1" applyAlignment="1">
      <alignment vertical="center"/>
    </xf>
    <xf numFmtId="49" fontId="8" fillId="5" borderId="0" xfId="0" applyNumberFormat="1" applyFont="1" applyFill="1" applyAlignment="1" applyProtection="1">
      <alignment horizontal="left" vertical="center"/>
      <protection hidden="1"/>
    </xf>
    <xf numFmtId="0" fontId="8" fillId="5" borderId="0" xfId="0" applyFont="1" applyFill="1" applyAlignment="1">
      <alignment horizontal="center" vertical="center"/>
    </xf>
    <xf numFmtId="0" fontId="36" fillId="5" borderId="0" xfId="0" applyFont="1" applyFill="1" applyAlignment="1">
      <alignment horizontal="center" vertical="center"/>
    </xf>
    <xf numFmtId="0" fontId="17" fillId="0" borderId="2" xfId="0" applyFont="1" applyFill="1" applyBorder="1" applyAlignment="1" applyProtection="1">
      <alignment horizontal="center" vertical="center"/>
      <protection locked="0"/>
    </xf>
    <xf numFmtId="49" fontId="18" fillId="6" borderId="2" xfId="0" applyNumberFormat="1" applyFont="1" applyFill="1" applyBorder="1" applyAlignment="1" applyProtection="1">
      <alignment horizontal="center" vertical="center" wrapText="1"/>
      <protection hidden="1"/>
    </xf>
    <xf numFmtId="0" fontId="18" fillId="6" borderId="2" xfId="0" applyFont="1" applyFill="1" applyBorder="1" applyAlignment="1" applyProtection="1">
      <alignment horizontal="center" vertical="center" wrapText="1"/>
      <protection hidden="1"/>
    </xf>
    <xf numFmtId="0" fontId="3" fillId="0" borderId="0" xfId="0" applyFont="1" applyBorder="1" applyAlignment="1" applyProtection="1">
      <alignment horizontal="left" vertical="top" wrapText="1"/>
      <protection hidden="1"/>
    </xf>
    <xf numFmtId="49" fontId="18" fillId="6" borderId="2" xfId="0" applyNumberFormat="1" applyFont="1" applyFill="1" applyBorder="1" applyAlignment="1" applyProtection="1">
      <alignment horizontal="center" vertical="center" wrapText="1"/>
      <protection hidden="1"/>
    </xf>
    <xf numFmtId="0" fontId="18" fillId="6" borderId="2" xfId="0" applyFont="1" applyFill="1" applyBorder="1" applyAlignment="1" applyProtection="1">
      <alignment horizontal="center" vertical="center" wrapText="1"/>
      <protection hidden="1"/>
    </xf>
    <xf numFmtId="0" fontId="3" fillId="0" borderId="0" xfId="0" applyFont="1" applyFill="1"/>
    <xf numFmtId="49" fontId="18" fillId="0" borderId="2" xfId="0" applyNumberFormat="1" applyFont="1" applyFill="1" applyBorder="1" applyAlignment="1" applyProtection="1">
      <alignment horizontal="left" vertical="center" wrapText="1"/>
      <protection locked="0"/>
    </xf>
    <xf numFmtId="0" fontId="45" fillId="0" borderId="0" xfId="0" applyFont="1"/>
    <xf numFmtId="0" fontId="45" fillId="0" borderId="0" xfId="0" applyFont="1" applyFill="1" applyBorder="1" applyAlignment="1" applyProtection="1">
      <alignment wrapText="1"/>
      <protection hidden="1"/>
    </xf>
    <xf numFmtId="0" fontId="18" fillId="6" borderId="2" xfId="0" applyFont="1" applyFill="1" applyBorder="1" applyAlignment="1" applyProtection="1">
      <alignment horizontal="center" vertical="center" wrapText="1"/>
      <protection hidden="1"/>
    </xf>
    <xf numFmtId="0" fontId="16" fillId="0" borderId="0" xfId="0" applyFont="1" applyFill="1"/>
    <xf numFmtId="0" fontId="18" fillId="6" borderId="2" xfId="0" applyNumberFormat="1" applyFont="1" applyFill="1" applyBorder="1" applyAlignment="1" applyProtection="1">
      <alignment horizontal="center" vertical="center" wrapText="1"/>
      <protection hidden="1"/>
    </xf>
    <xf numFmtId="49" fontId="18" fillId="6" borderId="2" xfId="0" applyNumberFormat="1" applyFont="1" applyFill="1" applyBorder="1" applyAlignment="1" applyProtection="1">
      <alignment horizontal="center" vertical="center" wrapText="1"/>
      <protection hidden="1"/>
    </xf>
    <xf numFmtId="0" fontId="18" fillId="6" borderId="2" xfId="0" applyFont="1" applyFill="1" applyBorder="1" applyAlignment="1" applyProtection="1">
      <alignment horizontal="center" vertical="center" wrapText="1"/>
      <protection hidden="1"/>
    </xf>
    <xf numFmtId="0" fontId="23" fillId="0" borderId="0" xfId="0" applyFont="1" applyAlignment="1" applyProtection="1">
      <alignment horizontal="left" vertical="top" wrapText="1"/>
      <protection hidden="1"/>
    </xf>
    <xf numFmtId="0" fontId="23" fillId="0" borderId="10" xfId="0" applyFont="1" applyBorder="1" applyAlignment="1" applyProtection="1">
      <alignment horizontal="left" vertical="top" wrapText="1"/>
      <protection hidden="1"/>
    </xf>
    <xf numFmtId="0" fontId="18" fillId="0" borderId="2" xfId="0" applyFont="1" applyBorder="1" applyAlignment="1" applyProtection="1">
      <alignment horizontal="left" vertical="center" wrapText="1"/>
      <protection locked="0"/>
    </xf>
    <xf numFmtId="0" fontId="17" fillId="0" borderId="0" xfId="0" applyFont="1" applyFill="1" applyAlignment="1">
      <alignment horizontal="left" vertical="center" wrapText="1"/>
    </xf>
    <xf numFmtId="0" fontId="18" fillId="6" borderId="2" xfId="0" applyFont="1" applyFill="1" applyBorder="1" applyAlignment="1" applyProtection="1">
      <alignment horizontal="center" vertical="center"/>
      <protection hidden="1"/>
    </xf>
    <xf numFmtId="0" fontId="18" fillId="6" borderId="14" xfId="0" applyFont="1" applyFill="1" applyBorder="1" applyAlignment="1" applyProtection="1">
      <alignment horizontal="center" vertical="center" wrapText="1"/>
      <protection hidden="1"/>
    </xf>
    <xf numFmtId="0" fontId="18" fillId="6" borderId="6" xfId="0" applyFont="1" applyFill="1" applyBorder="1" applyAlignment="1" applyProtection="1">
      <alignment horizontal="center" vertical="center" wrapText="1"/>
      <protection hidden="1"/>
    </xf>
    <xf numFmtId="0" fontId="4" fillId="6" borderId="0" xfId="0" applyFont="1" applyFill="1" applyBorder="1" applyAlignment="1" applyProtection="1">
      <alignment horizontal="right" wrapText="1"/>
      <protection hidden="1"/>
    </xf>
    <xf numFmtId="0" fontId="6" fillId="6" borderId="0" xfId="0" applyFont="1" applyFill="1" applyBorder="1" applyAlignment="1" applyProtection="1">
      <alignment horizontal="right" vertical="center" wrapText="1"/>
      <protection hidden="1"/>
    </xf>
    <xf numFmtId="0" fontId="3" fillId="0" borderId="2" xfId="0" applyFont="1" applyBorder="1" applyAlignment="1" applyProtection="1">
      <alignment horizontal="left" vertical="center" wrapText="1"/>
      <protection hidden="1"/>
    </xf>
    <xf numFmtId="14" fontId="3" fillId="0" borderId="2" xfId="0" applyNumberFormat="1" applyFont="1" applyBorder="1" applyAlignment="1" applyProtection="1">
      <alignment horizontal="center" vertical="center" wrapText="1"/>
      <protection hidden="1"/>
    </xf>
    <xf numFmtId="0" fontId="3" fillId="0" borderId="3" xfId="0" applyFont="1" applyBorder="1" applyAlignment="1" applyProtection="1">
      <alignment horizontal="left" vertical="center" wrapText="1"/>
      <protection hidden="1"/>
    </xf>
    <xf numFmtId="0" fontId="3" fillId="0" borderId="4" xfId="0" applyFont="1" applyBorder="1" applyAlignment="1" applyProtection="1">
      <alignment horizontal="left" vertical="center" wrapText="1"/>
      <protection hidden="1"/>
    </xf>
    <xf numFmtId="0" fontId="3" fillId="0" borderId="5" xfId="0" applyFont="1" applyBorder="1" applyAlignment="1" applyProtection="1">
      <alignment horizontal="left" vertical="center" wrapText="1"/>
      <protection hidden="1"/>
    </xf>
    <xf numFmtId="0" fontId="3" fillId="0" borderId="0" xfId="0" applyFont="1" applyBorder="1" applyAlignment="1" applyProtection="1">
      <alignment horizontal="left" vertical="top" wrapText="1"/>
      <protection hidden="1"/>
    </xf>
    <xf numFmtId="49" fontId="8" fillId="0" borderId="2" xfId="0" applyNumberFormat="1" applyFont="1" applyFill="1" applyBorder="1" applyAlignment="1" applyProtection="1">
      <alignment horizontal="center" vertical="center" wrapText="1"/>
      <protection hidden="1"/>
    </xf>
    <xf numFmtId="0" fontId="3" fillId="0" borderId="2" xfId="0" applyFont="1" applyFill="1" applyBorder="1" applyAlignment="1" applyProtection="1">
      <alignment horizontal="center" vertical="center" wrapText="1"/>
      <protection hidden="1"/>
    </xf>
    <xf numFmtId="0" fontId="3" fillId="0" borderId="2" xfId="0" applyFont="1" applyFill="1" applyBorder="1" applyAlignment="1" applyProtection="1">
      <alignment horizontal="center" vertical="center"/>
      <protection hidden="1"/>
    </xf>
    <xf numFmtId="0" fontId="38" fillId="0" borderId="2" xfId="0" applyFont="1" applyFill="1" applyBorder="1" applyAlignment="1" applyProtection="1">
      <alignment horizontal="center" vertical="center" wrapText="1"/>
      <protection hidden="1"/>
    </xf>
    <xf numFmtId="0" fontId="27" fillId="0" borderId="3" xfId="0" applyFont="1" applyFill="1" applyBorder="1" applyAlignment="1" applyProtection="1">
      <alignment horizontal="center" vertical="center" wrapText="1"/>
      <protection hidden="1"/>
    </xf>
    <xf numFmtId="0" fontId="27" fillId="0" borderId="4" xfId="0" applyFont="1" applyFill="1" applyBorder="1" applyAlignment="1" applyProtection="1">
      <alignment horizontal="center" vertical="center" wrapText="1"/>
      <protection hidden="1"/>
    </xf>
    <xf numFmtId="0" fontId="27" fillId="0" borderId="5" xfId="0" applyFont="1" applyFill="1" applyBorder="1" applyAlignment="1" applyProtection="1">
      <alignment horizontal="center" vertical="center" wrapText="1"/>
      <protection hidden="1"/>
    </xf>
    <xf numFmtId="0" fontId="3" fillId="0" borderId="3" xfId="0" applyFont="1" applyFill="1" applyBorder="1" applyAlignment="1" applyProtection="1">
      <alignment horizontal="center" vertical="center" wrapText="1"/>
      <protection hidden="1"/>
    </xf>
    <xf numFmtId="0" fontId="3" fillId="0" borderId="4" xfId="0" applyFont="1" applyFill="1" applyBorder="1" applyAlignment="1" applyProtection="1">
      <alignment horizontal="center" vertical="center" wrapText="1"/>
      <protection hidden="1"/>
    </xf>
    <xf numFmtId="0" fontId="3" fillId="0" borderId="5" xfId="0" applyFont="1" applyFill="1" applyBorder="1" applyAlignment="1" applyProtection="1">
      <alignment horizontal="center" vertical="center" wrapText="1"/>
      <protection hidden="1"/>
    </xf>
    <xf numFmtId="0" fontId="3" fillId="0" borderId="0" xfId="0" applyFont="1" applyBorder="1" applyAlignment="1" applyProtection="1">
      <alignment horizontal="justify" vertical="top" wrapText="1"/>
      <protection hidden="1"/>
    </xf>
    <xf numFmtId="0" fontId="27" fillId="0" borderId="2" xfId="0" applyFont="1" applyFill="1" applyBorder="1" applyAlignment="1" applyProtection="1">
      <alignment horizontal="center" vertical="center" wrapText="1"/>
      <protection hidden="1"/>
    </xf>
    <xf numFmtId="0" fontId="3" fillId="0" borderId="3" xfId="0" applyFont="1" applyFill="1" applyBorder="1" applyAlignment="1">
      <alignment horizontal="center" vertical="center"/>
    </xf>
    <xf numFmtId="0" fontId="3" fillId="0" borderId="4" xfId="0" applyFont="1" applyFill="1" applyBorder="1" applyAlignment="1">
      <alignment horizontal="center" vertical="center"/>
    </xf>
    <xf numFmtId="0" fontId="3" fillId="0" borderId="5" xfId="0" applyFont="1" applyFill="1" applyBorder="1" applyAlignment="1">
      <alignment horizontal="center" vertical="center"/>
    </xf>
    <xf numFmtId="0" fontId="6" fillId="5" borderId="0" xfId="0" applyFont="1" applyFill="1" applyAlignment="1" applyProtection="1">
      <alignment horizontal="center" vertical="center"/>
      <protection hidden="1"/>
    </xf>
    <xf numFmtId="0" fontId="3" fillId="0" borderId="1" xfId="0" applyFont="1" applyFill="1" applyBorder="1" applyAlignment="1" applyProtection="1">
      <alignment horizontal="left" vertical="center" wrapText="1"/>
      <protection hidden="1"/>
    </xf>
    <xf numFmtId="0" fontId="3" fillId="0" borderId="0" xfId="0" applyFont="1" applyFill="1" applyBorder="1" applyAlignment="1" applyProtection="1">
      <alignment horizontal="left" vertical="center" wrapText="1"/>
      <protection hidden="1"/>
    </xf>
    <xf numFmtId="0" fontId="3" fillId="0" borderId="3" xfId="0" applyFont="1" applyFill="1" applyBorder="1" applyAlignment="1" applyProtection="1">
      <alignment horizontal="center" vertical="center"/>
      <protection hidden="1"/>
    </xf>
    <xf numFmtId="0" fontId="3" fillId="0" borderId="4" xfId="0" applyFont="1" applyFill="1" applyBorder="1" applyAlignment="1" applyProtection="1">
      <alignment horizontal="center" vertical="center"/>
      <protection hidden="1"/>
    </xf>
    <xf numFmtId="0" fontId="3" fillId="0" borderId="5" xfId="0" applyFont="1" applyFill="1" applyBorder="1" applyAlignment="1" applyProtection="1">
      <alignment horizontal="center" vertical="center"/>
      <protection hidden="1"/>
    </xf>
    <xf numFmtId="0" fontId="3" fillId="0" borderId="1" xfId="0" applyFont="1" applyFill="1" applyBorder="1" applyAlignment="1" applyProtection="1">
      <alignment horizontal="left" vertical="top" wrapText="1"/>
      <protection hidden="1"/>
    </xf>
    <xf numFmtId="14" fontId="3" fillId="0" borderId="3" xfId="0" applyNumberFormat="1" applyFont="1" applyBorder="1" applyAlignment="1" applyProtection="1">
      <alignment horizontal="center" vertical="center" wrapText="1"/>
      <protection hidden="1"/>
    </xf>
    <xf numFmtId="14" fontId="3" fillId="0" borderId="5" xfId="0" applyNumberFormat="1" applyFont="1" applyBorder="1" applyAlignment="1" applyProtection="1">
      <alignment horizontal="center" vertical="center" wrapText="1"/>
      <protection hidden="1"/>
    </xf>
    <xf numFmtId="0" fontId="3" fillId="0" borderId="2" xfId="0" applyNumberFormat="1" applyFont="1" applyBorder="1" applyAlignment="1">
      <alignment horizontal="center" vertical="center" wrapText="1"/>
    </xf>
    <xf numFmtId="14" fontId="3" fillId="0" borderId="2" xfId="0" applyNumberFormat="1" applyFont="1" applyBorder="1" applyAlignment="1">
      <alignment horizontal="center" vertical="center" wrapText="1"/>
    </xf>
    <xf numFmtId="0" fontId="3" fillId="0" borderId="2" xfId="0" applyNumberFormat="1" applyFont="1" applyBorder="1" applyAlignment="1">
      <alignment horizontal="left" vertical="center" wrapText="1"/>
    </xf>
    <xf numFmtId="0" fontId="3" fillId="0" borderId="6" xfId="0" applyFont="1" applyBorder="1" applyAlignment="1">
      <alignment horizontal="left" vertical="center" wrapText="1"/>
    </xf>
    <xf numFmtId="14" fontId="3" fillId="0" borderId="6" xfId="0" applyNumberFormat="1" applyFont="1" applyBorder="1" applyAlignment="1">
      <alignment horizontal="left" vertical="center" wrapText="1"/>
    </xf>
    <xf numFmtId="0" fontId="3" fillId="0" borderId="1" xfId="0" applyFont="1" applyBorder="1" applyAlignment="1" applyProtection="1">
      <alignment horizontal="center" wrapText="1"/>
      <protection hidden="1"/>
    </xf>
    <xf numFmtId="0" fontId="8" fillId="0" borderId="7" xfId="0" applyFont="1" applyBorder="1" applyAlignment="1" applyProtection="1">
      <alignment horizontal="center" vertical="top" wrapText="1"/>
      <protection hidden="1"/>
    </xf>
    <xf numFmtId="0" fontId="8" fillId="0" borderId="0" xfId="0" applyFont="1" applyBorder="1" applyAlignment="1" applyProtection="1">
      <alignment horizontal="center" vertical="top" wrapText="1"/>
      <protection hidden="1"/>
    </xf>
    <xf numFmtId="0" fontId="3" fillId="0" borderId="2" xfId="0" applyNumberFormat="1" applyFont="1" applyBorder="1" applyAlignment="1" applyProtection="1">
      <alignment horizontal="left" vertical="center" wrapText="1"/>
      <protection hidden="1"/>
    </xf>
    <xf numFmtId="14" fontId="3" fillId="0" borderId="3" xfId="0" applyNumberFormat="1" applyFont="1" applyBorder="1" applyAlignment="1" applyProtection="1">
      <alignment horizontal="left" vertical="center" wrapText="1"/>
      <protection hidden="1"/>
    </xf>
    <xf numFmtId="14" fontId="3" fillId="0" borderId="5" xfId="0" applyNumberFormat="1" applyFont="1" applyBorder="1" applyAlignment="1" applyProtection="1">
      <alignment horizontal="left" vertical="center" wrapText="1"/>
      <protection hidden="1"/>
    </xf>
    <xf numFmtId="0" fontId="3" fillId="0" borderId="2" xfId="0" applyFont="1" applyBorder="1" applyAlignment="1">
      <alignment horizontal="left"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5" xfId="0" applyFont="1" applyBorder="1" applyAlignment="1">
      <alignment horizontal="left" vertical="center" wrapText="1"/>
    </xf>
    <xf numFmtId="0" fontId="3" fillId="0" borderId="2" xfId="0" applyFont="1" applyBorder="1" applyAlignment="1">
      <alignment horizontal="left" vertical="center"/>
    </xf>
    <xf numFmtId="0" fontId="7" fillId="0" borderId="0" xfId="0" applyFont="1" applyFill="1" applyBorder="1" applyAlignment="1" applyProtection="1">
      <alignment horizontal="left" wrapText="1"/>
      <protection hidden="1"/>
    </xf>
    <xf numFmtId="0" fontId="3" fillId="0" borderId="1" xfId="0" applyNumberFormat="1" applyFont="1" applyBorder="1" applyAlignment="1" applyProtection="1">
      <alignment horizontal="left" vertical="center" wrapText="1"/>
      <protection hidden="1"/>
    </xf>
    <xf numFmtId="0" fontId="3" fillId="0" borderId="1" xfId="0" applyFont="1" applyBorder="1" applyAlignment="1" applyProtection="1">
      <alignment horizontal="left" vertical="center" wrapText="1"/>
      <protection hidden="1"/>
    </xf>
    <xf numFmtId="0" fontId="15" fillId="0" borderId="0" xfId="0" applyFont="1" applyAlignment="1" applyProtection="1">
      <alignment horizontal="center" vertical="center"/>
      <protection hidden="1"/>
    </xf>
    <xf numFmtId="0" fontId="7" fillId="0" borderId="0" xfId="0" applyFont="1" applyBorder="1" applyAlignment="1" applyProtection="1">
      <alignment horizontal="left" vertical="top" wrapText="1"/>
      <protection hidden="1"/>
    </xf>
    <xf numFmtId="0" fontId="3" fillId="0" borderId="4" xfId="0" applyFont="1" applyBorder="1" applyAlignment="1" applyProtection="1">
      <alignment horizontal="center" wrapText="1"/>
      <protection hidden="1"/>
    </xf>
    <xf numFmtId="0" fontId="37" fillId="0" borderId="1" xfId="0" applyNumberFormat="1" applyFont="1" applyBorder="1" applyAlignment="1" applyProtection="1">
      <alignment horizontal="center" vertical="center" wrapText="1"/>
      <protection hidden="1"/>
    </xf>
    <xf numFmtId="0" fontId="8" fillId="0" borderId="0" xfId="0" applyFont="1" applyBorder="1" applyAlignment="1" applyProtection="1">
      <alignment horizontal="center" vertical="center"/>
      <protection hidden="1"/>
    </xf>
    <xf numFmtId="49" fontId="3" fillId="0" borderId="2" xfId="0" applyNumberFormat="1" applyFont="1" applyBorder="1" applyAlignment="1" applyProtection="1">
      <alignment horizontal="left" vertical="center" wrapText="1"/>
      <protection hidden="1"/>
    </xf>
    <xf numFmtId="49" fontId="3" fillId="0" borderId="2" xfId="0" applyNumberFormat="1" applyFont="1" applyBorder="1" applyAlignment="1" applyProtection="1">
      <alignment horizontal="center" vertical="center" wrapText="1"/>
      <protection hidden="1"/>
    </xf>
    <xf numFmtId="0" fontId="3" fillId="0" borderId="0" xfId="0" applyFont="1" applyAlignment="1" applyProtection="1">
      <alignment horizontal="justify" vertical="top" wrapText="1"/>
      <protection hidden="1"/>
    </xf>
    <xf numFmtId="0" fontId="3" fillId="0" borderId="1" xfId="0" applyFont="1" applyBorder="1" applyAlignment="1" applyProtection="1">
      <alignment horizontal="center" vertical="center" wrapText="1"/>
      <protection hidden="1"/>
    </xf>
    <xf numFmtId="0" fontId="3" fillId="0" borderId="1" xfId="0" applyFont="1" applyBorder="1" applyAlignment="1" applyProtection="1">
      <alignment horizontal="center"/>
      <protection hidden="1"/>
    </xf>
    <xf numFmtId="0" fontId="26" fillId="0" borderId="7" xfId="0" applyFont="1" applyBorder="1" applyAlignment="1" applyProtection="1">
      <alignment horizontal="center" vertical="top"/>
      <protection hidden="1"/>
    </xf>
    <xf numFmtId="0" fontId="3" fillId="0" borderId="2" xfId="0" applyFont="1" applyFill="1" applyBorder="1" applyAlignment="1">
      <alignment horizontal="center" vertical="center" wrapText="1"/>
    </xf>
    <xf numFmtId="14" fontId="3" fillId="0" borderId="6" xfId="0" applyNumberFormat="1" applyFont="1" applyFill="1" applyBorder="1" applyAlignment="1">
      <alignment horizontal="left" vertical="center" wrapText="1"/>
    </xf>
    <xf numFmtId="0" fontId="38" fillId="0" borderId="3" xfId="0" applyFont="1" applyFill="1" applyBorder="1" applyAlignment="1" applyProtection="1">
      <alignment horizontal="center" vertical="center" wrapText="1"/>
      <protection hidden="1"/>
    </xf>
    <xf numFmtId="0" fontId="38" fillId="0" borderId="5" xfId="0" applyFont="1" applyFill="1" applyBorder="1" applyAlignment="1" applyProtection="1">
      <alignment horizontal="center" vertical="center" wrapText="1"/>
      <protection hidden="1"/>
    </xf>
    <xf numFmtId="0" fontId="3" fillId="0" borderId="1" xfId="0" applyFont="1" applyBorder="1" applyAlignment="1" applyProtection="1">
      <alignment horizontal="center" vertical="center"/>
      <protection hidden="1"/>
    </xf>
    <xf numFmtId="0" fontId="3" fillId="0" borderId="6" xfId="0" applyFont="1" applyFill="1" applyBorder="1" applyAlignment="1">
      <alignment horizontal="left" vertical="center" wrapText="1"/>
    </xf>
    <xf numFmtId="14" fontId="3" fillId="0" borderId="4" xfId="0" applyNumberFormat="1" applyFont="1" applyBorder="1" applyAlignment="1" applyProtection="1">
      <alignment horizontal="center" vertical="center" wrapText="1"/>
      <protection hidden="1"/>
    </xf>
    <xf numFmtId="14" fontId="3" fillId="0" borderId="1" xfId="0" applyNumberFormat="1" applyFont="1" applyBorder="1" applyAlignment="1" applyProtection="1">
      <alignment horizontal="center" wrapText="1"/>
      <protection hidden="1"/>
    </xf>
    <xf numFmtId="0" fontId="3" fillId="0" borderId="14" xfId="0" applyFont="1" applyFill="1" applyBorder="1" applyAlignment="1" applyProtection="1">
      <alignment horizontal="center" vertical="center"/>
      <protection hidden="1"/>
    </xf>
    <xf numFmtId="0" fontId="27" fillId="0" borderId="13" xfId="0" applyFont="1" applyFill="1" applyBorder="1" applyAlignment="1" applyProtection="1">
      <alignment horizontal="center" vertical="center" wrapText="1"/>
      <protection hidden="1"/>
    </xf>
    <xf numFmtId="0" fontId="27" fillId="0" borderId="7" xfId="0" applyFont="1" applyFill="1" applyBorder="1" applyAlignment="1" applyProtection="1">
      <alignment horizontal="center" vertical="center" wrapText="1"/>
      <protection hidden="1"/>
    </xf>
    <xf numFmtId="0" fontId="27" fillId="0" borderId="11" xfId="0" applyFont="1" applyFill="1" applyBorder="1" applyAlignment="1" applyProtection="1">
      <alignment horizontal="center" vertical="center" wrapText="1"/>
      <protection hidden="1"/>
    </xf>
    <xf numFmtId="14" fontId="3" fillId="0" borderId="2" xfId="0" applyNumberFormat="1" applyFont="1" applyBorder="1" applyAlignment="1" applyProtection="1">
      <alignment horizontal="left" vertical="center" wrapText="1"/>
      <protection hidden="1"/>
    </xf>
    <xf numFmtId="0" fontId="3" fillId="0" borderId="0" xfId="0" applyFont="1" applyBorder="1" applyAlignment="1" applyProtection="1">
      <alignment horizontal="justify" vertical="top"/>
      <protection hidden="1"/>
    </xf>
    <xf numFmtId="49" fontId="3" fillId="0" borderId="2" xfId="0" applyNumberFormat="1" applyFont="1" applyFill="1" applyBorder="1" applyAlignment="1" applyProtection="1">
      <alignment horizontal="center" vertical="center" wrapText="1"/>
      <protection hidden="1"/>
    </xf>
    <xf numFmtId="0" fontId="6" fillId="0" borderId="3" xfId="0" applyFont="1" applyBorder="1" applyAlignment="1" applyProtection="1">
      <alignment horizontal="center" vertical="center"/>
      <protection hidden="1"/>
    </xf>
    <xf numFmtId="0" fontId="6" fillId="0" borderId="4" xfId="0" applyFont="1" applyBorder="1" applyAlignment="1" applyProtection="1">
      <alignment horizontal="center" vertical="center"/>
      <protection hidden="1"/>
    </xf>
    <xf numFmtId="0" fontId="6" fillId="0" borderId="5" xfId="0" applyFont="1" applyBorder="1" applyAlignment="1" applyProtection="1">
      <alignment horizontal="center" vertical="center"/>
      <protection hidden="1"/>
    </xf>
    <xf numFmtId="0" fontId="7" fillId="0" borderId="0" xfId="0" applyFont="1" applyFill="1" applyAlignment="1">
      <alignment horizontal="left" vertical="top" wrapText="1"/>
    </xf>
    <xf numFmtId="0" fontId="7" fillId="0" borderId="1" xfId="0" applyFont="1" applyBorder="1" applyAlignment="1">
      <alignment horizontal="center" vertical="center" wrapText="1"/>
    </xf>
    <xf numFmtId="0" fontId="3" fillId="0" borderId="0" xfId="0" applyFont="1" applyFill="1" applyAlignment="1" applyProtection="1">
      <alignment horizontal="left" wrapText="1"/>
      <protection hidden="1"/>
    </xf>
    <xf numFmtId="0" fontId="34" fillId="0" borderId="2" xfId="0" applyFont="1" applyBorder="1" applyAlignment="1">
      <alignment horizontal="left" vertical="center"/>
    </xf>
    <xf numFmtId="0" fontId="34" fillId="0" borderId="3" xfId="0" applyFont="1" applyFill="1" applyBorder="1" applyAlignment="1">
      <alignment horizontal="left" vertical="center"/>
    </xf>
    <xf numFmtId="0" fontId="34" fillId="0" borderId="4" xfId="0" applyFont="1" applyFill="1" applyBorder="1" applyAlignment="1">
      <alignment horizontal="left" vertical="center"/>
    </xf>
    <xf numFmtId="0" fontId="34" fillId="0" borderId="5" xfId="0" applyFont="1" applyFill="1" applyBorder="1" applyAlignment="1">
      <alignment horizontal="left" vertical="center"/>
    </xf>
    <xf numFmtId="14" fontId="3" fillId="0" borderId="3" xfId="0" applyNumberFormat="1" applyFont="1" applyBorder="1" applyAlignment="1">
      <alignment horizontal="center" vertical="center" wrapText="1"/>
    </xf>
    <xf numFmtId="14" fontId="3" fillId="0" borderId="4" xfId="0" applyNumberFormat="1" applyFont="1" applyBorder="1" applyAlignment="1">
      <alignment horizontal="center" vertical="center" wrapText="1"/>
    </xf>
    <xf numFmtId="14" fontId="3" fillId="0" borderId="5" xfId="0" applyNumberFormat="1" applyFont="1" applyBorder="1" applyAlignment="1">
      <alignment horizontal="center" vertical="center" wrapText="1"/>
    </xf>
    <xf numFmtId="14" fontId="3" fillId="0" borderId="3" xfId="0" applyNumberFormat="1" applyFont="1" applyFill="1" applyBorder="1" applyAlignment="1">
      <alignment horizontal="center" vertical="center" wrapText="1"/>
    </xf>
    <xf numFmtId="14" fontId="3" fillId="0" borderId="4" xfId="0" applyNumberFormat="1" applyFont="1" applyFill="1" applyBorder="1" applyAlignment="1">
      <alignment horizontal="center" vertical="center" wrapText="1"/>
    </xf>
    <xf numFmtId="14" fontId="3" fillId="0" borderId="5" xfId="0" applyNumberFormat="1" applyFont="1" applyFill="1" applyBorder="1" applyAlignment="1">
      <alignment horizontal="center" vertical="center" wrapText="1"/>
    </xf>
    <xf numFmtId="0" fontId="3" fillId="0" borderId="3" xfId="0" applyFont="1" applyFill="1" applyBorder="1" applyAlignment="1">
      <alignment horizontal="left" vertical="center" wrapText="1"/>
    </xf>
    <xf numFmtId="0" fontId="3" fillId="0" borderId="4" xfId="0" applyFont="1" applyFill="1" applyBorder="1" applyAlignment="1">
      <alignment horizontal="left" vertical="center" wrapText="1"/>
    </xf>
    <xf numFmtId="0" fontId="3" fillId="0" borderId="5" xfId="0" applyFont="1" applyFill="1" applyBorder="1" applyAlignment="1">
      <alignment horizontal="left" vertical="center" wrapText="1"/>
    </xf>
    <xf numFmtId="0" fontId="3" fillId="0" borderId="13" xfId="0" applyFont="1" applyBorder="1" applyAlignment="1">
      <alignment horizontal="center" vertical="center" wrapText="1"/>
    </xf>
    <xf numFmtId="0" fontId="3" fillId="0" borderId="7"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2" xfId="0" applyFont="1" applyBorder="1" applyAlignment="1">
      <alignment horizontal="center" vertical="center" wrapText="1"/>
    </xf>
    <xf numFmtId="0" fontId="3" fillId="0" borderId="13"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11" xfId="0" applyFont="1" applyFill="1" applyBorder="1" applyAlignment="1">
      <alignment horizontal="center" vertical="center" wrapText="1"/>
    </xf>
    <xf numFmtId="0" fontId="34" fillId="0" borderId="2" xfId="0" applyFont="1" applyFill="1" applyBorder="1" applyAlignment="1">
      <alignment horizontal="left" vertical="center"/>
    </xf>
    <xf numFmtId="0" fontId="3" fillId="0" borderId="2" xfId="0" applyFont="1" applyFill="1" applyBorder="1" applyAlignment="1">
      <alignment horizontal="left" vertical="center" wrapText="1"/>
    </xf>
    <xf numFmtId="0" fontId="3" fillId="0" borderId="2" xfId="0" applyNumberFormat="1" applyFont="1" applyBorder="1" applyAlignment="1">
      <alignment horizontal="center" vertical="center"/>
    </xf>
    <xf numFmtId="14" fontId="3" fillId="0" borderId="2" xfId="0" applyNumberFormat="1" applyFont="1" applyFill="1" applyBorder="1" applyAlignment="1">
      <alignment horizontal="center" vertical="center"/>
    </xf>
    <xf numFmtId="0" fontId="10" fillId="0" borderId="0" xfId="0" applyFont="1" applyAlignment="1" applyProtection="1">
      <alignment horizontal="right" vertical="top" wrapText="1"/>
      <protection hidden="1"/>
    </xf>
    <xf numFmtId="49" fontId="8" fillId="0" borderId="7" xfId="0" applyNumberFormat="1" applyFont="1" applyBorder="1" applyAlignment="1" applyProtection="1">
      <alignment horizontal="center" vertical="top"/>
      <protection hidden="1"/>
    </xf>
    <xf numFmtId="0" fontId="3" fillId="0" borderId="1" xfId="0" applyFont="1" applyBorder="1" applyAlignment="1" applyProtection="1">
      <alignment horizontal="left" vertical="top" wrapText="1"/>
      <protection hidden="1"/>
    </xf>
    <xf numFmtId="0" fontId="4" fillId="0" borderId="0" xfId="0" applyFont="1" applyBorder="1" applyAlignment="1" applyProtection="1">
      <alignment horizontal="center" vertical="center" wrapText="1"/>
      <protection hidden="1"/>
    </xf>
    <xf numFmtId="0" fontId="4" fillId="4" borderId="0" xfId="0" applyFont="1" applyFill="1" applyBorder="1" applyAlignment="1">
      <alignment horizontal="center" vertical="center" wrapText="1"/>
    </xf>
    <xf numFmtId="0" fontId="4" fillId="4" borderId="12" xfId="0" applyFont="1" applyFill="1" applyBorder="1" applyAlignment="1">
      <alignment horizontal="center" vertical="center" wrapText="1"/>
    </xf>
    <xf numFmtId="0" fontId="4" fillId="4" borderId="0" xfId="0" applyFont="1" applyFill="1" applyBorder="1" applyAlignment="1" applyProtection="1">
      <alignment horizontal="center" vertical="center" wrapText="1"/>
      <protection hidden="1"/>
    </xf>
    <xf numFmtId="0" fontId="4" fillId="4" borderId="12" xfId="0" applyFont="1" applyFill="1" applyBorder="1" applyAlignment="1" applyProtection="1">
      <alignment horizontal="center" vertical="center" wrapText="1"/>
      <protection hidden="1"/>
    </xf>
  </cellXfs>
  <cellStyles count="5">
    <cellStyle name="Гиперссылка" xfId="4" builtinId="8"/>
    <cellStyle name="Обычный" xfId="0" builtinId="0"/>
    <cellStyle name="Обычный 2" xfId="3"/>
    <cellStyle name="Плохой" xfId="2" builtinId="27"/>
    <cellStyle name="Хороший" xfId="1" builtinId="26"/>
  </cellStyles>
  <dxfs count="0"/>
  <tableStyles count="0" defaultTableStyle="TableStyleMedium2" defaultPivotStyle="PivotStyleLight16"/>
  <colors>
    <mruColors>
      <color rgb="FFFDD7E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1190625</xdr:colOff>
      <xdr:row>19</xdr:row>
      <xdr:rowOff>28575</xdr:rowOff>
    </xdr:from>
    <xdr:to>
      <xdr:col>1</xdr:col>
      <xdr:colOff>11009673</xdr:colOff>
      <xdr:row>34</xdr:row>
      <xdr:rowOff>113932</xdr:rowOff>
    </xdr:to>
    <xdr:pic>
      <xdr:nvPicPr>
        <xdr:cNvPr id="4" name="Рисунок 3"/>
        <xdr:cNvPicPr>
          <a:picLocks noChangeAspect="1"/>
        </xdr:cNvPicPr>
      </xdr:nvPicPr>
      <xdr:blipFill>
        <a:blip xmlns:r="http://schemas.openxmlformats.org/officeDocument/2006/relationships" r:embed="rId1"/>
        <a:stretch>
          <a:fillRect/>
        </a:stretch>
      </xdr:blipFill>
      <xdr:spPr>
        <a:xfrm>
          <a:off x="1409700" y="3114675"/>
          <a:ext cx="9819048" cy="2942857"/>
        </a:xfrm>
        <a:prstGeom prst="rect">
          <a:avLst/>
        </a:prstGeom>
      </xdr:spPr>
    </xdr:pic>
    <xdr:clientData/>
  </xdr:twoCellAnchor>
  <xdr:twoCellAnchor editAs="oneCell">
    <xdr:from>
      <xdr:col>1</xdr:col>
      <xdr:colOff>1143000</xdr:colOff>
      <xdr:row>37</xdr:row>
      <xdr:rowOff>95250</xdr:rowOff>
    </xdr:from>
    <xdr:to>
      <xdr:col>1</xdr:col>
      <xdr:colOff>11323952</xdr:colOff>
      <xdr:row>56</xdr:row>
      <xdr:rowOff>9083</xdr:rowOff>
    </xdr:to>
    <xdr:pic>
      <xdr:nvPicPr>
        <xdr:cNvPr id="5" name="Рисунок 4"/>
        <xdr:cNvPicPr>
          <a:picLocks noChangeAspect="1"/>
        </xdr:cNvPicPr>
      </xdr:nvPicPr>
      <xdr:blipFill>
        <a:blip xmlns:r="http://schemas.openxmlformats.org/officeDocument/2006/relationships" r:embed="rId2"/>
        <a:stretch>
          <a:fillRect/>
        </a:stretch>
      </xdr:blipFill>
      <xdr:spPr>
        <a:xfrm>
          <a:off x="1362075" y="6610350"/>
          <a:ext cx="10180952" cy="3533333"/>
        </a:xfrm>
        <a:prstGeom prst="rect">
          <a:avLst/>
        </a:prstGeom>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B37"/>
  <sheetViews>
    <sheetView showGridLines="0" tabSelected="1" workbookViewId="0">
      <selection activeCell="B2" sqref="B2"/>
    </sheetView>
  </sheetViews>
  <sheetFormatPr defaultRowHeight="15" x14ac:dyDescent="0.25"/>
  <cols>
    <col min="1" max="1" width="3.28515625" customWidth="1"/>
    <col min="2" max="2" width="173.7109375" customWidth="1"/>
  </cols>
  <sheetData>
    <row r="2" spans="2:2" x14ac:dyDescent="0.25">
      <c r="B2" s="211" t="s">
        <v>669</v>
      </c>
    </row>
    <row r="3" spans="2:2" x14ac:dyDescent="0.25">
      <c r="B3" t="s">
        <v>499</v>
      </c>
    </row>
    <row r="4" spans="2:2" ht="8.25" customHeight="1" x14ac:dyDescent="0.25"/>
    <row r="5" spans="2:2" ht="30" x14ac:dyDescent="0.25">
      <c r="B5" s="212" t="s">
        <v>485</v>
      </c>
    </row>
    <row r="6" spans="2:2" ht="8.25" customHeight="1" x14ac:dyDescent="0.25"/>
    <row r="7" spans="2:2" ht="30" x14ac:dyDescent="0.25">
      <c r="B7" s="212" t="s">
        <v>483</v>
      </c>
    </row>
    <row r="8" spans="2:2" ht="8.25" customHeight="1" x14ac:dyDescent="0.25"/>
    <row r="9" spans="2:2" ht="30" x14ac:dyDescent="0.25">
      <c r="B9" s="212" t="s">
        <v>500</v>
      </c>
    </row>
    <row r="10" spans="2:2" ht="8.25" customHeight="1" x14ac:dyDescent="0.25"/>
    <row r="11" spans="2:2" ht="45" x14ac:dyDescent="0.25">
      <c r="B11" s="212" t="s">
        <v>484</v>
      </c>
    </row>
    <row r="13" spans="2:2" x14ac:dyDescent="0.25">
      <c r="B13" s="211" t="s">
        <v>670</v>
      </c>
    </row>
    <row r="14" spans="2:2" x14ac:dyDescent="0.25">
      <c r="B14" t="s">
        <v>672</v>
      </c>
    </row>
    <row r="15" spans="2:2" x14ac:dyDescent="0.25">
      <c r="B15" t="s">
        <v>673</v>
      </c>
    </row>
    <row r="16" spans="2:2" x14ac:dyDescent="0.25">
      <c r="B16" t="s">
        <v>674</v>
      </c>
    </row>
    <row r="17" spans="2:2" x14ac:dyDescent="0.25">
      <c r="B17" t="s">
        <v>675</v>
      </c>
    </row>
    <row r="19" spans="2:2" x14ac:dyDescent="0.25">
      <c r="B19" s="211" t="s">
        <v>671</v>
      </c>
    </row>
    <row r="37" spans="2:2" x14ac:dyDescent="0.25">
      <c r="B37" s="211" t="s">
        <v>676</v>
      </c>
    </row>
  </sheetData>
  <sheetProtection password="CE38" sheet="1" objects="1" scenarios="1"/>
  <pageMargins left="0.7" right="0.7" top="0.75" bottom="0.75" header="0.3" footer="0.3"/>
  <pageSetup paperSize="9" orientation="portrait" horizontalDpi="300" verticalDpi="3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L19"/>
  <sheetViews>
    <sheetView showGridLines="0" zoomScaleNormal="100" zoomScaleSheetLayoutView="85" workbookViewId="0">
      <selection activeCell="D2" sqref="D2"/>
    </sheetView>
  </sheetViews>
  <sheetFormatPr defaultColWidth="0" defaultRowHeight="15" zeroHeight="1" x14ac:dyDescent="0.25"/>
  <cols>
    <col min="1" max="1" width="44.7109375" style="140" customWidth="1"/>
    <col min="2" max="2" width="46.42578125" style="44" customWidth="1"/>
    <col min="3" max="3" width="35" style="141" customWidth="1"/>
    <col min="4" max="4" width="58" style="44" customWidth="1"/>
    <col min="5" max="11" width="7.5703125" hidden="1" customWidth="1"/>
    <col min="12" max="12" width="16" hidden="1" customWidth="1"/>
    <col min="13" max="14" width="16" style="44" hidden="1" customWidth="1"/>
    <col min="15" max="90" width="0" style="44" hidden="1" customWidth="1"/>
    <col min="91" max="16384" width="9.7109375" style="44" hidden="1"/>
  </cols>
  <sheetData>
    <row r="1" spans="1:90" customFormat="1" x14ac:dyDescent="0.25">
      <c r="A1" s="128"/>
      <c r="B1" s="162" t="str">
        <f>'Для друку'!A1078</f>
        <v>Інформація про бізнес-наміри</v>
      </c>
      <c r="C1" s="129"/>
      <c r="D1" s="130"/>
    </row>
    <row r="2" spans="1:90" customFormat="1" ht="41.25" customHeight="1" x14ac:dyDescent="0.25">
      <c r="A2" s="131" t="s">
        <v>480</v>
      </c>
      <c r="B2" s="161"/>
      <c r="C2" s="132" t="s">
        <v>439</v>
      </c>
      <c r="D2" s="132" t="s">
        <v>481</v>
      </c>
    </row>
    <row r="3" spans="1:90" ht="35.25" customHeight="1" x14ac:dyDescent="0.25">
      <c r="A3" s="166" t="s">
        <v>438</v>
      </c>
      <c r="B3" s="165" t="str">
        <f>'Для друку'!B1079</f>
        <v>Які види діяльності ви здійснюєте?</v>
      </c>
      <c r="C3" s="134"/>
      <c r="D3" s="168"/>
      <c r="M3" s="170" t="str">
        <f ca="1">IF(ISBLANK(INDIRECT("C3"))," ",(INDIRECT("C3")))</f>
        <v xml:space="preserve"> </v>
      </c>
      <c r="N3" s="170" t="str">
        <f ca="1">IF(ISBLANK(INDIRECT("D3"))," ",(INDIRECT("D3")))</f>
        <v xml:space="preserve"> </v>
      </c>
    </row>
    <row r="4" spans="1:90" ht="69.75" customHeight="1" x14ac:dyDescent="0.25">
      <c r="A4" s="166" t="s">
        <v>440</v>
      </c>
      <c r="B4" s="165" t="str">
        <f>'Для друку'!B1082</f>
        <v>Чи є діяльність із врегулювання простроченої заборгованості вашим основним видом діяльності?</v>
      </c>
      <c r="C4" s="134"/>
      <c r="D4" s="168"/>
      <c r="M4" s="170" t="str">
        <f ca="1">IF(ISBLANK(INDIRECT("C4"))," ",(INDIRECT("C4")))</f>
        <v xml:space="preserve"> </v>
      </c>
      <c r="N4" s="170" t="str">
        <f ca="1">IF(ISBLANK(INDIRECT("D4"))," ",(INDIRECT("D4")))</f>
        <v xml:space="preserve"> </v>
      </c>
    </row>
    <row r="5" spans="1:90" ht="39.75" customHeight="1" x14ac:dyDescent="0.25">
      <c r="A5" s="166" t="s">
        <v>441</v>
      </c>
      <c r="B5" s="165" t="str">
        <f>'Для друку'!B1085</f>
        <v>Назвіть основні категорії ваших клієнтів:</v>
      </c>
      <c r="C5" s="134"/>
      <c r="D5" s="168"/>
      <c r="M5" s="170" t="str">
        <f ca="1">IF(ISBLANK(INDIRECT("C5"))," ",(INDIRECT("C5")))</f>
        <v xml:space="preserve"> </v>
      </c>
      <c r="N5" s="170" t="str">
        <f ca="1">IF(ISBLANK(INDIRECT("D5"))," ",(INDIRECT("D5")))</f>
        <v xml:space="preserve"> </v>
      </c>
    </row>
    <row r="6" spans="1:90" ht="57.75" customHeight="1" x14ac:dyDescent="0.25">
      <c r="A6" s="166" t="s">
        <v>479</v>
      </c>
      <c r="B6" s="165" t="str">
        <f>'Для друку'!B1088</f>
        <v>Які види простроченої заборгованості ви плануєте врегульовувати?</v>
      </c>
      <c r="C6" s="134"/>
      <c r="D6" s="168"/>
      <c r="M6" s="170" t="str">
        <f ca="1">IF(ISBLANK(INDIRECT("C6"))," ",(INDIRECT("C6")))</f>
        <v xml:space="preserve"> </v>
      </c>
      <c r="N6" s="170" t="str">
        <f ca="1">IF(ISBLANK(INDIRECT("D6"))," ",(INDIRECT("D6")))</f>
        <v xml:space="preserve"> </v>
      </c>
    </row>
    <row r="7" spans="1:90" ht="57.75" customHeight="1" x14ac:dyDescent="0.25">
      <c r="A7" s="166" t="s">
        <v>476</v>
      </c>
      <c r="B7" s="165" t="str">
        <f>'Для друку'!B1091</f>
        <v>Які територіальні аспекти вашої діяльності (територія України, окремі області)?</v>
      </c>
      <c r="C7" s="167"/>
      <c r="D7" s="168"/>
      <c r="M7" s="170" t="str">
        <f ca="1">IF(ISBLANK(INDIRECT("C7"))," ",(INDIRECT("C7")))</f>
        <v xml:space="preserve"> </v>
      </c>
      <c r="N7" s="170" t="str">
        <f ca="1">IF(ISBLANK(INDIRECT("D7"))," ",(INDIRECT("D7")))</f>
        <v xml:space="preserve"> </v>
      </c>
    </row>
    <row r="8" spans="1:90" ht="45" customHeight="1" x14ac:dyDescent="0.25">
      <c r="A8" s="166" t="s">
        <v>444</v>
      </c>
      <c r="B8" s="165" t="str">
        <f>'Для друку'!B1094</f>
        <v>Чи є або чи плануєте ви бути учасником асоціацій?
Якщо так, то зазначте найменування таких асоціацій:</v>
      </c>
      <c r="C8" s="163"/>
      <c r="D8" s="168"/>
      <c r="M8" s="170" t="str">
        <f ca="1">IF(ISBLANK(INDIRECT("C8"))," ",(INDIRECT("C8")))</f>
        <v xml:space="preserve"> </v>
      </c>
      <c r="N8" s="170" t="str">
        <f ca="1">IF(ISBLANK(INDIRECT("D8"))," ",(INDIRECT("D8")))</f>
        <v xml:space="preserve"> </v>
      </c>
    </row>
    <row r="9" spans="1:90" ht="41.25" customHeight="1" x14ac:dyDescent="0.25">
      <c r="A9" s="166" t="s">
        <v>445</v>
      </c>
      <c r="B9" s="165" t="str">
        <f>'Для друку'!B1097</f>
        <v>Яку кількість працівників ви маєте?</v>
      </c>
      <c r="C9" s="164"/>
      <c r="D9" s="168"/>
      <c r="M9" s="170" t="str">
        <f ca="1">IF(ISBLANK(INDIRECT("C9"))," ",(INDIRECT("C9")))</f>
        <v xml:space="preserve"> </v>
      </c>
      <c r="N9" s="170" t="str">
        <f ca="1">IF(ISBLANK(INDIRECT("D9"))," ",(INDIRECT("D9")))</f>
        <v xml:space="preserve"> </v>
      </c>
      <c r="Z9" s="133"/>
      <c r="AW9" s="135" t="str">
        <f ca="1">IF(ISBLANK(INDIRECT("B9"))," ",(INDIRECT("B9")))</f>
        <v>Яку кількість працівників ви маєте?</v>
      </c>
      <c r="AX9" s="135" t="str">
        <f ca="1">IF(ISBLANK(INDIRECT("C9"))," ",(INDIRECT("C9")))</f>
        <v xml:space="preserve"> </v>
      </c>
      <c r="AY9" s="136" t="str">
        <f ca="1">IF(ISBLANK(INDIRECT("D9"))," ",(INDIRECT("D9")))</f>
        <v xml:space="preserve"> </v>
      </c>
      <c r="AZ9" s="136" t="str">
        <f ca="1">IF(ISBLANK(INDIRECT("E9"))," ",(INDIRECT("E9")))</f>
        <v xml:space="preserve"> </v>
      </c>
      <c r="BA9" s="137" t="str">
        <f ca="1">IF(ISBLANK(INDIRECT("F9"))," ",(INDIRECT("F9")))</f>
        <v xml:space="preserve"> </v>
      </c>
      <c r="BB9" s="138" t="str">
        <f ca="1">IF(ISBLANK(INDIRECT("G9"))," ",(INDIRECT("G9")))</f>
        <v xml:space="preserve"> </v>
      </c>
      <c r="BC9" s="135" t="str">
        <f ca="1">IF(ISBLANK(INDIRECT("H9"))," ",(INDIRECT("H9")))</f>
        <v xml:space="preserve"> </v>
      </c>
      <c r="BD9" s="137" t="str">
        <f ca="1">IF(ISBLANK(INDIRECT("I9"))," ",(INDIRECT("I9")))</f>
        <v xml:space="preserve"> </v>
      </c>
      <c r="BE9" s="137" t="str">
        <f ca="1">IF(ISBLANK(INDIRECT("J9"))," ",(INDIRECT("J9")))</f>
        <v xml:space="preserve"> </v>
      </c>
      <c r="BF9" s="135" t="str">
        <f ca="1">IF(ISBLANK(INDIRECT("K9"))," ",(INDIRECT("K9")))</f>
        <v xml:space="preserve"> </v>
      </c>
      <c r="BG9" s="135" t="str">
        <f ca="1">IF(ISBLANK(INDIRECT("L9"))," ",(INDIRECT("L9")))</f>
        <v xml:space="preserve"> </v>
      </c>
      <c r="BH9" s="135" t="str">
        <f ca="1">IF(ISBLANK(INDIRECT("M9"))," ",(INDIRECT("M9")))</f>
        <v xml:space="preserve"> </v>
      </c>
      <c r="BI9" s="135" t="str">
        <f ca="1">IF(ISBLANK(INDIRECT("N9"))," ",(INDIRECT("N9")))</f>
        <v xml:space="preserve"> </v>
      </c>
      <c r="BJ9" s="137" t="str">
        <f ca="1">IF(ISBLANK(INDIRECT("O9"))," ",(INDIRECT("O9")))</f>
        <v xml:space="preserve"> </v>
      </c>
      <c r="BK9" s="135" t="str">
        <f ca="1">IF(ISBLANK(INDIRECT("P9"))," ",(INDIRECT("P9")))</f>
        <v xml:space="preserve"> </v>
      </c>
      <c r="BL9" s="135" t="str">
        <f ca="1">IF(ISBLANK(INDIRECT("Q9"))," ",(INDIRECT("Q9")))</f>
        <v xml:space="preserve"> </v>
      </c>
      <c r="BM9" s="135" t="str">
        <f ca="1">IF(ISBLANK(INDIRECT("R9"))," ",(INDIRECT("R9")))</f>
        <v xml:space="preserve"> </v>
      </c>
      <c r="BN9" s="135" t="str">
        <f ca="1">IF(ISBLANK(INDIRECT("S9"))," ",(INDIRECT("S9")))</f>
        <v xml:space="preserve"> </v>
      </c>
      <c r="BO9" s="137" t="str">
        <f ca="1">IF(ISBLANK(INDIRECT("T9"))," ",(INDIRECT("T9")))</f>
        <v xml:space="preserve"> </v>
      </c>
      <c r="BP9" s="135" t="str">
        <f ca="1">IF(ISBLANK(INDIRECT("U9"))," ",(INDIRECT("U9")))</f>
        <v xml:space="preserve"> </v>
      </c>
      <c r="BQ9" s="135" t="str">
        <f ca="1">IF(ISBLANK(INDIRECT("V9"))," ",(INDIRECT("V9")))</f>
        <v xml:space="preserve"> </v>
      </c>
      <c r="BR9" s="135" t="str">
        <f ca="1">IF(ISBLANK(INDIRECT("W9"))," ",(INDIRECT("W9")))</f>
        <v xml:space="preserve"> </v>
      </c>
      <c r="BS9" s="135" t="str">
        <f ca="1">IF(ISBLANK(INDIRECT("X9"))," ",(INDIRECT("X9")))</f>
        <v xml:space="preserve"> </v>
      </c>
      <c r="BT9" s="137" t="str">
        <f ca="1">IF(ISBLANK(INDIRECT("Y9"))," ",(INDIRECT("Y9")))</f>
        <v xml:space="preserve"> </v>
      </c>
      <c r="BU9" s="135" t="str">
        <f ca="1">IF(ISBLANK(INDIRECT("Z9"))," ",(INDIRECT("Z9")))</f>
        <v xml:space="preserve"> </v>
      </c>
      <c r="BV9" s="135" t="str">
        <f ca="1">IF(ISBLANK(INDIRECT("AA9"))," ",(INDIRECT("AA9")))</f>
        <v xml:space="preserve"> </v>
      </c>
      <c r="BW9" s="135" t="str">
        <f ca="1">IF(ISBLANK(INDIRECT("AB9"))," ",(INDIRECT("AB9")))</f>
        <v xml:space="preserve"> </v>
      </c>
      <c r="BX9" s="135" t="str">
        <f ca="1">IF(ISBLANK(INDIRECT("AC9"))," ",(INDIRECT("AC9")))</f>
        <v xml:space="preserve"> </v>
      </c>
      <c r="BY9" s="139"/>
      <c r="BZ9" s="139"/>
      <c r="CA9" s="139"/>
      <c r="CB9" s="139"/>
      <c r="CC9" s="139"/>
      <c r="CD9" s="139"/>
      <c r="CE9" s="139"/>
      <c r="CF9" s="139"/>
      <c r="CG9" s="139"/>
      <c r="CH9" s="139"/>
      <c r="CI9" s="139"/>
      <c r="CJ9" s="139"/>
      <c r="CK9" s="139"/>
      <c r="CL9" s="139"/>
    </row>
    <row r="10" spans="1:90" ht="52.5" customHeight="1" x14ac:dyDescent="0.25">
      <c r="A10" s="166" t="s">
        <v>446</v>
      </c>
      <c r="B10" s="165" t="str">
        <f>'Для друку'!B1100</f>
        <v>Якою буде ваша тарифна політика (політика ціноутворення)?</v>
      </c>
      <c r="C10" s="167"/>
      <c r="D10" s="168"/>
      <c r="M10" s="170" t="str">
        <f ca="1">IF(ISBLANK(INDIRECT("C10"))," ",(INDIRECT("C10")))</f>
        <v xml:space="preserve"> </v>
      </c>
      <c r="N10" s="170" t="str">
        <f ca="1">IF(ISBLANK(INDIRECT("D10"))," ",(INDIRECT("D10")))</f>
        <v xml:space="preserve"> </v>
      </c>
      <c r="Z10" s="133"/>
      <c r="AW10" s="135" t="str">
        <f ca="1">IF(ISBLANK(INDIRECT("B10"))," ",(INDIRECT("B10")))</f>
        <v>Якою буде ваша тарифна політика (політика ціноутворення)?</v>
      </c>
      <c r="AX10" s="135" t="str">
        <f ca="1">IF(ISBLANK(INDIRECT("C10"))," ",(INDIRECT("C10")))</f>
        <v xml:space="preserve"> </v>
      </c>
      <c r="AY10" s="136" t="str">
        <f ca="1">IF(ISBLANK(INDIRECT("D10"))," ",(INDIRECT("D10")))</f>
        <v xml:space="preserve"> </v>
      </c>
      <c r="AZ10" s="136" t="str">
        <f ca="1">IF(ISBLANK(INDIRECT("E10"))," ",(INDIRECT("E10")))</f>
        <v xml:space="preserve"> </v>
      </c>
      <c r="BA10" s="137" t="str">
        <f ca="1">IF(ISBLANK(INDIRECT("F10"))," ",(INDIRECT("F10")))</f>
        <v xml:space="preserve"> </v>
      </c>
      <c r="BB10" s="138" t="str">
        <f ca="1">IF(ISBLANK(INDIRECT("G10"))," ",(INDIRECT("G10")))</f>
        <v xml:space="preserve"> </v>
      </c>
      <c r="BC10" s="135" t="str">
        <f ca="1">IF(ISBLANK(INDIRECT("H10"))," ",(INDIRECT("H10")))</f>
        <v xml:space="preserve"> </v>
      </c>
      <c r="BD10" s="137" t="str">
        <f ca="1">IF(ISBLANK(INDIRECT("I10"))," ",(INDIRECT("I10")))</f>
        <v xml:space="preserve"> </v>
      </c>
      <c r="BE10" s="137" t="str">
        <f ca="1">IF(ISBLANK(INDIRECT("J10"))," ",(INDIRECT("J10")))</f>
        <v xml:space="preserve"> </v>
      </c>
      <c r="BF10" s="135" t="str">
        <f ca="1">IF(ISBLANK(INDIRECT("K10"))," ",(INDIRECT("K10")))</f>
        <v xml:space="preserve"> </v>
      </c>
      <c r="BG10" s="135" t="str">
        <f ca="1">IF(ISBLANK(INDIRECT("L10"))," ",(INDIRECT("L10")))</f>
        <v xml:space="preserve"> </v>
      </c>
      <c r="BH10" s="135" t="str">
        <f ca="1">IF(ISBLANK(INDIRECT("M10"))," ",(INDIRECT("M10")))</f>
        <v xml:space="preserve"> </v>
      </c>
      <c r="BI10" s="135" t="str">
        <f ca="1">IF(ISBLANK(INDIRECT("N10"))," ",(INDIRECT("N10")))</f>
        <v xml:space="preserve"> </v>
      </c>
      <c r="BJ10" s="137" t="str">
        <f ca="1">IF(ISBLANK(INDIRECT("O10"))," ",(INDIRECT("O10")))</f>
        <v xml:space="preserve"> </v>
      </c>
      <c r="BK10" s="135" t="str">
        <f ca="1">IF(ISBLANK(INDIRECT("P10"))," ",(INDIRECT("P10")))</f>
        <v xml:space="preserve"> </v>
      </c>
      <c r="BL10" s="135" t="str">
        <f ca="1">IF(ISBLANK(INDIRECT("Q10"))," ",(INDIRECT("Q10")))</f>
        <v xml:space="preserve"> </v>
      </c>
      <c r="BM10" s="135" t="str">
        <f ca="1">IF(ISBLANK(INDIRECT("R10"))," ",(INDIRECT("R10")))</f>
        <v xml:space="preserve"> </v>
      </c>
      <c r="BN10" s="135" t="str">
        <f ca="1">IF(ISBLANK(INDIRECT("S10"))," ",(INDIRECT("S10")))</f>
        <v xml:space="preserve"> </v>
      </c>
      <c r="BO10" s="137" t="str">
        <f ca="1">IF(ISBLANK(INDIRECT("T10"))," ",(INDIRECT("T10")))</f>
        <v xml:space="preserve"> </v>
      </c>
      <c r="BP10" s="135" t="str">
        <f ca="1">IF(ISBLANK(INDIRECT("U10"))," ",(INDIRECT("U10")))</f>
        <v xml:space="preserve"> </v>
      </c>
      <c r="BQ10" s="135" t="str">
        <f ca="1">IF(ISBLANK(INDIRECT("V10"))," ",(INDIRECT("V10")))</f>
        <v xml:space="preserve"> </v>
      </c>
      <c r="BR10" s="135" t="str">
        <f ca="1">IF(ISBLANK(INDIRECT("W10"))," ",(INDIRECT("W10")))</f>
        <v xml:space="preserve"> </v>
      </c>
      <c r="BS10" s="135" t="str">
        <f ca="1">IF(ISBLANK(INDIRECT("X10"))," ",(INDIRECT("X10")))</f>
        <v xml:space="preserve"> </v>
      </c>
      <c r="BT10" s="137" t="str">
        <f ca="1">IF(ISBLANK(INDIRECT("Y10"))," ",(INDIRECT("Y10")))</f>
        <v xml:space="preserve"> </v>
      </c>
      <c r="BU10" s="135" t="str">
        <f ca="1">IF(ISBLANK(INDIRECT("Z10"))," ",(INDIRECT("Z10")))</f>
        <v xml:space="preserve"> </v>
      </c>
      <c r="BV10" s="135" t="str">
        <f ca="1">IF(ISBLANK(INDIRECT("AA10"))," ",(INDIRECT("AA10")))</f>
        <v xml:space="preserve"> </v>
      </c>
      <c r="BW10" s="135" t="str">
        <f ca="1">IF(ISBLANK(INDIRECT("AB10"))," ",(INDIRECT("AB10")))</f>
        <v xml:space="preserve"> </v>
      </c>
      <c r="BX10" s="135" t="str">
        <f ca="1">IF(ISBLANK(INDIRECT("AC10"))," ",(INDIRECT("AC10")))</f>
        <v xml:space="preserve"> </v>
      </c>
      <c r="BY10" s="139"/>
      <c r="BZ10" s="139"/>
      <c r="CA10" s="139"/>
      <c r="CB10" s="139"/>
      <c r="CC10" s="139"/>
      <c r="CD10" s="139"/>
      <c r="CE10" s="139"/>
      <c r="CF10" s="139"/>
      <c r="CG10" s="139"/>
      <c r="CH10" s="139"/>
      <c r="CI10" s="139"/>
      <c r="CJ10" s="139"/>
      <c r="CK10" s="139"/>
      <c r="CL10" s="139"/>
    </row>
    <row r="11" spans="1:90" ht="66.75" customHeight="1" x14ac:dyDescent="0.25">
      <c r="A11" s="166" t="s">
        <v>477</v>
      </c>
      <c r="B11" s="165" t="str">
        <f>'Для друку'!B1103</f>
        <v xml:space="preserve">Якою є ваша політика винагороди для працівників, які здійснюють взаємодію зі споживачами та іншими особами при врегулюванні простроченої заборгованості? </v>
      </c>
      <c r="C11" s="164"/>
      <c r="D11" s="168"/>
      <c r="M11" s="170" t="str">
        <f ca="1">IF(ISBLANK(INDIRECT("C11"))," ",(INDIRECT("C11")))</f>
        <v xml:space="preserve"> </v>
      </c>
      <c r="N11" s="170" t="str">
        <f ca="1">IF(ISBLANK(INDIRECT("D11"))," ",(INDIRECT("D11")))</f>
        <v xml:space="preserve"> </v>
      </c>
      <c r="Z11" s="133"/>
      <c r="AW11" s="135" t="str">
        <f ca="1">IF(ISBLANK(INDIRECT("B11"))," ",(INDIRECT("B11")))</f>
        <v xml:space="preserve">Якою є ваша політика винагороди для працівників, які здійснюють взаємодію зі споживачами та іншими особами при врегулюванні простроченої заборгованості? </v>
      </c>
      <c r="AX11" s="135" t="str">
        <f ca="1">IF(ISBLANK(INDIRECT("C11"))," ",(INDIRECT("C11")))</f>
        <v xml:space="preserve"> </v>
      </c>
      <c r="AY11" s="136" t="str">
        <f ca="1">IF(ISBLANK(INDIRECT("D11"))," ",(INDIRECT("D11")))</f>
        <v xml:space="preserve"> </v>
      </c>
      <c r="AZ11" s="136" t="str">
        <f ca="1">IF(ISBLANK(INDIRECT("E11"))," ",(INDIRECT("E11")))</f>
        <v xml:space="preserve"> </v>
      </c>
      <c r="BA11" s="137" t="str">
        <f ca="1">IF(ISBLANK(INDIRECT("F11"))," ",(INDIRECT("F11")))</f>
        <v xml:space="preserve"> </v>
      </c>
      <c r="BB11" s="138" t="str">
        <f ca="1">IF(ISBLANK(INDIRECT("G11"))," ",(INDIRECT("G11")))</f>
        <v xml:space="preserve"> </v>
      </c>
      <c r="BC11" s="135" t="str">
        <f ca="1">IF(ISBLANK(INDIRECT("H11"))," ",(INDIRECT("H11")))</f>
        <v xml:space="preserve"> </v>
      </c>
      <c r="BD11" s="137" t="str">
        <f ca="1">IF(ISBLANK(INDIRECT("I11"))," ",(INDIRECT("I11")))</f>
        <v xml:space="preserve"> </v>
      </c>
      <c r="BE11" s="137" t="str">
        <f ca="1">IF(ISBLANK(INDIRECT("J11"))," ",(INDIRECT("J11")))</f>
        <v xml:space="preserve"> </v>
      </c>
      <c r="BF11" s="135" t="str">
        <f ca="1">IF(ISBLANK(INDIRECT("K11"))," ",(INDIRECT("K11")))</f>
        <v xml:space="preserve"> </v>
      </c>
      <c r="BG11" s="135" t="str">
        <f ca="1">IF(ISBLANK(INDIRECT("L11"))," ",(INDIRECT("L11")))</f>
        <v xml:space="preserve"> </v>
      </c>
      <c r="BH11" s="135" t="str">
        <f ca="1">IF(ISBLANK(INDIRECT("M11"))," ",(INDIRECT("M11")))</f>
        <v xml:space="preserve"> </v>
      </c>
      <c r="BI11" s="135" t="str">
        <f ca="1">IF(ISBLANK(INDIRECT("N11"))," ",(INDIRECT("N11")))</f>
        <v xml:space="preserve"> </v>
      </c>
      <c r="BJ11" s="137" t="str">
        <f ca="1">IF(ISBLANK(INDIRECT("O11"))," ",(INDIRECT("O11")))</f>
        <v xml:space="preserve"> </v>
      </c>
      <c r="BK11" s="135" t="str">
        <f ca="1">IF(ISBLANK(INDIRECT("P11"))," ",(INDIRECT("P11")))</f>
        <v xml:space="preserve"> </v>
      </c>
      <c r="BL11" s="135" t="str">
        <f ca="1">IF(ISBLANK(INDIRECT("Q11"))," ",(INDIRECT("Q11")))</f>
        <v xml:space="preserve"> </v>
      </c>
      <c r="BM11" s="135" t="str">
        <f ca="1">IF(ISBLANK(INDIRECT("R11"))," ",(INDIRECT("R11")))</f>
        <v xml:space="preserve"> </v>
      </c>
      <c r="BN11" s="135" t="str">
        <f ca="1">IF(ISBLANK(INDIRECT("S11"))," ",(INDIRECT("S11")))</f>
        <v xml:space="preserve"> </v>
      </c>
      <c r="BO11" s="137" t="str">
        <f ca="1">IF(ISBLANK(INDIRECT("T11"))," ",(INDIRECT("T11")))</f>
        <v xml:space="preserve"> </v>
      </c>
      <c r="BP11" s="135" t="str">
        <f ca="1">IF(ISBLANK(INDIRECT("U11"))," ",(INDIRECT("U11")))</f>
        <v xml:space="preserve"> </v>
      </c>
      <c r="BQ11" s="135" t="str">
        <f ca="1">IF(ISBLANK(INDIRECT("V11"))," ",(INDIRECT("V11")))</f>
        <v xml:space="preserve"> </v>
      </c>
      <c r="BR11" s="135" t="str">
        <f ca="1">IF(ISBLANK(INDIRECT("W11"))," ",(INDIRECT("W11")))</f>
        <v xml:space="preserve"> </v>
      </c>
      <c r="BS11" s="135" t="str">
        <f ca="1">IF(ISBLANK(INDIRECT("X11"))," ",(INDIRECT("X11")))</f>
        <v xml:space="preserve"> </v>
      </c>
      <c r="BT11" s="137" t="str">
        <f ca="1">IF(ISBLANK(INDIRECT("Y11"))," ",(INDIRECT("Y11")))</f>
        <v xml:space="preserve"> </v>
      </c>
      <c r="BU11" s="135" t="str">
        <f ca="1">IF(ISBLANK(INDIRECT("Z11"))," ",(INDIRECT("Z11")))</f>
        <v xml:space="preserve"> </v>
      </c>
      <c r="BV11" s="135" t="str">
        <f ca="1">IF(ISBLANK(INDIRECT("AA11"))," ",(INDIRECT("AA11")))</f>
        <v xml:space="preserve"> </v>
      </c>
      <c r="BW11" s="135" t="str">
        <f ca="1">IF(ISBLANK(INDIRECT("AB11"))," ",(INDIRECT("AB11")))</f>
        <v xml:space="preserve"> </v>
      </c>
      <c r="BX11" s="135" t="str">
        <f ca="1">IF(ISBLANK(INDIRECT("AC11"))," ",(INDIRECT("AC11")))</f>
        <v xml:space="preserve"> </v>
      </c>
      <c r="BY11" s="139"/>
      <c r="BZ11" s="139"/>
      <c r="CA11" s="139"/>
      <c r="CB11" s="139"/>
      <c r="CC11" s="139"/>
      <c r="CD11" s="139"/>
      <c r="CE11" s="139"/>
      <c r="CF11" s="139"/>
      <c r="CG11" s="139"/>
      <c r="CH11" s="139"/>
      <c r="CI11" s="139"/>
      <c r="CJ11" s="139"/>
      <c r="CK11" s="139"/>
      <c r="CL11" s="139"/>
    </row>
    <row r="12" spans="1:90" ht="38.25" customHeight="1" x14ac:dyDescent="0.25">
      <c r="A12" s="166" t="s">
        <v>478</v>
      </c>
      <c r="B12" s="165" t="str">
        <f>'Для друку'!B1106</f>
        <v>Як часто така політика переглядається?</v>
      </c>
      <c r="C12" s="160"/>
      <c r="D12" s="168"/>
      <c r="M12" s="170" t="str">
        <f ca="1">IF(ISBLANK(INDIRECT("C12"))," ",(INDIRECT("C12")))</f>
        <v xml:space="preserve"> </v>
      </c>
      <c r="N12" s="170" t="str">
        <f ca="1">IF(ISBLANK(INDIRECT("D12"))," ",(INDIRECT("D12")))</f>
        <v xml:space="preserve"> </v>
      </c>
    </row>
    <row r="13" spans="1:90" ht="76.5" customHeight="1" x14ac:dyDescent="0.25">
      <c r="A13" s="166" t="s">
        <v>442</v>
      </c>
      <c r="B13" s="165" t="str">
        <f>'Для друку'!B1109</f>
        <v>Якою є очікувана частка вашої компанії на ринку проблемної заборгованості за споживчими кредитами впродовж наступного року?</v>
      </c>
      <c r="C13" s="134"/>
      <c r="D13" s="168"/>
      <c r="M13" s="170" t="str">
        <f ca="1">IF(ISBLANK(INDIRECT("C13"))," ",(INDIRECT("C13")))</f>
        <v xml:space="preserve"> </v>
      </c>
      <c r="N13" s="170" t="str">
        <f ca="1">IF(ISBLANK(INDIRECT("D13"))," ",(INDIRECT("D13")))</f>
        <v xml:space="preserve"> </v>
      </c>
    </row>
    <row r="14" spans="1:90" ht="77.25" customHeight="1" x14ac:dyDescent="0.25">
      <c r="A14" s="166"/>
      <c r="B14" s="165" t="str">
        <f>'Для друку'!B1112</f>
        <v>Чи будете ви відмовлятися від укладення договору з кредитором, якщо договір про споживчий кредит не передбачає можливості залучення колекторської компанії для врегулювання простроченої заборгованості?</v>
      </c>
      <c r="C14" s="134"/>
      <c r="D14" s="168"/>
      <c r="M14" s="170" t="str">
        <f ca="1">IF(ISBLANK(INDIRECT("C14"))," ",(INDIRECT("C14")))</f>
        <v xml:space="preserve"> </v>
      </c>
      <c r="N14" s="170" t="str">
        <f ca="1">IF(ISBLANK(INDIRECT("D14"))," ",(INDIRECT("D14")))</f>
        <v xml:space="preserve"> </v>
      </c>
    </row>
    <row r="15" spans="1:90" ht="69.75" customHeight="1" x14ac:dyDescent="0.25">
      <c r="A15" s="166" t="s">
        <v>443</v>
      </c>
      <c r="B15" s="165" t="str">
        <f>'Для друку'!B1115</f>
        <v>Який очікується відсоток успішного врегулювання простроченої заборгованості?</v>
      </c>
      <c r="C15" s="134"/>
      <c r="D15" s="168"/>
      <c r="M15" s="170" t="str">
        <f ca="1">IF(ISBLANK(INDIRECT("C15"))," ",(INDIRECT("C15")))</f>
        <v xml:space="preserve"> </v>
      </c>
      <c r="N15" s="170" t="str">
        <f ca="1">IF(ISBLANK(INDIRECT("D15"))," ",(INDIRECT("D15")))</f>
        <v xml:space="preserve"> </v>
      </c>
    </row>
    <row r="16" spans="1:90" ht="69.75" customHeight="1" x14ac:dyDescent="0.25">
      <c r="A16" s="166" t="s">
        <v>447</v>
      </c>
      <c r="B16" s="165" t="str">
        <f>'Для друку'!B1118</f>
        <v>За допомогою яких каналів комунікації ви маєте намір залучати клієнтів?</v>
      </c>
      <c r="C16" s="134"/>
      <c r="D16" s="168"/>
      <c r="M16" s="170" t="str">
        <f ca="1">IF(ISBLANK(INDIRECT("C16"))," ",(INDIRECT("C16")))</f>
        <v xml:space="preserve"> </v>
      </c>
      <c r="N16" s="170" t="str">
        <f ca="1">IF(ISBLANK(INDIRECT("D16"))," ",(INDIRECT("D16")))</f>
        <v xml:space="preserve"> </v>
      </c>
    </row>
    <row r="17" spans="1:90" ht="69.75" customHeight="1" x14ac:dyDescent="0.25">
      <c r="A17" s="166" t="s">
        <v>448</v>
      </c>
      <c r="B17" s="165" t="str">
        <f>'Для друку'!B1121</f>
        <v>За допомогою яких каналів комунікації ви плануєте надавати послуги?</v>
      </c>
      <c r="C17" s="134"/>
      <c r="D17" s="168"/>
      <c r="M17" s="170" t="str">
        <f ca="1">IF(ISBLANK(INDIRECT("C17"))," ",(INDIRECT("C17")))</f>
        <v xml:space="preserve"> </v>
      </c>
      <c r="N17" s="170" t="str">
        <f ca="1">IF(ISBLANK(INDIRECT("D17"))," ",(INDIRECT("D17")))</f>
        <v xml:space="preserve"> </v>
      </c>
      <c r="Z17" s="133"/>
      <c r="AW17" s="135" t="str">
        <f ca="1">IF(ISBLANK(INDIRECT("B9"))," ",(INDIRECT("B9")))</f>
        <v>Яку кількість працівників ви маєте?</v>
      </c>
      <c r="AX17" s="135" t="str">
        <f ca="1">IF(ISBLANK(INDIRECT("C9"))," ",(INDIRECT("C9")))</f>
        <v xml:space="preserve"> </v>
      </c>
      <c r="AY17" s="136" t="str">
        <f ca="1">IF(ISBLANK(INDIRECT("D9"))," ",(INDIRECT("D9")))</f>
        <v xml:space="preserve"> </v>
      </c>
      <c r="AZ17" s="136" t="str">
        <f ca="1">IF(ISBLANK(INDIRECT("E9"))," ",(INDIRECT("E9")))</f>
        <v xml:space="preserve"> </v>
      </c>
      <c r="BA17" s="137" t="str">
        <f ca="1">IF(ISBLANK(INDIRECT("F9"))," ",(INDIRECT("F9")))</f>
        <v xml:space="preserve"> </v>
      </c>
      <c r="BB17" s="138" t="str">
        <f ca="1">IF(ISBLANK(INDIRECT("G9"))," ",(INDIRECT("G9")))</f>
        <v xml:space="preserve"> </v>
      </c>
      <c r="BC17" s="135" t="str">
        <f ca="1">IF(ISBLANK(INDIRECT("H9"))," ",(INDIRECT("H9")))</f>
        <v xml:space="preserve"> </v>
      </c>
      <c r="BD17" s="137" t="str">
        <f ca="1">IF(ISBLANK(INDIRECT("I9"))," ",(INDIRECT("I9")))</f>
        <v xml:space="preserve"> </v>
      </c>
      <c r="BE17" s="137" t="str">
        <f ca="1">IF(ISBLANK(INDIRECT("J9"))," ",(INDIRECT("J9")))</f>
        <v xml:space="preserve"> </v>
      </c>
      <c r="BF17" s="135" t="str">
        <f ca="1">IF(ISBLANK(INDIRECT("K9"))," ",(INDIRECT("K9")))</f>
        <v xml:space="preserve"> </v>
      </c>
      <c r="BG17" s="135" t="str">
        <f ca="1">IF(ISBLANK(INDIRECT("L9"))," ",(INDIRECT("L9")))</f>
        <v xml:space="preserve"> </v>
      </c>
      <c r="BH17" s="135" t="str">
        <f ca="1">IF(ISBLANK(INDIRECT("M9"))," ",(INDIRECT("M9")))</f>
        <v xml:space="preserve"> </v>
      </c>
      <c r="BI17" s="135" t="str">
        <f ca="1">IF(ISBLANK(INDIRECT("N9"))," ",(INDIRECT("N9")))</f>
        <v xml:space="preserve"> </v>
      </c>
      <c r="BJ17" s="137" t="str">
        <f ca="1">IF(ISBLANK(INDIRECT("O9"))," ",(INDIRECT("O9")))</f>
        <v xml:space="preserve"> </v>
      </c>
      <c r="BK17" s="135" t="str">
        <f ca="1">IF(ISBLANK(INDIRECT("P9"))," ",(INDIRECT("P9")))</f>
        <v xml:space="preserve"> </v>
      </c>
      <c r="BL17" s="135" t="str">
        <f ca="1">IF(ISBLANK(INDIRECT("Q9"))," ",(INDIRECT("Q9")))</f>
        <v xml:space="preserve"> </v>
      </c>
      <c r="BM17" s="135" t="str">
        <f ca="1">IF(ISBLANK(INDIRECT("R9"))," ",(INDIRECT("R9")))</f>
        <v xml:space="preserve"> </v>
      </c>
      <c r="BN17" s="135" t="str">
        <f ca="1">IF(ISBLANK(INDIRECT("S9"))," ",(INDIRECT("S9")))</f>
        <v xml:space="preserve"> </v>
      </c>
      <c r="BO17" s="137" t="str">
        <f ca="1">IF(ISBLANK(INDIRECT("T9"))," ",(INDIRECT("T9")))</f>
        <v xml:space="preserve"> </v>
      </c>
      <c r="BP17" s="135" t="str">
        <f ca="1">IF(ISBLANK(INDIRECT("U9"))," ",(INDIRECT("U9")))</f>
        <v xml:space="preserve"> </v>
      </c>
      <c r="BQ17" s="135" t="str">
        <f ca="1">IF(ISBLANK(INDIRECT("V9"))," ",(INDIRECT("V9")))</f>
        <v xml:space="preserve"> </v>
      </c>
      <c r="BR17" s="135" t="str">
        <f ca="1">IF(ISBLANK(INDIRECT("W9"))," ",(INDIRECT("W9")))</f>
        <v xml:space="preserve"> </v>
      </c>
      <c r="BS17" s="135" t="str">
        <f ca="1">IF(ISBLANK(INDIRECT("X9"))," ",(INDIRECT("X9")))</f>
        <v xml:space="preserve"> </v>
      </c>
      <c r="BT17" s="137" t="str">
        <f ca="1">IF(ISBLANK(INDIRECT("Y9"))," ",(INDIRECT("Y9")))</f>
        <v xml:space="preserve"> </v>
      </c>
      <c r="BU17" s="135" t="str">
        <f ca="1">IF(ISBLANK(INDIRECT("Z9"))," ",(INDIRECT("Z9")))</f>
        <v xml:space="preserve"> </v>
      </c>
      <c r="BV17" s="135" t="str">
        <f ca="1">IF(ISBLANK(INDIRECT("AA9"))," ",(INDIRECT("AA9")))</f>
        <v xml:space="preserve"> </v>
      </c>
      <c r="BW17" s="135" t="str">
        <f ca="1">IF(ISBLANK(INDIRECT("AB9"))," ",(INDIRECT("AB9")))</f>
        <v xml:space="preserve"> </v>
      </c>
      <c r="BX17" s="135" t="str">
        <f ca="1">IF(ISBLANK(INDIRECT("AC9"))," ",(INDIRECT("AC9")))</f>
        <v xml:space="preserve"> </v>
      </c>
      <c r="BY17" s="139"/>
      <c r="BZ17" s="139"/>
      <c r="CA17" s="139"/>
      <c r="CB17" s="139"/>
      <c r="CC17" s="139"/>
      <c r="CD17" s="139"/>
      <c r="CE17" s="139"/>
      <c r="CF17" s="139"/>
      <c r="CG17" s="139"/>
      <c r="CH17" s="139"/>
      <c r="CI17" s="139"/>
      <c r="CJ17" s="139"/>
      <c r="CK17" s="139"/>
      <c r="CL17" s="139"/>
    </row>
    <row r="18" spans="1:90" ht="77.25" customHeight="1" x14ac:dyDescent="0.25">
      <c r="A18" s="166" t="s">
        <v>449</v>
      </c>
      <c r="B18" s="165" t="str">
        <f>'Для друку'!B1124</f>
        <v>Чи плануєте ви запроваджувати механізми утримання клієнтів? Якщо так, то зазначте, які саме механізми плануєте використовувати?</v>
      </c>
      <c r="C18" s="134"/>
      <c r="D18" s="168"/>
      <c r="M18" s="170" t="str">
        <f ca="1">IF(ISBLANK(INDIRECT("C18"))," ",(INDIRECT("C18")))</f>
        <v xml:space="preserve"> </v>
      </c>
      <c r="N18" s="170" t="str">
        <f ca="1">IF(ISBLANK(INDIRECT("D18"))," ",(INDIRECT("D18")))</f>
        <v xml:space="preserve"> </v>
      </c>
      <c r="Z18" s="133"/>
      <c r="AW18" s="135" t="str">
        <f ca="1">IF(ISBLANK(INDIRECT("B10"))," ",(INDIRECT("B10")))</f>
        <v>Якою буде ваша тарифна політика (політика ціноутворення)?</v>
      </c>
      <c r="AX18" s="135" t="str">
        <f ca="1">IF(ISBLANK(INDIRECT("C10"))," ",(INDIRECT("C10")))</f>
        <v xml:space="preserve"> </v>
      </c>
      <c r="AY18" s="136" t="str">
        <f ca="1">IF(ISBLANK(INDIRECT("D10"))," ",(INDIRECT("D10")))</f>
        <v xml:space="preserve"> </v>
      </c>
      <c r="AZ18" s="136" t="str">
        <f ca="1">IF(ISBLANK(INDIRECT("E10"))," ",(INDIRECT("E10")))</f>
        <v xml:space="preserve"> </v>
      </c>
      <c r="BA18" s="137" t="str">
        <f ca="1">IF(ISBLANK(INDIRECT("F10"))," ",(INDIRECT("F10")))</f>
        <v xml:space="preserve"> </v>
      </c>
      <c r="BB18" s="138" t="str">
        <f ca="1">IF(ISBLANK(INDIRECT("G10"))," ",(INDIRECT("G10")))</f>
        <v xml:space="preserve"> </v>
      </c>
      <c r="BC18" s="135" t="str">
        <f ca="1">IF(ISBLANK(INDIRECT("H10"))," ",(INDIRECT("H10")))</f>
        <v xml:space="preserve"> </v>
      </c>
      <c r="BD18" s="137" t="str">
        <f ca="1">IF(ISBLANK(INDIRECT("I10"))," ",(INDIRECT("I10")))</f>
        <v xml:space="preserve"> </v>
      </c>
      <c r="BE18" s="137" t="str">
        <f ca="1">IF(ISBLANK(INDIRECT("J10"))," ",(INDIRECT("J10")))</f>
        <v xml:space="preserve"> </v>
      </c>
      <c r="BF18" s="135" t="str">
        <f ca="1">IF(ISBLANK(INDIRECT("K10"))," ",(INDIRECT("K10")))</f>
        <v xml:space="preserve"> </v>
      </c>
      <c r="BG18" s="135" t="str">
        <f ca="1">IF(ISBLANK(INDIRECT("L10"))," ",(INDIRECT("L10")))</f>
        <v xml:space="preserve"> </v>
      </c>
      <c r="BH18" s="135" t="str">
        <f ca="1">IF(ISBLANK(INDIRECT("M10"))," ",(INDIRECT("M10")))</f>
        <v xml:space="preserve"> </v>
      </c>
      <c r="BI18" s="135" t="str">
        <f ca="1">IF(ISBLANK(INDIRECT("N10"))," ",(INDIRECT("N10")))</f>
        <v xml:space="preserve"> </v>
      </c>
      <c r="BJ18" s="137" t="str">
        <f ca="1">IF(ISBLANK(INDIRECT("O10"))," ",(INDIRECT("O10")))</f>
        <v xml:space="preserve"> </v>
      </c>
      <c r="BK18" s="135" t="str">
        <f ca="1">IF(ISBLANK(INDIRECT("P10"))," ",(INDIRECT("P10")))</f>
        <v xml:space="preserve"> </v>
      </c>
      <c r="BL18" s="135" t="str">
        <f ca="1">IF(ISBLANK(INDIRECT("Q10"))," ",(INDIRECT("Q10")))</f>
        <v xml:space="preserve"> </v>
      </c>
      <c r="BM18" s="135" t="str">
        <f ca="1">IF(ISBLANK(INDIRECT("R10"))," ",(INDIRECT("R10")))</f>
        <v xml:space="preserve"> </v>
      </c>
      <c r="BN18" s="135" t="str">
        <f ca="1">IF(ISBLANK(INDIRECT("S10"))," ",(INDIRECT("S10")))</f>
        <v xml:space="preserve"> </v>
      </c>
      <c r="BO18" s="137" t="str">
        <f ca="1">IF(ISBLANK(INDIRECT("T10"))," ",(INDIRECT("T10")))</f>
        <v xml:space="preserve"> </v>
      </c>
      <c r="BP18" s="135" t="str">
        <f ca="1">IF(ISBLANK(INDIRECT("U10"))," ",(INDIRECT("U10")))</f>
        <v xml:space="preserve"> </v>
      </c>
      <c r="BQ18" s="135" t="str">
        <f ca="1">IF(ISBLANK(INDIRECT("V10"))," ",(INDIRECT("V10")))</f>
        <v xml:space="preserve"> </v>
      </c>
      <c r="BR18" s="135" t="str">
        <f ca="1">IF(ISBLANK(INDIRECT("W10"))," ",(INDIRECT("W10")))</f>
        <v xml:space="preserve"> </v>
      </c>
      <c r="BS18" s="135" t="str">
        <f ca="1">IF(ISBLANK(INDIRECT("X10"))," ",(INDIRECT("X10")))</f>
        <v xml:space="preserve"> </v>
      </c>
      <c r="BT18" s="137" t="str">
        <f ca="1">IF(ISBLANK(INDIRECT("Y10"))," ",(INDIRECT("Y10")))</f>
        <v xml:space="preserve"> </v>
      </c>
      <c r="BU18" s="135" t="str">
        <f ca="1">IF(ISBLANK(INDIRECT("Z10"))," ",(INDIRECT("Z10")))</f>
        <v xml:space="preserve"> </v>
      </c>
      <c r="BV18" s="135" t="str">
        <f ca="1">IF(ISBLANK(INDIRECT("AA10"))," ",(INDIRECT("AA10")))</f>
        <v xml:space="preserve"> </v>
      </c>
      <c r="BW18" s="135" t="str">
        <f ca="1">IF(ISBLANK(INDIRECT("AB10"))," ",(INDIRECT("AB10")))</f>
        <v xml:space="preserve"> </v>
      </c>
      <c r="BX18" s="135" t="str">
        <f ca="1">IF(ISBLANK(INDIRECT("AC10"))," ",(INDIRECT("AC10")))</f>
        <v xml:space="preserve"> </v>
      </c>
      <c r="BY18" s="139"/>
      <c r="BZ18" s="139"/>
      <c r="CA18" s="139"/>
      <c r="CB18" s="139"/>
      <c r="CC18" s="139"/>
      <c r="CD18" s="139"/>
      <c r="CE18" s="139"/>
      <c r="CF18" s="139"/>
      <c r="CG18" s="139"/>
      <c r="CH18" s="139"/>
      <c r="CI18" s="139"/>
      <c r="CJ18" s="139"/>
      <c r="CK18" s="139"/>
      <c r="CL18" s="139"/>
    </row>
    <row r="19" spans="1:90" ht="58.5" customHeight="1" x14ac:dyDescent="0.25">
      <c r="A19" s="166" t="s">
        <v>450</v>
      </c>
      <c r="B19" s="165" t="str">
        <f>'Для друку'!B1127</f>
        <v>Які ви бачите найбільші ризики для своєї діяльності та як ви плануєте їх уникати?</v>
      </c>
      <c r="C19" s="167"/>
      <c r="D19" s="168"/>
      <c r="M19" s="170" t="str">
        <f ca="1">IF(ISBLANK(INDIRECT("C19"))," ",(INDIRECT("C19")))</f>
        <v xml:space="preserve"> </v>
      </c>
      <c r="N19" s="170" t="str">
        <f ca="1">IF(ISBLANK(INDIRECT("D19"))," ",(INDIRECT("D19")))</f>
        <v xml:space="preserve"> </v>
      </c>
      <c r="Z19" s="133"/>
      <c r="AW19" s="135" t="str">
        <f ca="1">IF(ISBLANK(INDIRECT("B11"))," ",(INDIRECT("B11")))</f>
        <v xml:space="preserve">Якою є ваша політика винагороди для працівників, які здійснюють взаємодію зі споживачами та іншими особами при врегулюванні простроченої заборгованості? </v>
      </c>
      <c r="AX19" s="135" t="str">
        <f ca="1">IF(ISBLANK(INDIRECT("C11"))," ",(INDIRECT("C11")))</f>
        <v xml:space="preserve"> </v>
      </c>
      <c r="AY19" s="136" t="str">
        <f ca="1">IF(ISBLANK(INDIRECT("D11"))," ",(INDIRECT("D11")))</f>
        <v xml:space="preserve"> </v>
      </c>
      <c r="AZ19" s="136" t="str">
        <f ca="1">IF(ISBLANK(INDIRECT("E11"))," ",(INDIRECT("E11")))</f>
        <v xml:space="preserve"> </v>
      </c>
      <c r="BA19" s="137" t="str">
        <f ca="1">IF(ISBLANK(INDIRECT("F11"))," ",(INDIRECT("F11")))</f>
        <v xml:space="preserve"> </v>
      </c>
      <c r="BB19" s="138" t="str">
        <f ca="1">IF(ISBLANK(INDIRECT("G11"))," ",(INDIRECT("G11")))</f>
        <v xml:space="preserve"> </v>
      </c>
      <c r="BC19" s="135" t="str">
        <f ca="1">IF(ISBLANK(INDIRECT("H11"))," ",(INDIRECT("H11")))</f>
        <v xml:space="preserve"> </v>
      </c>
      <c r="BD19" s="137" t="str">
        <f ca="1">IF(ISBLANK(INDIRECT("I11"))," ",(INDIRECT("I11")))</f>
        <v xml:space="preserve"> </v>
      </c>
      <c r="BE19" s="137" t="str">
        <f ca="1">IF(ISBLANK(INDIRECT("J11"))," ",(INDIRECT("J11")))</f>
        <v xml:space="preserve"> </v>
      </c>
      <c r="BF19" s="135" t="str">
        <f ca="1">IF(ISBLANK(INDIRECT("K11"))," ",(INDIRECT("K11")))</f>
        <v xml:space="preserve"> </v>
      </c>
      <c r="BG19" s="135" t="str">
        <f ca="1">IF(ISBLANK(INDIRECT("L11"))," ",(INDIRECT("L11")))</f>
        <v xml:space="preserve"> </v>
      </c>
      <c r="BH19" s="135" t="str">
        <f ca="1">IF(ISBLANK(INDIRECT("M11"))," ",(INDIRECT("M11")))</f>
        <v xml:space="preserve"> </v>
      </c>
      <c r="BI19" s="135" t="str">
        <f ca="1">IF(ISBLANK(INDIRECT("N11"))," ",(INDIRECT("N11")))</f>
        <v xml:space="preserve"> </v>
      </c>
      <c r="BJ19" s="137" t="str">
        <f ca="1">IF(ISBLANK(INDIRECT("O11"))," ",(INDIRECT("O11")))</f>
        <v xml:space="preserve"> </v>
      </c>
      <c r="BK19" s="135" t="str">
        <f ca="1">IF(ISBLANK(INDIRECT("P11"))," ",(INDIRECT("P11")))</f>
        <v xml:space="preserve"> </v>
      </c>
      <c r="BL19" s="135" t="str">
        <f ca="1">IF(ISBLANK(INDIRECT("Q11"))," ",(INDIRECT("Q11")))</f>
        <v xml:space="preserve"> </v>
      </c>
      <c r="BM19" s="135" t="str">
        <f ca="1">IF(ISBLANK(INDIRECT("R11"))," ",(INDIRECT("R11")))</f>
        <v xml:space="preserve"> </v>
      </c>
      <c r="BN19" s="135" t="str">
        <f ca="1">IF(ISBLANK(INDIRECT("S11"))," ",(INDIRECT("S11")))</f>
        <v xml:space="preserve"> </v>
      </c>
      <c r="BO19" s="137" t="str">
        <f ca="1">IF(ISBLANK(INDIRECT("T11"))," ",(INDIRECT("T11")))</f>
        <v xml:space="preserve"> </v>
      </c>
      <c r="BP19" s="135" t="str">
        <f ca="1">IF(ISBLANK(INDIRECT("U11"))," ",(INDIRECT("U11")))</f>
        <v xml:space="preserve"> </v>
      </c>
      <c r="BQ19" s="135" t="str">
        <f ca="1">IF(ISBLANK(INDIRECT("V11"))," ",(INDIRECT("V11")))</f>
        <v xml:space="preserve"> </v>
      </c>
      <c r="BR19" s="135" t="str">
        <f ca="1">IF(ISBLANK(INDIRECT("W11"))," ",(INDIRECT("W11")))</f>
        <v xml:space="preserve"> </v>
      </c>
      <c r="BS19" s="135" t="str">
        <f ca="1">IF(ISBLANK(INDIRECT("X11"))," ",(INDIRECT("X11")))</f>
        <v xml:space="preserve"> </v>
      </c>
      <c r="BT19" s="137" t="str">
        <f ca="1">IF(ISBLANK(INDIRECT("Y11"))," ",(INDIRECT("Y11")))</f>
        <v xml:space="preserve"> </v>
      </c>
      <c r="BU19" s="135" t="str">
        <f ca="1">IF(ISBLANK(INDIRECT("Z11"))," ",(INDIRECT("Z11")))</f>
        <v xml:space="preserve"> </v>
      </c>
      <c r="BV19" s="135" t="str">
        <f ca="1">IF(ISBLANK(INDIRECT("AA11"))," ",(INDIRECT("AA11")))</f>
        <v xml:space="preserve"> </v>
      </c>
      <c r="BW19" s="135" t="str">
        <f ca="1">IF(ISBLANK(INDIRECT("AB11"))," ",(INDIRECT("AB11")))</f>
        <v xml:space="preserve"> </v>
      </c>
      <c r="BX19" s="135" t="str">
        <f ca="1">IF(ISBLANK(INDIRECT("AC11"))," ",(INDIRECT("AC11")))</f>
        <v xml:space="preserve"> </v>
      </c>
      <c r="BY19" s="139"/>
      <c r="BZ19" s="139"/>
      <c r="CA19" s="139"/>
      <c r="CB19" s="139"/>
      <c r="CC19" s="139"/>
      <c r="CD19" s="139"/>
      <c r="CE19" s="139"/>
      <c r="CF19" s="139"/>
      <c r="CG19" s="139"/>
      <c r="CH19" s="139"/>
      <c r="CI19" s="139"/>
      <c r="CJ19" s="139"/>
      <c r="CK19" s="139"/>
      <c r="CL19" s="139"/>
    </row>
  </sheetData>
  <sheetProtection password="CE38" sheet="1" formatColumns="0" formatRows="0" autoFilter="0"/>
  <autoFilter ref="A2:D2"/>
  <dataValidations count="10">
    <dataValidation type="list" allowBlank="1" showInputMessage="1" showErrorMessage="1" sqref="C3">
      <formula1>"Діяльність агентств зі стягування платежів і бюро кредитних історій,Діяльність телефонних центрів, Діяльність у сфері права,Консультування з питань комерційної діяльності й керування,Інше"</formula1>
    </dataValidation>
    <dataValidation type="list" allowBlank="1" showInputMessage="1" showErrorMessage="1" sqref="C4 C8 C14 C18">
      <formula1>"Так,Ні"</formula1>
    </dataValidation>
    <dataValidation type="list" allowBlank="1" showInputMessage="1" showErrorMessage="1" sqref="C13">
      <formula1>"менше 5%,від 5 до 10%,від 10 до 20%,від 20% до 30%,від 30% до 50%,понад 50%"</formula1>
    </dataValidation>
    <dataValidation type="list" errorStyle="warning" allowBlank="1" showInputMessage="1" sqref="C5">
      <formula1>"Банки,Фінанансові компанії,інше"</formula1>
    </dataValidation>
    <dataValidation type="list" allowBlank="1" showInputMessage="1" showErrorMessage="1" sqref="C9">
      <formula1>"до 50 працівників,від 50 до 100 працівників,від 100 до 500 працівників,понад 500 працівників"</formula1>
    </dataValidation>
    <dataValidation type="list" allowBlank="1" showInputMessage="1" showErrorMessage="1" sqref="C11">
      <formula1>"Лише фіксована заробітня плата,Фіксована ЗП плюс бонус,Лише бонус (вказати % від успішного врегулювання),Інше"</formula1>
    </dataValidation>
    <dataValidation type="list" allowBlank="1" showInputMessage="1" showErrorMessage="1" sqref="C12">
      <formula1>"Щомісяця,Щокварталу,Щороку,Не переглядаємо,Інше"</formula1>
    </dataValidation>
    <dataValidation type="list" allowBlank="1" showInputMessage="1" showErrorMessage="1" sqref="C15">
      <formula1>"До 5%,5-10%,10-20%,20-30%,понад 30%"</formula1>
    </dataValidation>
    <dataValidation type="list" allowBlank="1" showInputMessage="1" showErrorMessage="1" sqref="C16:C17">
      <formula1>"Сайт,Телефонні розмови,Електронні повідомлення,Поштові відправлення,Особисті зустрічі,Галузеві конференції,Інше"</formula1>
    </dataValidation>
    <dataValidation type="list" allowBlank="1" showInputMessage="1" showErrorMessage="1" sqref="C6">
      <formula1>"Споживчі кредити,Послуги житлово-комунального господарства,Телекомунікаційні послуги,Заборгованість малих та середніх підприємств,Інше"</formula1>
    </dataValidation>
  </dataValidations>
  <pageMargins left="0.70866141732283472" right="0.70866141732283472" top="0.74803149606299213" bottom="0.74803149606299213" header="0.31496062992125984" footer="0.31496062992125984"/>
  <pageSetup paperSize="9"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Q37"/>
  <sheetViews>
    <sheetView showGridLines="0" showRowColHeaders="0" zoomScaleNormal="100" zoomScaleSheetLayoutView="85" workbookViewId="0">
      <selection activeCell="C8" sqref="C8"/>
    </sheetView>
  </sheetViews>
  <sheetFormatPr defaultColWidth="0" defaultRowHeight="54" customHeight="1" zeroHeight="1" x14ac:dyDescent="0.25"/>
  <cols>
    <col min="1" max="1" width="25.140625" customWidth="1"/>
    <col min="2" max="2" width="24.42578125" customWidth="1"/>
    <col min="3" max="3" width="104.140625" customWidth="1"/>
    <col min="4" max="95" width="10.42578125" hidden="1" customWidth="1"/>
    <col min="96" max="16384" width="9.140625" hidden="1"/>
  </cols>
  <sheetData>
    <row r="1" spans="1:12" s="27" customFormat="1" ht="15" x14ac:dyDescent="0.25">
      <c r="A1" s="117"/>
      <c r="B1" s="117"/>
      <c r="C1" s="118"/>
    </row>
    <row r="2" spans="1:12" ht="30.75" customHeight="1" x14ac:dyDescent="0.25">
      <c r="A2" s="118"/>
      <c r="B2" s="118"/>
      <c r="C2" s="118"/>
    </row>
    <row r="3" spans="1:12" ht="27.75" customHeight="1" x14ac:dyDescent="0.25">
      <c r="A3" s="240" t="s">
        <v>433</v>
      </c>
      <c r="B3" s="171" t="s">
        <v>2</v>
      </c>
      <c r="C3" s="120"/>
      <c r="L3" s="109" t="str">
        <f ca="1">IF(ISBLANK(INDIRECT("C3"))," ",(INDIRECT("C3")))</f>
        <v xml:space="preserve"> </v>
      </c>
    </row>
    <row r="4" spans="1:12" ht="27.75" customHeight="1" x14ac:dyDescent="0.25">
      <c r="A4" s="240"/>
      <c r="B4" s="171" t="s">
        <v>434</v>
      </c>
      <c r="C4" s="120"/>
      <c r="L4" s="109" t="str">
        <f ca="1">IF(ISBLANK(INDIRECT("C4"))," ",(INDIRECT("C4")))</f>
        <v xml:space="preserve"> </v>
      </c>
    </row>
    <row r="5" spans="1:12" ht="27.75" customHeight="1" x14ac:dyDescent="0.25">
      <c r="A5" s="240"/>
      <c r="B5" s="171" t="s">
        <v>435</v>
      </c>
      <c r="C5" s="120"/>
      <c r="L5" s="109" t="str">
        <f ca="1">IF(ISBLANK(INDIRECT("C5"))," ",(INDIRECT("C5")))</f>
        <v xml:space="preserve"> </v>
      </c>
    </row>
    <row r="6" spans="1:12" ht="27.75" customHeight="1" x14ac:dyDescent="0.25">
      <c r="A6" s="240"/>
      <c r="B6" s="171" t="s">
        <v>431</v>
      </c>
      <c r="C6" s="120"/>
      <c r="L6" s="109" t="str">
        <f ca="1">IF(ISBLANK(INDIRECT("C6"))," ",(INDIRECT("C6")))</f>
        <v xml:space="preserve"> </v>
      </c>
    </row>
    <row r="7" spans="1:12" ht="15" x14ac:dyDescent="0.25">
      <c r="A7" s="172"/>
      <c r="B7" s="173"/>
      <c r="C7" s="174"/>
      <c r="L7" s="109"/>
    </row>
    <row r="8" spans="1:12" ht="54" customHeight="1" x14ac:dyDescent="0.25">
      <c r="A8" s="239" t="s">
        <v>342</v>
      </c>
      <c r="B8" s="239"/>
      <c r="C8" s="119"/>
      <c r="L8" s="109" t="str">
        <f ca="1">IF(ISBLANK(INDIRECT("C8"))," ",(INDIRECT("C8")))</f>
        <v xml:space="preserve"> </v>
      </c>
    </row>
    <row r="9" spans="1:12" ht="54" hidden="1" customHeight="1" x14ac:dyDescent="0.25"/>
    <row r="10" spans="1:12" ht="54" hidden="1" customHeight="1" x14ac:dyDescent="0.25"/>
    <row r="11" spans="1:12" ht="54" hidden="1" customHeight="1" x14ac:dyDescent="0.25"/>
    <row r="12" spans="1:12" ht="54" hidden="1" customHeight="1" x14ac:dyDescent="0.25"/>
    <row r="13" spans="1:12" ht="54" hidden="1" customHeight="1" x14ac:dyDescent="0.25"/>
    <row r="14" spans="1:12" ht="54" hidden="1" customHeight="1" x14ac:dyDescent="0.25"/>
    <row r="15" spans="1:12" ht="54" hidden="1" customHeight="1" x14ac:dyDescent="0.25"/>
    <row r="16" spans="1:12" ht="54" hidden="1" customHeight="1" x14ac:dyDescent="0.25"/>
    <row r="17" ht="54" hidden="1" customHeight="1" x14ac:dyDescent="0.25"/>
    <row r="18" ht="54" hidden="1" customHeight="1" x14ac:dyDescent="0.25"/>
    <row r="19" ht="54" hidden="1" customHeight="1" x14ac:dyDescent="0.25"/>
    <row r="20" ht="54" hidden="1" customHeight="1" x14ac:dyDescent="0.25"/>
    <row r="21" ht="54" hidden="1" customHeight="1" x14ac:dyDescent="0.25"/>
    <row r="22" ht="54" hidden="1" customHeight="1" x14ac:dyDescent="0.25"/>
    <row r="23" ht="54" hidden="1" customHeight="1" x14ac:dyDescent="0.25"/>
    <row r="24" ht="54" hidden="1" customHeight="1" x14ac:dyDescent="0.25"/>
    <row r="25" ht="54" hidden="1" customHeight="1" x14ac:dyDescent="0.25"/>
    <row r="26" ht="54" hidden="1" customHeight="1" x14ac:dyDescent="0.25"/>
    <row r="27" ht="54" hidden="1" customHeight="1" x14ac:dyDescent="0.25"/>
    <row r="28" ht="54" hidden="1" customHeight="1" x14ac:dyDescent="0.25"/>
    <row r="29" ht="54" hidden="1" customHeight="1" x14ac:dyDescent="0.25"/>
    <row r="30" ht="54" hidden="1" customHeight="1" x14ac:dyDescent="0.25"/>
    <row r="31" ht="54" hidden="1" customHeight="1" x14ac:dyDescent="0.25"/>
    <row r="32" ht="54" hidden="1" customHeight="1" x14ac:dyDescent="0.25"/>
    <row r="33" ht="54" hidden="1" customHeight="1" x14ac:dyDescent="0.25"/>
    <row r="34" ht="54" hidden="1" customHeight="1" x14ac:dyDescent="0.25"/>
    <row r="35" ht="54" hidden="1" customHeight="1" x14ac:dyDescent="0.25"/>
    <row r="36" ht="54" hidden="1" customHeight="1" x14ac:dyDescent="0.25"/>
    <row r="37" ht="54" hidden="1" customHeight="1" x14ac:dyDescent="0.25"/>
  </sheetData>
  <sheetProtection algorithmName="SHA-512" hashValue="cjhV4AbHDLVIz/1FIQGx3PRlhMn4HW37NcLyJd5rDqOqd1B0aNk65t+gzJETSCEzFGcf9ccYY4pibK02Rasy4A==" saltValue="oKxS4KZQ/51AnBsL9Qwlnw==" spinCount="100000" sheet="1" formatColumns="0" formatRows="0" autoFilter="0"/>
  <mergeCells count="2">
    <mergeCell ref="A8:B8"/>
    <mergeCell ref="A3:A6"/>
  </mergeCells>
  <dataValidations count="1">
    <dataValidation type="date" operator="greaterThan" allowBlank="1" showInputMessage="1" showErrorMessage="1" sqref="C8">
      <formula1>44371</formula1>
    </dataValidation>
  </dataValidations>
  <pageMargins left="0.70866141732283472" right="0.70866141732283472" top="0.74803149606299213" bottom="0.74803149606299213" header="0.31496062992125984" footer="0.31496062992125984"/>
  <pageSetup paperSize="9"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B1185"/>
  <sheetViews>
    <sheetView showGridLines="0" zoomScale="115" zoomScaleNormal="115" workbookViewId="0">
      <selection activeCell="W2" sqref="W2:AO2"/>
    </sheetView>
  </sheetViews>
  <sheetFormatPr defaultColWidth="0" defaultRowHeight="15" zeroHeight="1" x14ac:dyDescent="0.25"/>
  <cols>
    <col min="1" max="1" width="4.28515625" style="108" customWidth="1"/>
    <col min="2" max="2" width="4.140625" style="108" customWidth="1"/>
    <col min="3" max="41" width="3.28515625" style="108" customWidth="1"/>
    <col min="42" max="42" width="1.140625" style="190" customWidth="1"/>
    <col min="43" max="53" width="9.7109375" style="191" hidden="1" customWidth="1"/>
    <col min="54" max="16384" width="9.140625" style="191" hidden="1"/>
  </cols>
  <sheetData>
    <row r="1" spans="1:54" x14ac:dyDescent="0.25">
      <c r="A1" s="3"/>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30"/>
      <c r="AN1" s="17"/>
      <c r="AO1" s="54" t="s">
        <v>602</v>
      </c>
    </row>
    <row r="2" spans="1:54" ht="36" customHeight="1" x14ac:dyDescent="0.25">
      <c r="A2" s="38"/>
      <c r="B2" s="38"/>
      <c r="C2" s="38"/>
      <c r="D2" s="38"/>
      <c r="E2" s="38"/>
      <c r="F2" s="38"/>
      <c r="G2" s="38"/>
      <c r="H2" s="38"/>
      <c r="I2" s="38"/>
      <c r="J2" s="38"/>
      <c r="K2" s="38"/>
      <c r="L2" s="38"/>
      <c r="M2" s="38"/>
      <c r="N2" s="38"/>
      <c r="O2" s="38"/>
      <c r="P2" s="38"/>
      <c r="Q2" s="38"/>
      <c r="R2" s="38"/>
      <c r="S2" s="38"/>
      <c r="T2" s="38"/>
      <c r="U2" s="38"/>
      <c r="V2" s="38"/>
      <c r="W2" s="346" t="s">
        <v>744</v>
      </c>
      <c r="X2" s="346"/>
      <c r="Y2" s="346"/>
      <c r="Z2" s="346"/>
      <c r="AA2" s="346"/>
      <c r="AB2" s="346"/>
      <c r="AC2" s="346"/>
      <c r="AD2" s="346"/>
      <c r="AE2" s="346"/>
      <c r="AF2" s="346"/>
      <c r="AG2" s="346"/>
      <c r="AH2" s="346"/>
      <c r="AI2" s="346"/>
      <c r="AJ2" s="346"/>
      <c r="AK2" s="346"/>
      <c r="AL2" s="346"/>
      <c r="AM2" s="346"/>
      <c r="AN2" s="346"/>
      <c r="AO2" s="346"/>
    </row>
    <row r="3" spans="1:54" x14ac:dyDescent="0.25">
      <c r="A3" s="5"/>
      <c r="B3" s="6"/>
      <c r="C3" s="6"/>
      <c r="D3" s="2"/>
      <c r="E3" s="2"/>
      <c r="F3" s="2"/>
      <c r="G3" s="2"/>
      <c r="H3" s="2"/>
      <c r="I3" s="2"/>
      <c r="J3" s="2"/>
      <c r="K3" s="2"/>
      <c r="L3" s="2"/>
      <c r="M3" s="2"/>
      <c r="N3" s="2"/>
      <c r="O3" s="2"/>
      <c r="P3" s="2"/>
      <c r="Q3" s="2"/>
      <c r="R3" s="2"/>
      <c r="S3" s="2"/>
      <c r="T3" s="2"/>
      <c r="U3" s="2"/>
      <c r="V3" s="2"/>
      <c r="W3" s="2"/>
      <c r="X3" s="37"/>
      <c r="Y3" s="37"/>
      <c r="Z3" s="37"/>
      <c r="AA3" s="37"/>
      <c r="AB3" s="37"/>
      <c r="AC3" s="37"/>
      <c r="AD3" s="37"/>
      <c r="AE3" s="37"/>
      <c r="AF3" s="37"/>
      <c r="AG3" s="37"/>
      <c r="AH3" s="37"/>
      <c r="AI3" s="37"/>
      <c r="AJ3" s="37"/>
      <c r="AK3" s="37"/>
      <c r="AL3" s="37"/>
      <c r="AM3" s="37"/>
      <c r="AN3" s="16"/>
      <c r="AO3" s="16"/>
    </row>
    <row r="4" spans="1:54" ht="15.75" x14ac:dyDescent="0.25">
      <c r="A4" s="290" t="s">
        <v>316</v>
      </c>
      <c r="B4" s="290"/>
      <c r="C4" s="290"/>
      <c r="D4" s="290"/>
      <c r="E4" s="290"/>
      <c r="F4" s="290"/>
      <c r="G4" s="290"/>
      <c r="H4" s="290"/>
      <c r="I4" s="290"/>
      <c r="J4" s="290"/>
      <c r="K4" s="290"/>
      <c r="L4" s="290"/>
      <c r="M4" s="290"/>
      <c r="N4" s="290"/>
      <c r="O4" s="290"/>
      <c r="P4" s="290"/>
      <c r="Q4" s="290"/>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row>
    <row r="5" spans="1:54" ht="31.5" customHeight="1" x14ac:dyDescent="0.25">
      <c r="A5" s="293" t="str">
        <f ca="1">'Т 1'!$AM$6</f>
        <v xml:space="preserve"> </v>
      </c>
      <c r="B5" s="293"/>
      <c r="C5" s="293"/>
      <c r="D5" s="293"/>
      <c r="E5" s="293"/>
      <c r="F5" s="293"/>
      <c r="G5" s="293"/>
      <c r="H5" s="293"/>
      <c r="I5" s="293"/>
      <c r="J5" s="293"/>
      <c r="K5" s="293"/>
      <c r="L5" s="293"/>
      <c r="M5" s="293"/>
      <c r="N5" s="293"/>
      <c r="O5" s="293"/>
      <c r="P5" s="293"/>
      <c r="Q5" s="293"/>
      <c r="R5" s="293"/>
      <c r="S5" s="293"/>
      <c r="T5" s="293"/>
      <c r="U5" s="293"/>
      <c r="V5" s="293"/>
      <c r="W5" s="293"/>
      <c r="X5" s="293"/>
      <c r="Y5" s="293"/>
      <c r="Z5" s="293"/>
      <c r="AA5" s="293"/>
      <c r="AB5" s="293"/>
      <c r="AC5" s="293"/>
      <c r="AD5" s="293"/>
      <c r="AE5" s="293"/>
      <c r="AF5" s="293"/>
      <c r="AG5" s="293"/>
      <c r="AH5" s="293"/>
      <c r="AI5" s="293"/>
      <c r="AJ5" s="293"/>
      <c r="AK5" s="293"/>
      <c r="AL5" s="293"/>
      <c r="AM5" s="293"/>
      <c r="AN5" s="293"/>
      <c r="AO5" s="293"/>
      <c r="BA5" s="192"/>
    </row>
    <row r="6" spans="1:54" x14ac:dyDescent="0.25">
      <c r="A6" s="294" t="s">
        <v>317</v>
      </c>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4"/>
      <c r="AL6" s="294"/>
      <c r="AM6" s="294"/>
      <c r="AN6" s="294"/>
      <c r="AO6" s="294"/>
      <c r="BA6" s="192"/>
      <c r="BB6" s="192" t="s">
        <v>202</v>
      </c>
    </row>
    <row r="7" spans="1:54" ht="7.5" customHeight="1" x14ac:dyDescent="0.25">
      <c r="A7" s="3"/>
      <c r="B7" s="2"/>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16"/>
      <c r="AO7" s="16"/>
      <c r="BA7" s="192"/>
    </row>
    <row r="8" spans="1:54" s="190" customFormat="1" x14ac:dyDescent="0.25">
      <c r="A8" s="262" t="s">
        <v>451</v>
      </c>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62"/>
      <c r="AL8" s="262"/>
      <c r="AM8" s="181"/>
      <c r="AN8" s="181"/>
      <c r="AO8" s="182" t="s">
        <v>458</v>
      </c>
      <c r="BA8" s="193"/>
    </row>
    <row r="9" spans="1:54" ht="37.5" customHeight="1" x14ac:dyDescent="0.25">
      <c r="A9" s="287" t="s">
        <v>457</v>
      </c>
      <c r="B9" s="287"/>
      <c r="C9" s="287"/>
      <c r="D9" s="287"/>
      <c r="E9" s="287"/>
      <c r="F9" s="287"/>
      <c r="G9" s="287"/>
      <c r="H9" s="289" t="str">
        <f ca="1">CONCATENATE('Т 1'!$AM$6,", ",'Т 1'!$AN$6)</f>
        <v xml:space="preserve"> ,  </v>
      </c>
      <c r="I9" s="289"/>
      <c r="J9" s="289"/>
      <c r="K9" s="289"/>
      <c r="L9" s="289"/>
      <c r="M9" s="289"/>
      <c r="N9" s="289"/>
      <c r="O9" s="289"/>
      <c r="P9" s="289"/>
      <c r="Q9" s="289"/>
      <c r="R9" s="289"/>
      <c r="S9" s="289"/>
      <c r="T9" s="289"/>
      <c r="U9" s="289"/>
      <c r="V9" s="289"/>
      <c r="W9" s="289"/>
      <c r="X9" s="289"/>
      <c r="Y9" s="289"/>
      <c r="Z9" s="289"/>
      <c r="AA9" s="289"/>
      <c r="AB9" s="289"/>
      <c r="AC9" s="289"/>
      <c r="AD9" s="289"/>
      <c r="AE9" s="289"/>
      <c r="AF9" s="289"/>
      <c r="AG9" s="289"/>
      <c r="AH9" s="289"/>
      <c r="AI9" s="289"/>
      <c r="AJ9" s="289"/>
      <c r="AK9" s="289"/>
      <c r="AL9" s="289"/>
      <c r="AM9" s="289"/>
      <c r="AN9" s="289"/>
      <c r="AO9" s="289"/>
    </row>
    <row r="10" spans="1:54" x14ac:dyDescent="0.25">
      <c r="A10" s="287" t="s">
        <v>318</v>
      </c>
      <c r="B10" s="287"/>
      <c r="C10" s="287"/>
      <c r="D10" s="287"/>
      <c r="E10" s="287"/>
      <c r="F10" s="287"/>
      <c r="G10" s="287"/>
      <c r="H10" s="289" t="str">
        <f ca="1">'Т 1'!$AO$6</f>
        <v xml:space="preserve"> </v>
      </c>
      <c r="I10" s="289"/>
      <c r="J10" s="289"/>
      <c r="K10" s="289"/>
      <c r="L10" s="289"/>
      <c r="M10" s="289"/>
      <c r="N10" s="289" t="str">
        <f ca="1">'Т 1'!$AY$6</f>
        <v xml:space="preserve"> </v>
      </c>
      <c r="O10" s="289"/>
      <c r="P10" s="289"/>
      <c r="Q10" s="289"/>
      <c r="R10" s="289"/>
      <c r="S10" s="289"/>
      <c r="T10" s="289"/>
      <c r="U10" s="289"/>
      <c r="V10" s="289"/>
      <c r="W10" s="289"/>
      <c r="X10" s="289"/>
      <c r="Y10" s="289"/>
      <c r="Z10" s="289"/>
      <c r="AA10" s="289"/>
      <c r="AB10" s="289"/>
      <c r="AC10" s="289"/>
      <c r="AD10" s="289"/>
      <c r="AE10" s="289"/>
      <c r="AF10" s="289"/>
      <c r="AG10" s="289"/>
      <c r="AH10" s="289"/>
      <c r="AI10" s="289"/>
      <c r="AJ10" s="289"/>
      <c r="AK10" s="289"/>
      <c r="AL10" s="289"/>
      <c r="AM10" s="289"/>
      <c r="AN10" s="289"/>
      <c r="AO10" s="289"/>
    </row>
    <row r="11" spans="1:54" s="66" customFormat="1" x14ac:dyDescent="0.25">
      <c r="A11" s="287" t="s">
        <v>319</v>
      </c>
      <c r="B11" s="287"/>
      <c r="C11" s="287"/>
      <c r="D11" s="287"/>
      <c r="E11" s="287"/>
      <c r="F11" s="287"/>
      <c r="G11" s="287"/>
      <c r="H11" s="289" t="str">
        <f ca="1">IF(CONCATENATE('Т 1'!AP6,", ",'Т 1'!AQ6,",  обл. ",'Т 1'!AR6,",  р-н ",'Т 1'!AS6,", ",'Т 1'!AT6," ",'Т 1'!AU6,", ",'Т 1'!AV6," ",'Т 1'!AW6,", буд. ",'Т 1'!AX6,", кв./оф. ",'Т 1'!AY6)=$AS$11,"",CONCATENATE('Т 1'!AP6,", ",'Т 1'!AQ6,",  обл. ",'Т 1'!AR6,",  р-н ",'Т 1'!AS6,", ",'Т 1'!AT6," ",'Т 1'!AU6,", ",'Т 1'!AV6," ",'Т 1'!AW6,", буд. ",'Т 1'!AX6,", кв./оф. ",'Т 1'!AY6))</f>
        <v/>
      </c>
      <c r="I11" s="289"/>
      <c r="J11" s="289"/>
      <c r="K11" s="289"/>
      <c r="L11" s="289"/>
      <c r="M11" s="289"/>
      <c r="N11" s="289" t="str">
        <f ca="1">IF((CONCATENATE('Т 1'!$AO$6,", ",'Т 1'!$AP$6," обл, ",'Т 1'!$AQ$6," р-н, ",'Т 1'!$AR$6," ",'Т 1'!$AS$6,", ",'Т 1'!$AT$6," ",'Т 1'!$AU$6,", буд. ",'Т 1'!$AV$6,", оф. ",'Т 1'!$AW$6,". ",'Т 1'!$AX$6," "))=BA11," ",CONCATENATE('Т 1'!$AO$6,", ",'Т 1'!$AP$6," обл, ",'Т 1'!$AQ$6," р-н, ",'Т 1'!$AR$6," ",'Т 1'!$AS$6,", ",'Т 1'!$AT$6," ",'Т 1'!$AU$6,", буд. ",'Т 1'!$AV$6,", оф. ",'Т 1'!$AW$6,". ",'Т 1'!$AX$6," "))</f>
        <v xml:space="preserve"> ,   обл,   р-н,    ,    , буд.  , оф.  .   </v>
      </c>
      <c r="O11" s="289"/>
      <c r="P11" s="289"/>
      <c r="Q11" s="289"/>
      <c r="R11" s="289"/>
      <c r="S11" s="289"/>
      <c r="T11" s="289"/>
      <c r="U11" s="289"/>
      <c r="V11" s="289"/>
      <c r="W11" s="289"/>
      <c r="X11" s="289"/>
      <c r="Y11" s="289"/>
      <c r="Z11" s="289"/>
      <c r="AA11" s="289"/>
      <c r="AB11" s="289"/>
      <c r="AC11" s="289"/>
      <c r="AD11" s="289"/>
      <c r="AE11" s="289"/>
      <c r="AF11" s="289"/>
      <c r="AG11" s="289"/>
      <c r="AH11" s="289"/>
      <c r="AI11" s="289"/>
      <c r="AJ11" s="289"/>
      <c r="AK11" s="289"/>
      <c r="AL11" s="289"/>
      <c r="AM11" s="289"/>
      <c r="AN11" s="289"/>
      <c r="AO11" s="289"/>
      <c r="AP11" s="190"/>
      <c r="AQ11" s="191"/>
      <c r="AR11" s="191"/>
      <c r="AS11" s="202" t="s">
        <v>436</v>
      </c>
      <c r="AT11" s="202"/>
      <c r="AU11" s="202"/>
    </row>
    <row r="12" spans="1:54" ht="52.5" customHeight="1" x14ac:dyDescent="0.25">
      <c r="A12" s="287" t="s">
        <v>605</v>
      </c>
      <c r="B12" s="287"/>
      <c r="C12" s="287"/>
      <c r="D12" s="287"/>
      <c r="E12" s="287"/>
      <c r="F12" s="287"/>
      <c r="G12" s="287"/>
      <c r="H12" s="288" t="str">
        <f ca="1">'Т 1'!$BB$6</f>
        <v xml:space="preserve"> </v>
      </c>
      <c r="I12" s="288"/>
      <c r="J12" s="288"/>
      <c r="K12" s="288"/>
      <c r="L12" s="288"/>
      <c r="M12" s="288"/>
      <c r="N12" s="288" t="str">
        <f ca="1">'Т 1'!$BA$6</f>
        <v xml:space="preserve"> </v>
      </c>
      <c r="O12" s="288"/>
      <c r="P12" s="288"/>
      <c r="Q12" s="288"/>
      <c r="R12" s="288"/>
      <c r="S12" s="288"/>
      <c r="T12" s="288"/>
      <c r="U12" s="288"/>
      <c r="V12" s="288"/>
      <c r="W12" s="288"/>
      <c r="X12" s="288"/>
      <c r="Y12" s="288"/>
      <c r="Z12" s="288"/>
      <c r="AA12" s="288"/>
      <c r="AB12" s="288"/>
      <c r="AC12" s="288"/>
      <c r="AD12" s="288"/>
      <c r="AE12" s="288"/>
      <c r="AF12" s="288"/>
      <c r="AG12" s="288"/>
      <c r="AH12" s="288"/>
      <c r="AI12" s="288"/>
      <c r="AJ12" s="288"/>
      <c r="AK12" s="288"/>
      <c r="AL12" s="288"/>
      <c r="AM12" s="288"/>
      <c r="AN12" s="288"/>
      <c r="AO12" s="288"/>
    </row>
    <row r="13" spans="1:54" x14ac:dyDescent="0.25">
      <c r="A13" s="287" t="s">
        <v>158</v>
      </c>
      <c r="B13" s="287"/>
      <c r="C13" s="287"/>
      <c r="D13" s="287"/>
      <c r="E13" s="287"/>
      <c r="F13" s="287"/>
      <c r="G13" s="287"/>
      <c r="H13" s="288" t="str">
        <f ca="1">'Т 1'!$BA$6</f>
        <v xml:space="preserve"> </v>
      </c>
      <c r="I13" s="288"/>
      <c r="J13" s="288"/>
      <c r="K13" s="288"/>
      <c r="L13" s="288"/>
      <c r="M13" s="288"/>
      <c r="N13" s="288" t="str">
        <f ca="1">'Т 1'!$AZ$6</f>
        <v xml:space="preserve"> </v>
      </c>
      <c r="O13" s="288"/>
      <c r="P13" s="288"/>
      <c r="Q13" s="288"/>
      <c r="R13" s="288"/>
      <c r="S13" s="288"/>
      <c r="T13" s="288"/>
      <c r="U13" s="288"/>
      <c r="V13" s="288"/>
      <c r="W13" s="288"/>
      <c r="X13" s="288"/>
      <c r="Y13" s="288"/>
      <c r="Z13" s="288"/>
      <c r="AA13" s="288"/>
      <c r="AB13" s="288"/>
      <c r="AC13" s="288"/>
      <c r="AD13" s="288"/>
      <c r="AE13" s="288"/>
      <c r="AF13" s="288"/>
      <c r="AG13" s="288"/>
      <c r="AH13" s="288"/>
      <c r="AI13" s="288"/>
      <c r="AJ13" s="288"/>
      <c r="AK13" s="288"/>
      <c r="AL13" s="288"/>
      <c r="AM13" s="288"/>
      <c r="AN13" s="288"/>
      <c r="AO13" s="288"/>
    </row>
    <row r="14" spans="1:54" x14ac:dyDescent="0.25">
      <c r="A14" s="287" t="s">
        <v>486</v>
      </c>
      <c r="B14" s="287"/>
      <c r="C14" s="287"/>
      <c r="D14" s="287"/>
      <c r="E14" s="287"/>
      <c r="F14" s="287"/>
      <c r="G14" s="287"/>
      <c r="H14" s="289" t="str">
        <f ca="1">'Т 1'!$BC$6</f>
        <v xml:space="preserve"> </v>
      </c>
      <c r="I14" s="289"/>
      <c r="J14" s="289"/>
      <c r="K14" s="289"/>
      <c r="L14" s="289"/>
      <c r="M14" s="289"/>
      <c r="N14" s="289" t="str">
        <f ca="1">'Т 1'!$BB$6</f>
        <v xml:space="preserve"> </v>
      </c>
      <c r="O14" s="289"/>
      <c r="P14" s="289"/>
      <c r="Q14" s="289"/>
      <c r="R14" s="289"/>
      <c r="S14" s="289"/>
      <c r="T14" s="289"/>
      <c r="U14" s="289"/>
      <c r="V14" s="289"/>
      <c r="W14" s="289"/>
      <c r="X14" s="289"/>
      <c r="Y14" s="289"/>
      <c r="Z14" s="289"/>
      <c r="AA14" s="289"/>
      <c r="AB14" s="289"/>
      <c r="AC14" s="289"/>
      <c r="AD14" s="289"/>
      <c r="AE14" s="289"/>
      <c r="AF14" s="289"/>
      <c r="AG14" s="289"/>
      <c r="AH14" s="289"/>
      <c r="AI14" s="289"/>
      <c r="AJ14" s="289"/>
      <c r="AK14" s="289"/>
      <c r="AL14" s="289"/>
      <c r="AM14" s="289"/>
      <c r="AN14" s="289"/>
      <c r="AO14" s="289"/>
    </row>
    <row r="15" spans="1:54" ht="40.5" customHeight="1" x14ac:dyDescent="0.25">
      <c r="A15" s="291" t="s">
        <v>606</v>
      </c>
      <c r="B15" s="291"/>
      <c r="C15" s="291"/>
      <c r="D15" s="291"/>
      <c r="E15" s="291"/>
      <c r="F15" s="291"/>
      <c r="G15" s="291"/>
      <c r="H15" s="291"/>
      <c r="I15" s="291"/>
      <c r="J15" s="291"/>
      <c r="K15" s="291"/>
      <c r="L15" s="291"/>
      <c r="M15" s="291"/>
      <c r="N15" s="291"/>
      <c r="O15" s="292" t="str">
        <f ca="1">'Т 1'!$BD$6</f>
        <v xml:space="preserve"> </v>
      </c>
      <c r="P15" s="292"/>
      <c r="Q15" s="292"/>
      <c r="R15" s="292"/>
      <c r="S15" s="292"/>
      <c r="T15" s="292"/>
      <c r="U15" s="292"/>
      <c r="V15" s="292"/>
      <c r="W15" s="292"/>
      <c r="X15" s="292"/>
      <c r="Y15" s="292"/>
      <c r="Z15" s="292"/>
      <c r="AA15" s="292"/>
      <c r="AB15" s="292"/>
      <c r="AC15" s="292"/>
      <c r="AD15" s="292"/>
      <c r="AE15" s="292"/>
      <c r="AF15" s="292"/>
      <c r="AG15" s="292"/>
      <c r="AH15" s="292"/>
      <c r="AI15" s="292"/>
      <c r="AJ15" s="292"/>
      <c r="AK15" s="292"/>
      <c r="AL15" s="292"/>
      <c r="AM15" s="292"/>
      <c r="AN15" s="292"/>
      <c r="AO15" s="292"/>
    </row>
    <row r="16" spans="1:54" ht="12.75" customHeight="1" x14ac:dyDescent="0.25">
      <c r="A16" s="7"/>
      <c r="B16" s="31"/>
      <c r="C16" s="31"/>
      <c r="D16" s="31"/>
      <c r="E16" s="31"/>
      <c r="F16" s="31"/>
      <c r="G16" s="31"/>
      <c r="H16" s="31"/>
      <c r="I16" s="31"/>
      <c r="J16" s="31"/>
      <c r="K16" s="31"/>
      <c r="L16" s="31"/>
      <c r="M16" s="31"/>
      <c r="N16" s="32"/>
      <c r="O16" s="55"/>
      <c r="P16" s="55"/>
      <c r="Q16" s="55"/>
      <c r="R16" s="55"/>
      <c r="S16" s="55"/>
      <c r="T16" s="55"/>
      <c r="U16" s="55"/>
      <c r="V16" s="55"/>
      <c r="W16" s="55"/>
      <c r="X16" s="55"/>
      <c r="Y16" s="55"/>
      <c r="Z16" s="55"/>
      <c r="AA16" s="55"/>
      <c r="AB16" s="55"/>
      <c r="AC16" s="55"/>
      <c r="AD16" s="55"/>
      <c r="AE16" s="55"/>
      <c r="AF16" s="55"/>
      <c r="AG16" s="55"/>
      <c r="AH16" s="55"/>
      <c r="AI16" s="55"/>
      <c r="AJ16" s="55"/>
      <c r="AK16" s="55"/>
      <c r="AL16" s="55"/>
      <c r="AM16" s="55"/>
      <c r="AN16" s="16"/>
      <c r="AO16" s="16"/>
    </row>
    <row r="17" spans="1:53" s="190" customFormat="1" x14ac:dyDescent="0.25">
      <c r="A17" s="262" t="s">
        <v>452</v>
      </c>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181"/>
      <c r="AN17" s="181"/>
      <c r="AO17" s="182" t="s">
        <v>459</v>
      </c>
      <c r="BA17" s="193"/>
    </row>
    <row r="18" spans="1:53" ht="27" customHeight="1" x14ac:dyDescent="0.25">
      <c r="A18" s="183" t="s">
        <v>122</v>
      </c>
      <c r="B18" s="248" t="s">
        <v>677</v>
      </c>
      <c r="C18" s="248"/>
      <c r="D18" s="248"/>
      <c r="E18" s="248"/>
      <c r="F18" s="248"/>
      <c r="G18" s="248"/>
      <c r="H18" s="248"/>
      <c r="I18" s="248"/>
      <c r="J18" s="248"/>
      <c r="K18" s="248"/>
      <c r="L18" s="248"/>
      <c r="M18" s="248"/>
      <c r="N18" s="248"/>
      <c r="O18" s="248" t="s">
        <v>453</v>
      </c>
      <c r="P18" s="248"/>
      <c r="Q18" s="248"/>
      <c r="R18" s="248"/>
      <c r="S18" s="248"/>
      <c r="T18" s="248"/>
      <c r="U18" s="248"/>
      <c r="V18" s="248"/>
      <c r="W18" s="248"/>
      <c r="X18" s="248"/>
      <c r="Y18" s="248"/>
      <c r="Z18" s="248" t="s">
        <v>323</v>
      </c>
      <c r="AA18" s="248"/>
      <c r="AB18" s="248"/>
      <c r="AC18" s="248"/>
      <c r="AD18" s="248" t="s">
        <v>320</v>
      </c>
      <c r="AE18" s="248"/>
      <c r="AF18" s="248"/>
      <c r="AG18" s="248"/>
      <c r="AH18" s="248"/>
      <c r="AI18" s="248"/>
      <c r="AJ18" s="248"/>
      <c r="AK18" s="248" t="s">
        <v>158</v>
      </c>
      <c r="AL18" s="248"/>
      <c r="AM18" s="248"/>
      <c r="AN18" s="248"/>
      <c r="AO18" s="248"/>
    </row>
    <row r="19" spans="1:53" x14ac:dyDescent="0.25">
      <c r="A19" s="123">
        <v>1</v>
      </c>
      <c r="B19" s="243" t="str">
        <f ca="1">CONCATENATE('Т 2'!AB4," ",'Т 2'!AC4," ",'Т 2'!AD4)</f>
        <v xml:space="preserve">     </v>
      </c>
      <c r="C19" s="244"/>
      <c r="D19" s="244"/>
      <c r="E19" s="244"/>
      <c r="F19" s="244"/>
      <c r="G19" s="244"/>
      <c r="H19" s="244"/>
      <c r="I19" s="244"/>
      <c r="J19" s="244"/>
      <c r="K19" s="244"/>
      <c r="L19" s="244"/>
      <c r="M19" s="244"/>
      <c r="N19" s="245"/>
      <c r="O19" s="243" t="str">
        <f ca="1">'Т 2'!AF4</f>
        <v xml:space="preserve"> </v>
      </c>
      <c r="P19" s="244"/>
      <c r="Q19" s="244"/>
      <c r="R19" s="244"/>
      <c r="S19" s="244"/>
      <c r="T19" s="244"/>
      <c r="U19" s="244"/>
      <c r="V19" s="244"/>
      <c r="W19" s="244"/>
      <c r="X19" s="244"/>
      <c r="Y19" s="245"/>
      <c r="Z19" s="243" t="str">
        <f ca="1">'Т 2'!AG4</f>
        <v xml:space="preserve"> </v>
      </c>
      <c r="AA19" s="244"/>
      <c r="AB19" s="244"/>
      <c r="AC19" s="245"/>
      <c r="AD19" s="243" t="str">
        <f ca="1">'Т 2'!AH4</f>
        <v xml:space="preserve"> </v>
      </c>
      <c r="AE19" s="244"/>
      <c r="AF19" s="244"/>
      <c r="AG19" s="244"/>
      <c r="AH19" s="244"/>
      <c r="AI19" s="244"/>
      <c r="AJ19" s="245"/>
      <c r="AK19" s="243" t="str">
        <f ca="1">'Т 2'!AI4</f>
        <v xml:space="preserve"> </v>
      </c>
      <c r="AL19" s="244"/>
      <c r="AM19" s="244"/>
      <c r="AN19" s="244"/>
      <c r="AO19" s="245"/>
    </row>
    <row r="20" spans="1:53" x14ac:dyDescent="0.25">
      <c r="A20" s="123">
        <v>2</v>
      </c>
      <c r="B20" s="243" t="str">
        <f ca="1">CONCATENATE('Т 2'!AB5," ",'Т 2'!AC5," ",'Т 2'!AD5)</f>
        <v xml:space="preserve">     </v>
      </c>
      <c r="C20" s="244"/>
      <c r="D20" s="244"/>
      <c r="E20" s="244"/>
      <c r="F20" s="244"/>
      <c r="G20" s="244"/>
      <c r="H20" s="244"/>
      <c r="I20" s="244"/>
      <c r="J20" s="244"/>
      <c r="K20" s="244"/>
      <c r="L20" s="244"/>
      <c r="M20" s="244"/>
      <c r="N20" s="245"/>
      <c r="O20" s="243" t="str">
        <f ca="1">'Т 2'!AF5</f>
        <v xml:space="preserve"> </v>
      </c>
      <c r="P20" s="244"/>
      <c r="Q20" s="244"/>
      <c r="R20" s="244"/>
      <c r="S20" s="244"/>
      <c r="T20" s="244"/>
      <c r="U20" s="244"/>
      <c r="V20" s="244"/>
      <c r="W20" s="244"/>
      <c r="X20" s="244"/>
      <c r="Y20" s="245"/>
      <c r="Z20" s="243" t="str">
        <f ca="1">'Т 2'!AG5</f>
        <v xml:space="preserve"> </v>
      </c>
      <c r="AA20" s="244"/>
      <c r="AB20" s="244"/>
      <c r="AC20" s="245"/>
      <c r="AD20" s="243" t="str">
        <f ca="1">'Т 2'!AH5</f>
        <v xml:space="preserve"> </v>
      </c>
      <c r="AE20" s="244"/>
      <c r="AF20" s="244"/>
      <c r="AG20" s="244"/>
      <c r="AH20" s="244"/>
      <c r="AI20" s="244"/>
      <c r="AJ20" s="245"/>
      <c r="AK20" s="243" t="str">
        <f ca="1">'Т 2'!AI5</f>
        <v xml:space="preserve"> </v>
      </c>
      <c r="AL20" s="244"/>
      <c r="AM20" s="244"/>
      <c r="AN20" s="244"/>
      <c r="AO20" s="245"/>
    </row>
    <row r="21" spans="1:53" x14ac:dyDescent="0.25">
      <c r="A21" s="123">
        <v>3</v>
      </c>
      <c r="B21" s="243" t="str">
        <f ca="1">CONCATENATE('Т 2'!AB6," ",'Т 2'!AC6," ",'Т 2'!AD6)</f>
        <v xml:space="preserve">     </v>
      </c>
      <c r="C21" s="244"/>
      <c r="D21" s="244"/>
      <c r="E21" s="244"/>
      <c r="F21" s="244"/>
      <c r="G21" s="244"/>
      <c r="H21" s="244"/>
      <c r="I21" s="244"/>
      <c r="J21" s="244"/>
      <c r="K21" s="244"/>
      <c r="L21" s="244"/>
      <c r="M21" s="244"/>
      <c r="N21" s="245"/>
      <c r="O21" s="243" t="str">
        <f ca="1">'Т 2'!AF6</f>
        <v xml:space="preserve"> </v>
      </c>
      <c r="P21" s="244"/>
      <c r="Q21" s="244"/>
      <c r="R21" s="244"/>
      <c r="S21" s="244"/>
      <c r="T21" s="244"/>
      <c r="U21" s="244"/>
      <c r="V21" s="244"/>
      <c r="W21" s="244"/>
      <c r="X21" s="244"/>
      <c r="Y21" s="245"/>
      <c r="Z21" s="243" t="str">
        <f ca="1">'Т 2'!AG6</f>
        <v xml:space="preserve"> </v>
      </c>
      <c r="AA21" s="244"/>
      <c r="AB21" s="244"/>
      <c r="AC21" s="245"/>
      <c r="AD21" s="243" t="str">
        <f ca="1">'Т 2'!AH6</f>
        <v xml:space="preserve"> </v>
      </c>
      <c r="AE21" s="244"/>
      <c r="AF21" s="244"/>
      <c r="AG21" s="244"/>
      <c r="AH21" s="244"/>
      <c r="AI21" s="244"/>
      <c r="AJ21" s="245"/>
      <c r="AK21" s="243" t="str">
        <f ca="1">'Т 2'!AI6</f>
        <v xml:space="preserve"> </v>
      </c>
      <c r="AL21" s="244"/>
      <c r="AM21" s="244"/>
      <c r="AN21" s="244"/>
      <c r="AO21" s="245"/>
    </row>
    <row r="22" spans="1:53" x14ac:dyDescent="0.25">
      <c r="A22" s="123">
        <v>4</v>
      </c>
      <c r="B22" s="243" t="str">
        <f ca="1">CONCATENATE('Т 2'!AB7," ",'Т 2'!AC7," ",'Т 2'!AD7)</f>
        <v xml:space="preserve">     </v>
      </c>
      <c r="C22" s="244"/>
      <c r="D22" s="244"/>
      <c r="E22" s="244"/>
      <c r="F22" s="244"/>
      <c r="G22" s="244"/>
      <c r="H22" s="244"/>
      <c r="I22" s="244"/>
      <c r="J22" s="244"/>
      <c r="K22" s="244"/>
      <c r="L22" s="244"/>
      <c r="M22" s="244"/>
      <c r="N22" s="245"/>
      <c r="O22" s="243" t="str">
        <f ca="1">'Т 2'!AF7</f>
        <v xml:space="preserve"> </v>
      </c>
      <c r="P22" s="244"/>
      <c r="Q22" s="244"/>
      <c r="R22" s="244"/>
      <c r="S22" s="244"/>
      <c r="T22" s="244"/>
      <c r="U22" s="244"/>
      <c r="V22" s="244"/>
      <c r="W22" s="244"/>
      <c r="X22" s="244"/>
      <c r="Y22" s="245"/>
      <c r="Z22" s="243" t="str">
        <f ca="1">'Т 2'!AG7</f>
        <v xml:space="preserve"> </v>
      </c>
      <c r="AA22" s="244"/>
      <c r="AB22" s="244"/>
      <c r="AC22" s="245"/>
      <c r="AD22" s="243" t="str">
        <f ca="1">'Т 2'!AH7</f>
        <v xml:space="preserve"> </v>
      </c>
      <c r="AE22" s="244"/>
      <c r="AF22" s="244"/>
      <c r="AG22" s="244"/>
      <c r="AH22" s="244"/>
      <c r="AI22" s="244"/>
      <c r="AJ22" s="245"/>
      <c r="AK22" s="243" t="str">
        <f ca="1">'Т 2'!AI7</f>
        <v xml:space="preserve"> </v>
      </c>
      <c r="AL22" s="244"/>
      <c r="AM22" s="244"/>
      <c r="AN22" s="244"/>
      <c r="AO22" s="245"/>
    </row>
    <row r="23" spans="1:53" x14ac:dyDescent="0.25">
      <c r="A23" s="123">
        <v>5</v>
      </c>
      <c r="B23" s="243" t="str">
        <f ca="1">CONCATENATE('Т 2'!AB8," ",'Т 2'!AC8," ",'Т 2'!AD8)</f>
        <v xml:space="preserve">     </v>
      </c>
      <c r="C23" s="244"/>
      <c r="D23" s="244"/>
      <c r="E23" s="244"/>
      <c r="F23" s="244"/>
      <c r="G23" s="244"/>
      <c r="H23" s="244"/>
      <c r="I23" s="244"/>
      <c r="J23" s="244"/>
      <c r="K23" s="244"/>
      <c r="L23" s="244"/>
      <c r="M23" s="244"/>
      <c r="N23" s="245"/>
      <c r="O23" s="243" t="str">
        <f ca="1">'Т 2'!AF8</f>
        <v xml:space="preserve"> </v>
      </c>
      <c r="P23" s="244"/>
      <c r="Q23" s="244"/>
      <c r="R23" s="244"/>
      <c r="S23" s="244"/>
      <c r="T23" s="244"/>
      <c r="U23" s="244"/>
      <c r="V23" s="244"/>
      <c r="W23" s="244"/>
      <c r="X23" s="244"/>
      <c r="Y23" s="245"/>
      <c r="Z23" s="243" t="str">
        <f ca="1">'Т 2'!AG8</f>
        <v xml:space="preserve"> </v>
      </c>
      <c r="AA23" s="244"/>
      <c r="AB23" s="244"/>
      <c r="AC23" s="245"/>
      <c r="AD23" s="243" t="str">
        <f ca="1">'Т 2'!AH8</f>
        <v xml:space="preserve"> </v>
      </c>
      <c r="AE23" s="244"/>
      <c r="AF23" s="244"/>
      <c r="AG23" s="244"/>
      <c r="AH23" s="244"/>
      <c r="AI23" s="244"/>
      <c r="AJ23" s="245"/>
      <c r="AK23" s="243" t="str">
        <f ca="1">'Т 2'!AI8</f>
        <v xml:space="preserve"> </v>
      </c>
      <c r="AL23" s="244"/>
      <c r="AM23" s="244"/>
      <c r="AN23" s="244"/>
      <c r="AO23" s="245"/>
    </row>
    <row r="24" spans="1:53" x14ac:dyDescent="0.25">
      <c r="A24" s="123">
        <v>6</v>
      </c>
      <c r="B24" s="243" t="str">
        <f ca="1">CONCATENATE('Т 2'!AB9," ",'Т 2'!AC9," ",'Т 2'!AD9)</f>
        <v xml:space="preserve">     </v>
      </c>
      <c r="C24" s="244"/>
      <c r="D24" s="244"/>
      <c r="E24" s="244"/>
      <c r="F24" s="244"/>
      <c r="G24" s="244"/>
      <c r="H24" s="244"/>
      <c r="I24" s="244"/>
      <c r="J24" s="244"/>
      <c r="K24" s="244"/>
      <c r="L24" s="244"/>
      <c r="M24" s="244"/>
      <c r="N24" s="245"/>
      <c r="O24" s="243" t="str">
        <f ca="1">'Т 2'!AF9</f>
        <v xml:space="preserve"> </v>
      </c>
      <c r="P24" s="244"/>
      <c r="Q24" s="244"/>
      <c r="R24" s="244"/>
      <c r="S24" s="244"/>
      <c r="T24" s="244"/>
      <c r="U24" s="244"/>
      <c r="V24" s="244"/>
      <c r="W24" s="244"/>
      <c r="X24" s="244"/>
      <c r="Y24" s="245"/>
      <c r="Z24" s="243" t="str">
        <f ca="1">'Т 2'!AG9</f>
        <v xml:space="preserve"> </v>
      </c>
      <c r="AA24" s="244"/>
      <c r="AB24" s="244"/>
      <c r="AC24" s="245"/>
      <c r="AD24" s="243" t="str">
        <f ca="1">'Т 2'!AH9</f>
        <v xml:space="preserve"> </v>
      </c>
      <c r="AE24" s="244"/>
      <c r="AF24" s="244"/>
      <c r="AG24" s="244"/>
      <c r="AH24" s="244"/>
      <c r="AI24" s="244"/>
      <c r="AJ24" s="245"/>
      <c r="AK24" s="243" t="str">
        <f ca="1">'Т 2'!AI9</f>
        <v xml:space="preserve"> </v>
      </c>
      <c r="AL24" s="244"/>
      <c r="AM24" s="244"/>
      <c r="AN24" s="244"/>
      <c r="AO24" s="245"/>
    </row>
    <row r="25" spans="1:53" x14ac:dyDescent="0.25">
      <c r="A25" s="123">
        <v>7</v>
      </c>
      <c r="B25" s="243" t="str">
        <f ca="1">CONCATENATE('Т 2'!AB10," ",'Т 2'!AC10," ",'Т 2'!AD10)</f>
        <v xml:space="preserve">     </v>
      </c>
      <c r="C25" s="244"/>
      <c r="D25" s="244"/>
      <c r="E25" s="244"/>
      <c r="F25" s="244"/>
      <c r="G25" s="244"/>
      <c r="H25" s="244"/>
      <c r="I25" s="244"/>
      <c r="J25" s="244"/>
      <c r="K25" s="244"/>
      <c r="L25" s="244"/>
      <c r="M25" s="244"/>
      <c r="N25" s="245"/>
      <c r="O25" s="243" t="str">
        <f ca="1">'Т 2'!AF10</f>
        <v xml:space="preserve"> </v>
      </c>
      <c r="P25" s="244"/>
      <c r="Q25" s="244"/>
      <c r="R25" s="244"/>
      <c r="S25" s="244"/>
      <c r="T25" s="244"/>
      <c r="U25" s="244"/>
      <c r="V25" s="244"/>
      <c r="W25" s="244"/>
      <c r="X25" s="244"/>
      <c r="Y25" s="245"/>
      <c r="Z25" s="243" t="str">
        <f ca="1">'Т 2'!AG10</f>
        <v xml:space="preserve"> </v>
      </c>
      <c r="AA25" s="244"/>
      <c r="AB25" s="244"/>
      <c r="AC25" s="245"/>
      <c r="AD25" s="243" t="str">
        <f ca="1">'Т 2'!AH10</f>
        <v xml:space="preserve"> </v>
      </c>
      <c r="AE25" s="244"/>
      <c r="AF25" s="244"/>
      <c r="AG25" s="244"/>
      <c r="AH25" s="244"/>
      <c r="AI25" s="244"/>
      <c r="AJ25" s="245"/>
      <c r="AK25" s="243" t="str">
        <f ca="1">'Т 2'!AI10</f>
        <v xml:space="preserve"> </v>
      </c>
      <c r="AL25" s="244"/>
      <c r="AM25" s="244"/>
      <c r="AN25" s="244"/>
      <c r="AO25" s="245"/>
    </row>
    <row r="26" spans="1:53" x14ac:dyDescent="0.25">
      <c r="A26" s="123">
        <v>8</v>
      </c>
      <c r="B26" s="243" t="str">
        <f ca="1">CONCATENATE('Т 2'!AB11," ",'Т 2'!AC11," ",'Т 2'!AD11)</f>
        <v xml:space="preserve">     </v>
      </c>
      <c r="C26" s="244"/>
      <c r="D26" s="244"/>
      <c r="E26" s="244"/>
      <c r="F26" s="244"/>
      <c r="G26" s="244"/>
      <c r="H26" s="244"/>
      <c r="I26" s="244"/>
      <c r="J26" s="244"/>
      <c r="K26" s="244"/>
      <c r="L26" s="244"/>
      <c r="M26" s="244"/>
      <c r="N26" s="245"/>
      <c r="O26" s="243" t="str">
        <f ca="1">'Т 2'!AF11</f>
        <v xml:space="preserve"> </v>
      </c>
      <c r="P26" s="244"/>
      <c r="Q26" s="244"/>
      <c r="R26" s="244"/>
      <c r="S26" s="244"/>
      <c r="T26" s="244"/>
      <c r="U26" s="244"/>
      <c r="V26" s="244"/>
      <c r="W26" s="244"/>
      <c r="X26" s="244"/>
      <c r="Y26" s="245"/>
      <c r="Z26" s="243" t="str">
        <f ca="1">'Т 2'!AG11</f>
        <v xml:space="preserve"> </v>
      </c>
      <c r="AA26" s="244"/>
      <c r="AB26" s="244"/>
      <c r="AC26" s="245"/>
      <c r="AD26" s="243" t="str">
        <f ca="1">'Т 2'!AH11</f>
        <v xml:space="preserve"> </v>
      </c>
      <c r="AE26" s="244"/>
      <c r="AF26" s="244"/>
      <c r="AG26" s="244"/>
      <c r="AH26" s="244"/>
      <c r="AI26" s="244"/>
      <c r="AJ26" s="245"/>
      <c r="AK26" s="243" t="str">
        <f ca="1">'Т 2'!AI11</f>
        <v xml:space="preserve"> </v>
      </c>
      <c r="AL26" s="244"/>
      <c r="AM26" s="244"/>
      <c r="AN26" s="244"/>
      <c r="AO26" s="245"/>
    </row>
    <row r="27" spans="1:53" x14ac:dyDescent="0.25">
      <c r="A27" s="123">
        <v>9</v>
      </c>
      <c r="B27" s="243" t="str">
        <f ca="1">CONCATENATE('Т 2'!AB12," ",'Т 2'!AC12," ",'Т 2'!AD12)</f>
        <v xml:space="preserve">     </v>
      </c>
      <c r="C27" s="244"/>
      <c r="D27" s="244"/>
      <c r="E27" s="244"/>
      <c r="F27" s="244"/>
      <c r="G27" s="244"/>
      <c r="H27" s="244"/>
      <c r="I27" s="244"/>
      <c r="J27" s="244"/>
      <c r="K27" s="244"/>
      <c r="L27" s="244"/>
      <c r="M27" s="244"/>
      <c r="N27" s="245"/>
      <c r="O27" s="243" t="str">
        <f ca="1">'Т 2'!AF12</f>
        <v xml:space="preserve"> </v>
      </c>
      <c r="P27" s="244"/>
      <c r="Q27" s="244"/>
      <c r="R27" s="244"/>
      <c r="S27" s="244"/>
      <c r="T27" s="244"/>
      <c r="U27" s="244"/>
      <c r="V27" s="244"/>
      <c r="W27" s="244"/>
      <c r="X27" s="244"/>
      <c r="Y27" s="245"/>
      <c r="Z27" s="243" t="str">
        <f ca="1">'Т 2'!AG12</f>
        <v xml:space="preserve"> </v>
      </c>
      <c r="AA27" s="244"/>
      <c r="AB27" s="244"/>
      <c r="AC27" s="245"/>
      <c r="AD27" s="243" t="str">
        <f ca="1">'Т 2'!AH12</f>
        <v xml:space="preserve"> </v>
      </c>
      <c r="AE27" s="244"/>
      <c r="AF27" s="244"/>
      <c r="AG27" s="244"/>
      <c r="AH27" s="244"/>
      <c r="AI27" s="244"/>
      <c r="AJ27" s="245"/>
      <c r="AK27" s="243" t="str">
        <f ca="1">'Т 2'!AI12</f>
        <v xml:space="preserve"> </v>
      </c>
      <c r="AL27" s="244"/>
      <c r="AM27" s="244"/>
      <c r="AN27" s="244"/>
      <c r="AO27" s="245"/>
    </row>
    <row r="28" spans="1:53" x14ac:dyDescent="0.25">
      <c r="A28" s="123">
        <v>10</v>
      </c>
      <c r="B28" s="243" t="str">
        <f ca="1">CONCATENATE('Т 2'!AB13," ",'Т 2'!AC13," ",'Т 2'!AD13)</f>
        <v xml:space="preserve">     </v>
      </c>
      <c r="C28" s="244"/>
      <c r="D28" s="244"/>
      <c r="E28" s="244"/>
      <c r="F28" s="244"/>
      <c r="G28" s="244"/>
      <c r="H28" s="244"/>
      <c r="I28" s="244"/>
      <c r="J28" s="244"/>
      <c r="K28" s="244"/>
      <c r="L28" s="244"/>
      <c r="M28" s="244"/>
      <c r="N28" s="245"/>
      <c r="O28" s="243" t="str">
        <f ca="1">'Т 2'!AF13</f>
        <v xml:space="preserve"> </v>
      </c>
      <c r="P28" s="244"/>
      <c r="Q28" s="244"/>
      <c r="R28" s="244"/>
      <c r="S28" s="244"/>
      <c r="T28" s="244"/>
      <c r="U28" s="244"/>
      <c r="V28" s="244"/>
      <c r="W28" s="244"/>
      <c r="X28" s="244"/>
      <c r="Y28" s="245"/>
      <c r="Z28" s="243" t="str">
        <f ca="1">'Т 2'!AG13</f>
        <v xml:space="preserve"> </v>
      </c>
      <c r="AA28" s="244"/>
      <c r="AB28" s="244"/>
      <c r="AC28" s="245"/>
      <c r="AD28" s="243" t="str">
        <f ca="1">'Т 2'!AH13</f>
        <v xml:space="preserve"> </v>
      </c>
      <c r="AE28" s="244"/>
      <c r="AF28" s="244"/>
      <c r="AG28" s="244"/>
      <c r="AH28" s="244"/>
      <c r="AI28" s="244"/>
      <c r="AJ28" s="245"/>
      <c r="AK28" s="243" t="str">
        <f ca="1">'Т 2'!AI13</f>
        <v xml:space="preserve"> </v>
      </c>
      <c r="AL28" s="244"/>
      <c r="AM28" s="244"/>
      <c r="AN28" s="244"/>
      <c r="AO28" s="245"/>
    </row>
    <row r="29" spans="1:53" x14ac:dyDescent="0.25">
      <c r="A29" s="123">
        <v>11</v>
      </c>
      <c r="B29" s="243" t="str">
        <f ca="1">CONCATENATE('Т 2'!AB14," ",'Т 2'!AC14," ",'Т 2'!AD14)</f>
        <v xml:space="preserve">     </v>
      </c>
      <c r="C29" s="244"/>
      <c r="D29" s="244"/>
      <c r="E29" s="244"/>
      <c r="F29" s="244"/>
      <c r="G29" s="244"/>
      <c r="H29" s="244"/>
      <c r="I29" s="244"/>
      <c r="J29" s="244"/>
      <c r="K29" s="244"/>
      <c r="L29" s="244"/>
      <c r="M29" s="244"/>
      <c r="N29" s="245"/>
      <c r="O29" s="243" t="str">
        <f ca="1">'Т 2'!AF14</f>
        <v xml:space="preserve"> </v>
      </c>
      <c r="P29" s="244"/>
      <c r="Q29" s="244"/>
      <c r="R29" s="244"/>
      <c r="S29" s="244"/>
      <c r="T29" s="244"/>
      <c r="U29" s="244"/>
      <c r="V29" s="244"/>
      <c r="W29" s="244"/>
      <c r="X29" s="244"/>
      <c r="Y29" s="245"/>
      <c r="Z29" s="243" t="str">
        <f ca="1">'Т 2'!AG14</f>
        <v xml:space="preserve"> </v>
      </c>
      <c r="AA29" s="244"/>
      <c r="AB29" s="244"/>
      <c r="AC29" s="245"/>
      <c r="AD29" s="243" t="str">
        <f ca="1">'Т 2'!AH14</f>
        <v xml:space="preserve"> </v>
      </c>
      <c r="AE29" s="244"/>
      <c r="AF29" s="244"/>
      <c r="AG29" s="244"/>
      <c r="AH29" s="244"/>
      <c r="AI29" s="244"/>
      <c r="AJ29" s="245"/>
      <c r="AK29" s="243" t="str">
        <f ca="1">'Т 2'!AI14</f>
        <v xml:space="preserve"> </v>
      </c>
      <c r="AL29" s="244"/>
      <c r="AM29" s="244"/>
      <c r="AN29" s="244"/>
      <c r="AO29" s="245"/>
    </row>
    <row r="30" spans="1:53" x14ac:dyDescent="0.25">
      <c r="A30" s="123">
        <v>12</v>
      </c>
      <c r="B30" s="243" t="str">
        <f ca="1">CONCATENATE('Т 2'!AB15," ",'Т 2'!AC15," ",'Т 2'!AD15)</f>
        <v xml:space="preserve">     </v>
      </c>
      <c r="C30" s="244"/>
      <c r="D30" s="244"/>
      <c r="E30" s="244"/>
      <c r="F30" s="244"/>
      <c r="G30" s="244"/>
      <c r="H30" s="244"/>
      <c r="I30" s="244"/>
      <c r="J30" s="244"/>
      <c r="K30" s="244"/>
      <c r="L30" s="244"/>
      <c r="M30" s="244"/>
      <c r="N30" s="245"/>
      <c r="O30" s="243" t="str">
        <f ca="1">'Т 2'!AF15</f>
        <v xml:space="preserve"> </v>
      </c>
      <c r="P30" s="244"/>
      <c r="Q30" s="244"/>
      <c r="R30" s="244"/>
      <c r="S30" s="244"/>
      <c r="T30" s="244"/>
      <c r="U30" s="244"/>
      <c r="V30" s="244"/>
      <c r="W30" s="244"/>
      <c r="X30" s="244"/>
      <c r="Y30" s="245"/>
      <c r="Z30" s="243" t="str">
        <f ca="1">'Т 2'!AG15</f>
        <v xml:space="preserve"> </v>
      </c>
      <c r="AA30" s="244"/>
      <c r="AB30" s="244"/>
      <c r="AC30" s="245"/>
      <c r="AD30" s="243" t="str">
        <f ca="1">'Т 2'!AH15</f>
        <v xml:space="preserve"> </v>
      </c>
      <c r="AE30" s="244"/>
      <c r="AF30" s="244"/>
      <c r="AG30" s="244"/>
      <c r="AH30" s="244"/>
      <c r="AI30" s="244"/>
      <c r="AJ30" s="245"/>
      <c r="AK30" s="243" t="str">
        <f ca="1">'Т 2'!AI15</f>
        <v xml:space="preserve"> </v>
      </c>
      <c r="AL30" s="244"/>
      <c r="AM30" s="244"/>
      <c r="AN30" s="244"/>
      <c r="AO30" s="245"/>
    </row>
    <row r="31" spans="1:53" x14ac:dyDescent="0.25">
      <c r="A31" s="123">
        <v>13</v>
      </c>
      <c r="B31" s="243" t="str">
        <f ca="1">CONCATENATE('Т 2'!AB16," ",'Т 2'!AC16," ",'Т 2'!AD16)</f>
        <v xml:space="preserve">     </v>
      </c>
      <c r="C31" s="244"/>
      <c r="D31" s="244"/>
      <c r="E31" s="244"/>
      <c r="F31" s="244"/>
      <c r="G31" s="244"/>
      <c r="H31" s="244"/>
      <c r="I31" s="244"/>
      <c r="J31" s="244"/>
      <c r="K31" s="244"/>
      <c r="L31" s="244"/>
      <c r="M31" s="244"/>
      <c r="N31" s="245"/>
      <c r="O31" s="243" t="str">
        <f ca="1">'Т 2'!AF16</f>
        <v xml:space="preserve"> </v>
      </c>
      <c r="P31" s="244"/>
      <c r="Q31" s="244"/>
      <c r="R31" s="244"/>
      <c r="S31" s="244"/>
      <c r="T31" s="244"/>
      <c r="U31" s="244"/>
      <c r="V31" s="244"/>
      <c r="W31" s="244"/>
      <c r="X31" s="244"/>
      <c r="Y31" s="245"/>
      <c r="Z31" s="243" t="str">
        <f ca="1">'Т 2'!AG16</f>
        <v xml:space="preserve"> </v>
      </c>
      <c r="AA31" s="244"/>
      <c r="AB31" s="244"/>
      <c r="AC31" s="245"/>
      <c r="AD31" s="243" t="str">
        <f ca="1">'Т 2'!AH16</f>
        <v xml:space="preserve"> </v>
      </c>
      <c r="AE31" s="244"/>
      <c r="AF31" s="244"/>
      <c r="AG31" s="244"/>
      <c r="AH31" s="244"/>
      <c r="AI31" s="244"/>
      <c r="AJ31" s="245"/>
      <c r="AK31" s="243" t="str">
        <f ca="1">'Т 2'!AI16</f>
        <v xml:space="preserve"> </v>
      </c>
      <c r="AL31" s="244"/>
      <c r="AM31" s="244"/>
      <c r="AN31" s="244"/>
      <c r="AO31" s="245"/>
    </row>
    <row r="32" spans="1:53" x14ac:dyDescent="0.25">
      <c r="A32" s="123">
        <v>14</v>
      </c>
      <c r="B32" s="243" t="str">
        <f ca="1">CONCATENATE('Т 2'!AB17," ",'Т 2'!AC17," ",'Т 2'!AD17)</f>
        <v xml:space="preserve">     </v>
      </c>
      <c r="C32" s="244"/>
      <c r="D32" s="244"/>
      <c r="E32" s="244"/>
      <c r="F32" s="244"/>
      <c r="G32" s="244"/>
      <c r="H32" s="244"/>
      <c r="I32" s="244"/>
      <c r="J32" s="244"/>
      <c r="K32" s="244"/>
      <c r="L32" s="244"/>
      <c r="M32" s="244"/>
      <c r="N32" s="245"/>
      <c r="O32" s="243" t="str">
        <f ca="1">'Т 2'!AF17</f>
        <v xml:space="preserve"> </v>
      </c>
      <c r="P32" s="244"/>
      <c r="Q32" s="244"/>
      <c r="R32" s="244"/>
      <c r="S32" s="244"/>
      <c r="T32" s="244"/>
      <c r="U32" s="244"/>
      <c r="V32" s="244"/>
      <c r="W32" s="244"/>
      <c r="X32" s="244"/>
      <c r="Y32" s="245"/>
      <c r="Z32" s="243" t="str">
        <f ca="1">'Т 2'!AG17</f>
        <v xml:space="preserve"> </v>
      </c>
      <c r="AA32" s="244"/>
      <c r="AB32" s="244"/>
      <c r="AC32" s="245"/>
      <c r="AD32" s="243" t="str">
        <f ca="1">'Т 2'!AH17</f>
        <v xml:space="preserve"> </v>
      </c>
      <c r="AE32" s="244"/>
      <c r="AF32" s="244"/>
      <c r="AG32" s="244"/>
      <c r="AH32" s="244"/>
      <c r="AI32" s="244"/>
      <c r="AJ32" s="245"/>
      <c r="AK32" s="243" t="str">
        <f ca="1">'Т 2'!AI17</f>
        <v xml:space="preserve"> </v>
      </c>
      <c r="AL32" s="244"/>
      <c r="AM32" s="244"/>
      <c r="AN32" s="244"/>
      <c r="AO32" s="245"/>
    </row>
    <row r="33" spans="1:41" x14ac:dyDescent="0.25">
      <c r="A33" s="123">
        <v>15</v>
      </c>
      <c r="B33" s="243" t="str">
        <f ca="1">CONCATENATE('Т 2'!AB18," ",'Т 2'!AC18," ",'Т 2'!AD18)</f>
        <v xml:space="preserve">     </v>
      </c>
      <c r="C33" s="244"/>
      <c r="D33" s="244"/>
      <c r="E33" s="244"/>
      <c r="F33" s="244"/>
      <c r="G33" s="244"/>
      <c r="H33" s="244"/>
      <c r="I33" s="244"/>
      <c r="J33" s="244"/>
      <c r="K33" s="244"/>
      <c r="L33" s="244"/>
      <c r="M33" s="244"/>
      <c r="N33" s="245"/>
      <c r="O33" s="243" t="str">
        <f ca="1">'Т 2'!AF18</f>
        <v xml:space="preserve"> </v>
      </c>
      <c r="P33" s="244"/>
      <c r="Q33" s="244"/>
      <c r="R33" s="244"/>
      <c r="S33" s="244"/>
      <c r="T33" s="244"/>
      <c r="U33" s="244"/>
      <c r="V33" s="244"/>
      <c r="W33" s="244"/>
      <c r="X33" s="244"/>
      <c r="Y33" s="245"/>
      <c r="Z33" s="243" t="str">
        <f ca="1">'Т 2'!AG18</f>
        <v xml:space="preserve"> </v>
      </c>
      <c r="AA33" s="244"/>
      <c r="AB33" s="244"/>
      <c r="AC33" s="245"/>
      <c r="AD33" s="243" t="str">
        <f ca="1">'Т 2'!AH18</f>
        <v xml:space="preserve"> </v>
      </c>
      <c r="AE33" s="244"/>
      <c r="AF33" s="244"/>
      <c r="AG33" s="244"/>
      <c r="AH33" s="244"/>
      <c r="AI33" s="244"/>
      <c r="AJ33" s="245"/>
      <c r="AK33" s="243" t="str">
        <f ca="1">'Т 2'!AI18</f>
        <v xml:space="preserve"> </v>
      </c>
      <c r="AL33" s="244"/>
      <c r="AM33" s="244"/>
      <c r="AN33" s="244"/>
      <c r="AO33" s="245"/>
    </row>
    <row r="34" spans="1:41" x14ac:dyDescent="0.25">
      <c r="A34" s="123">
        <v>16</v>
      </c>
      <c r="B34" s="243" t="str">
        <f ca="1">CONCATENATE('Т 2'!AB19," ",'Т 2'!AC19," ",'Т 2'!AD19)</f>
        <v xml:space="preserve">     </v>
      </c>
      <c r="C34" s="244"/>
      <c r="D34" s="244"/>
      <c r="E34" s="244"/>
      <c r="F34" s="244"/>
      <c r="G34" s="244"/>
      <c r="H34" s="244"/>
      <c r="I34" s="244"/>
      <c r="J34" s="244"/>
      <c r="K34" s="244"/>
      <c r="L34" s="244"/>
      <c r="M34" s="244"/>
      <c r="N34" s="245"/>
      <c r="O34" s="243" t="str">
        <f ca="1">'Т 2'!AF19</f>
        <v xml:space="preserve"> </v>
      </c>
      <c r="P34" s="244"/>
      <c r="Q34" s="244"/>
      <c r="R34" s="244"/>
      <c r="S34" s="244"/>
      <c r="T34" s="244"/>
      <c r="U34" s="244"/>
      <c r="V34" s="244"/>
      <c r="W34" s="244"/>
      <c r="X34" s="244"/>
      <c r="Y34" s="245"/>
      <c r="Z34" s="243" t="str">
        <f ca="1">'Т 2'!AG19</f>
        <v xml:space="preserve"> </v>
      </c>
      <c r="AA34" s="244"/>
      <c r="AB34" s="244"/>
      <c r="AC34" s="245"/>
      <c r="AD34" s="243" t="str">
        <f ca="1">'Т 2'!AH19</f>
        <v xml:space="preserve"> </v>
      </c>
      <c r="AE34" s="244"/>
      <c r="AF34" s="244"/>
      <c r="AG34" s="244"/>
      <c r="AH34" s="244"/>
      <c r="AI34" s="244"/>
      <c r="AJ34" s="245"/>
      <c r="AK34" s="243" t="str">
        <f ca="1">'Т 2'!AI19</f>
        <v xml:space="preserve"> </v>
      </c>
      <c r="AL34" s="244"/>
      <c r="AM34" s="244"/>
      <c r="AN34" s="244"/>
      <c r="AO34" s="245"/>
    </row>
    <row r="35" spans="1:41" x14ac:dyDescent="0.25">
      <c r="A35" s="123">
        <v>17</v>
      </c>
      <c r="B35" s="243" t="str">
        <f ca="1">CONCATENATE('Т 2'!AB20," ",'Т 2'!AC20," ",'Т 2'!AD20)</f>
        <v xml:space="preserve">     </v>
      </c>
      <c r="C35" s="244"/>
      <c r="D35" s="244"/>
      <c r="E35" s="244"/>
      <c r="F35" s="244"/>
      <c r="G35" s="244"/>
      <c r="H35" s="244"/>
      <c r="I35" s="244"/>
      <c r="J35" s="244"/>
      <c r="K35" s="244"/>
      <c r="L35" s="244"/>
      <c r="M35" s="244"/>
      <c r="N35" s="245"/>
      <c r="O35" s="243" t="str">
        <f ca="1">'Т 2'!AF20</f>
        <v xml:space="preserve"> </v>
      </c>
      <c r="P35" s="244"/>
      <c r="Q35" s="244"/>
      <c r="R35" s="244"/>
      <c r="S35" s="244"/>
      <c r="T35" s="244"/>
      <c r="U35" s="244"/>
      <c r="V35" s="244"/>
      <c r="W35" s="244"/>
      <c r="X35" s="244"/>
      <c r="Y35" s="245"/>
      <c r="Z35" s="243" t="str">
        <f ca="1">'Т 2'!AG20</f>
        <v xml:space="preserve"> </v>
      </c>
      <c r="AA35" s="244"/>
      <c r="AB35" s="244"/>
      <c r="AC35" s="245"/>
      <c r="AD35" s="243" t="str">
        <f ca="1">'Т 2'!AH20</f>
        <v xml:space="preserve"> </v>
      </c>
      <c r="AE35" s="244"/>
      <c r="AF35" s="244"/>
      <c r="AG35" s="244"/>
      <c r="AH35" s="244"/>
      <c r="AI35" s="244"/>
      <c r="AJ35" s="245"/>
      <c r="AK35" s="243" t="str">
        <f ca="1">'Т 2'!AI20</f>
        <v xml:space="preserve"> </v>
      </c>
      <c r="AL35" s="244"/>
      <c r="AM35" s="244"/>
      <c r="AN35" s="244"/>
      <c r="AO35" s="245"/>
    </row>
    <row r="36" spans="1:41" x14ac:dyDescent="0.25">
      <c r="A36" s="123">
        <v>18</v>
      </c>
      <c r="B36" s="243" t="str">
        <f ca="1">CONCATENATE('Т 2'!AB21," ",'Т 2'!AC21," ",'Т 2'!AD21)</f>
        <v xml:space="preserve">     </v>
      </c>
      <c r="C36" s="244"/>
      <c r="D36" s="244"/>
      <c r="E36" s="244"/>
      <c r="F36" s="244"/>
      <c r="G36" s="244"/>
      <c r="H36" s="244"/>
      <c r="I36" s="244"/>
      <c r="J36" s="244"/>
      <c r="K36" s="244"/>
      <c r="L36" s="244"/>
      <c r="M36" s="244"/>
      <c r="N36" s="245"/>
      <c r="O36" s="243" t="str">
        <f ca="1">'Т 2'!AF21</f>
        <v xml:space="preserve"> </v>
      </c>
      <c r="P36" s="244"/>
      <c r="Q36" s="244"/>
      <c r="R36" s="244"/>
      <c r="S36" s="244"/>
      <c r="T36" s="244"/>
      <c r="U36" s="244"/>
      <c r="V36" s="244"/>
      <c r="W36" s="244"/>
      <c r="X36" s="244"/>
      <c r="Y36" s="245"/>
      <c r="Z36" s="243" t="str">
        <f ca="1">'Т 2'!AG21</f>
        <v xml:space="preserve"> </v>
      </c>
      <c r="AA36" s="244"/>
      <c r="AB36" s="244"/>
      <c r="AC36" s="245"/>
      <c r="AD36" s="243" t="str">
        <f ca="1">'Т 2'!AH21</f>
        <v xml:space="preserve"> </v>
      </c>
      <c r="AE36" s="244"/>
      <c r="AF36" s="244"/>
      <c r="AG36" s="244"/>
      <c r="AH36" s="244"/>
      <c r="AI36" s="244"/>
      <c r="AJ36" s="245"/>
      <c r="AK36" s="243" t="str">
        <f ca="1">'Т 2'!AI21</f>
        <v xml:space="preserve"> </v>
      </c>
      <c r="AL36" s="244"/>
      <c r="AM36" s="244"/>
      <c r="AN36" s="244"/>
      <c r="AO36" s="245"/>
    </row>
    <row r="37" spans="1:41" x14ac:dyDescent="0.25">
      <c r="A37" s="123">
        <v>19</v>
      </c>
      <c r="B37" s="243" t="str">
        <f ca="1">CONCATENATE('Т 2'!AB22," ",'Т 2'!AC22," ",'Т 2'!AD22)</f>
        <v xml:space="preserve">     </v>
      </c>
      <c r="C37" s="244"/>
      <c r="D37" s="244"/>
      <c r="E37" s="244"/>
      <c r="F37" s="244"/>
      <c r="G37" s="244"/>
      <c r="H37" s="244"/>
      <c r="I37" s="244"/>
      <c r="J37" s="244"/>
      <c r="K37" s="244"/>
      <c r="L37" s="244"/>
      <c r="M37" s="244"/>
      <c r="N37" s="245"/>
      <c r="O37" s="243" t="str">
        <f ca="1">'Т 2'!AF22</f>
        <v xml:space="preserve"> </v>
      </c>
      <c r="P37" s="244"/>
      <c r="Q37" s="244"/>
      <c r="R37" s="244"/>
      <c r="S37" s="244"/>
      <c r="T37" s="244"/>
      <c r="U37" s="244"/>
      <c r="V37" s="244"/>
      <c r="W37" s="244"/>
      <c r="X37" s="244"/>
      <c r="Y37" s="245"/>
      <c r="Z37" s="243" t="str">
        <f ca="1">'Т 2'!AG22</f>
        <v xml:space="preserve"> </v>
      </c>
      <c r="AA37" s="244"/>
      <c r="AB37" s="244"/>
      <c r="AC37" s="245"/>
      <c r="AD37" s="243" t="str">
        <f ca="1">'Т 2'!AH22</f>
        <v xml:space="preserve"> </v>
      </c>
      <c r="AE37" s="244"/>
      <c r="AF37" s="244"/>
      <c r="AG37" s="244"/>
      <c r="AH37" s="244"/>
      <c r="AI37" s="244"/>
      <c r="AJ37" s="245"/>
      <c r="AK37" s="243" t="str">
        <f ca="1">'Т 2'!AI22</f>
        <v xml:space="preserve"> </v>
      </c>
      <c r="AL37" s="244"/>
      <c r="AM37" s="244"/>
      <c r="AN37" s="244"/>
      <c r="AO37" s="245"/>
    </row>
    <row r="38" spans="1:41" x14ac:dyDescent="0.25">
      <c r="A38" s="123">
        <v>20</v>
      </c>
      <c r="B38" s="243" t="str">
        <f ca="1">CONCATENATE('Т 2'!AB23," ",'Т 2'!AC23," ",'Т 2'!AD23)</f>
        <v xml:space="preserve">     </v>
      </c>
      <c r="C38" s="244"/>
      <c r="D38" s="244"/>
      <c r="E38" s="244"/>
      <c r="F38" s="244"/>
      <c r="G38" s="244"/>
      <c r="H38" s="244"/>
      <c r="I38" s="244"/>
      <c r="J38" s="244"/>
      <c r="K38" s="244"/>
      <c r="L38" s="244"/>
      <c r="M38" s="244"/>
      <c r="N38" s="245"/>
      <c r="O38" s="243" t="str">
        <f ca="1">'Т 2'!AF23</f>
        <v xml:space="preserve"> </v>
      </c>
      <c r="P38" s="244"/>
      <c r="Q38" s="244"/>
      <c r="R38" s="244"/>
      <c r="S38" s="244"/>
      <c r="T38" s="244"/>
      <c r="U38" s="244"/>
      <c r="V38" s="244"/>
      <c r="W38" s="244"/>
      <c r="X38" s="244"/>
      <c r="Y38" s="245"/>
      <c r="Z38" s="243" t="str">
        <f ca="1">'Т 2'!AG23</f>
        <v xml:space="preserve"> </v>
      </c>
      <c r="AA38" s="244"/>
      <c r="AB38" s="244"/>
      <c r="AC38" s="245"/>
      <c r="AD38" s="243" t="str">
        <f ca="1">'Т 2'!AH23</f>
        <v xml:space="preserve"> </v>
      </c>
      <c r="AE38" s="244"/>
      <c r="AF38" s="244"/>
      <c r="AG38" s="244"/>
      <c r="AH38" s="244"/>
      <c r="AI38" s="244"/>
      <c r="AJ38" s="245"/>
      <c r="AK38" s="243" t="str">
        <f ca="1">'Т 2'!AI23</f>
        <v xml:space="preserve"> </v>
      </c>
      <c r="AL38" s="244"/>
      <c r="AM38" s="244"/>
      <c r="AN38" s="244"/>
      <c r="AO38" s="245"/>
    </row>
    <row r="39" spans="1:41" x14ac:dyDescent="0.25">
      <c r="A39" s="123">
        <v>21</v>
      </c>
      <c r="B39" s="243" t="str">
        <f ca="1">CONCATENATE('Т 2'!AB24," ",'Т 2'!AC24," ",'Т 2'!AD24)</f>
        <v xml:space="preserve">     </v>
      </c>
      <c r="C39" s="244"/>
      <c r="D39" s="244"/>
      <c r="E39" s="244"/>
      <c r="F39" s="244"/>
      <c r="G39" s="244"/>
      <c r="H39" s="244"/>
      <c r="I39" s="244"/>
      <c r="J39" s="244"/>
      <c r="K39" s="244"/>
      <c r="L39" s="244"/>
      <c r="M39" s="244"/>
      <c r="N39" s="245"/>
      <c r="O39" s="243" t="str">
        <f ca="1">'Т 2'!AF24</f>
        <v xml:space="preserve"> </v>
      </c>
      <c r="P39" s="244"/>
      <c r="Q39" s="244"/>
      <c r="R39" s="244"/>
      <c r="S39" s="244"/>
      <c r="T39" s="244"/>
      <c r="U39" s="244"/>
      <c r="V39" s="244"/>
      <c r="W39" s="244"/>
      <c r="X39" s="244"/>
      <c r="Y39" s="245"/>
      <c r="Z39" s="243" t="str">
        <f ca="1">'Т 2'!AG24</f>
        <v xml:space="preserve"> </v>
      </c>
      <c r="AA39" s="244"/>
      <c r="AB39" s="244"/>
      <c r="AC39" s="245"/>
      <c r="AD39" s="243" t="str">
        <f ca="1">'Т 2'!AH24</f>
        <v xml:space="preserve"> </v>
      </c>
      <c r="AE39" s="244"/>
      <c r="AF39" s="244"/>
      <c r="AG39" s="244"/>
      <c r="AH39" s="244"/>
      <c r="AI39" s="244"/>
      <c r="AJ39" s="245"/>
      <c r="AK39" s="243" t="str">
        <f ca="1">'Т 2'!AI24</f>
        <v xml:space="preserve"> </v>
      </c>
      <c r="AL39" s="244"/>
      <c r="AM39" s="244"/>
      <c r="AN39" s="244"/>
      <c r="AO39" s="245"/>
    </row>
    <row r="40" spans="1:41" x14ac:dyDescent="0.25">
      <c r="A40" s="123">
        <v>22</v>
      </c>
      <c r="B40" s="243" t="str">
        <f ca="1">CONCATENATE('Т 2'!AB25," ",'Т 2'!AC25," ",'Т 2'!AD25)</f>
        <v xml:space="preserve">     </v>
      </c>
      <c r="C40" s="244"/>
      <c r="D40" s="244"/>
      <c r="E40" s="244"/>
      <c r="F40" s="244"/>
      <c r="G40" s="244"/>
      <c r="H40" s="244"/>
      <c r="I40" s="244"/>
      <c r="J40" s="244"/>
      <c r="K40" s="244"/>
      <c r="L40" s="244"/>
      <c r="M40" s="244"/>
      <c r="N40" s="245"/>
      <c r="O40" s="243" t="str">
        <f ca="1">'Т 2'!AF25</f>
        <v xml:space="preserve"> </v>
      </c>
      <c r="P40" s="244"/>
      <c r="Q40" s="244"/>
      <c r="R40" s="244"/>
      <c r="S40" s="244"/>
      <c r="T40" s="244"/>
      <c r="U40" s="244"/>
      <c r="V40" s="244"/>
      <c r="W40" s="244"/>
      <c r="X40" s="244"/>
      <c r="Y40" s="245"/>
      <c r="Z40" s="243" t="str">
        <f ca="1">'Т 2'!AG25</f>
        <v xml:space="preserve"> </v>
      </c>
      <c r="AA40" s="244"/>
      <c r="AB40" s="244"/>
      <c r="AC40" s="245"/>
      <c r="AD40" s="243" t="str">
        <f ca="1">'Т 2'!AH25</f>
        <v xml:space="preserve"> </v>
      </c>
      <c r="AE40" s="244"/>
      <c r="AF40" s="244"/>
      <c r="AG40" s="244"/>
      <c r="AH40" s="244"/>
      <c r="AI40" s="244"/>
      <c r="AJ40" s="245"/>
      <c r="AK40" s="243" t="str">
        <f ca="1">'Т 2'!AI25</f>
        <v xml:space="preserve"> </v>
      </c>
      <c r="AL40" s="244"/>
      <c r="AM40" s="244"/>
      <c r="AN40" s="244"/>
      <c r="AO40" s="245"/>
    </row>
    <row r="41" spans="1:41" x14ac:dyDescent="0.25">
      <c r="A41" s="123">
        <v>23</v>
      </c>
      <c r="B41" s="243" t="str">
        <f ca="1">CONCATENATE('Т 2'!AB26," ",'Т 2'!AC26," ",'Т 2'!AD26)</f>
        <v xml:space="preserve">     </v>
      </c>
      <c r="C41" s="244"/>
      <c r="D41" s="244"/>
      <c r="E41" s="244"/>
      <c r="F41" s="244"/>
      <c r="G41" s="244"/>
      <c r="H41" s="244"/>
      <c r="I41" s="244"/>
      <c r="J41" s="244"/>
      <c r="K41" s="244"/>
      <c r="L41" s="244"/>
      <c r="M41" s="244"/>
      <c r="N41" s="245"/>
      <c r="O41" s="243" t="str">
        <f ca="1">'Т 2'!AF26</f>
        <v xml:space="preserve"> </v>
      </c>
      <c r="P41" s="244"/>
      <c r="Q41" s="244"/>
      <c r="R41" s="244"/>
      <c r="S41" s="244"/>
      <c r="T41" s="244"/>
      <c r="U41" s="244"/>
      <c r="V41" s="244"/>
      <c r="W41" s="244"/>
      <c r="X41" s="244"/>
      <c r="Y41" s="245"/>
      <c r="Z41" s="243" t="str">
        <f ca="1">'Т 2'!AG26</f>
        <v xml:space="preserve"> </v>
      </c>
      <c r="AA41" s="244"/>
      <c r="AB41" s="244"/>
      <c r="AC41" s="245"/>
      <c r="AD41" s="243" t="str">
        <f ca="1">'Т 2'!AH26</f>
        <v xml:space="preserve"> </v>
      </c>
      <c r="AE41" s="244"/>
      <c r="AF41" s="244"/>
      <c r="AG41" s="244"/>
      <c r="AH41" s="244"/>
      <c r="AI41" s="244"/>
      <c r="AJ41" s="245"/>
      <c r="AK41" s="243" t="str">
        <f ca="1">'Т 2'!AI26</f>
        <v xml:space="preserve"> </v>
      </c>
      <c r="AL41" s="244"/>
      <c r="AM41" s="244"/>
      <c r="AN41" s="244"/>
      <c r="AO41" s="245"/>
    </row>
    <row r="42" spans="1:41" x14ac:dyDescent="0.25">
      <c r="A42" s="123">
        <v>24</v>
      </c>
      <c r="B42" s="243" t="str">
        <f ca="1">CONCATENATE('Т 2'!AB27," ",'Т 2'!AC27," ",'Т 2'!AD27)</f>
        <v xml:space="preserve">     </v>
      </c>
      <c r="C42" s="244"/>
      <c r="D42" s="244"/>
      <c r="E42" s="244"/>
      <c r="F42" s="244"/>
      <c r="G42" s="244"/>
      <c r="H42" s="244"/>
      <c r="I42" s="244"/>
      <c r="J42" s="244"/>
      <c r="K42" s="244"/>
      <c r="L42" s="244"/>
      <c r="M42" s="244"/>
      <c r="N42" s="245"/>
      <c r="O42" s="243" t="str">
        <f ca="1">'Т 2'!AF27</f>
        <v xml:space="preserve"> </v>
      </c>
      <c r="P42" s="244"/>
      <c r="Q42" s="244"/>
      <c r="R42" s="244"/>
      <c r="S42" s="244"/>
      <c r="T42" s="244"/>
      <c r="U42" s="244"/>
      <c r="V42" s="244"/>
      <c r="W42" s="244"/>
      <c r="X42" s="244"/>
      <c r="Y42" s="245"/>
      <c r="Z42" s="243" t="str">
        <f ca="1">'Т 2'!AG27</f>
        <v xml:space="preserve"> </v>
      </c>
      <c r="AA42" s="244"/>
      <c r="AB42" s="244"/>
      <c r="AC42" s="245"/>
      <c r="AD42" s="243" t="str">
        <f ca="1">'Т 2'!AH27</f>
        <v xml:space="preserve"> </v>
      </c>
      <c r="AE42" s="244"/>
      <c r="AF42" s="244"/>
      <c r="AG42" s="244"/>
      <c r="AH42" s="244"/>
      <c r="AI42" s="244"/>
      <c r="AJ42" s="245"/>
      <c r="AK42" s="243" t="str">
        <f ca="1">'Т 2'!AI27</f>
        <v xml:space="preserve"> </v>
      </c>
      <c r="AL42" s="244"/>
      <c r="AM42" s="244"/>
      <c r="AN42" s="244"/>
      <c r="AO42" s="245"/>
    </row>
    <row r="43" spans="1:41" x14ac:dyDescent="0.25">
      <c r="A43" s="123">
        <v>25</v>
      </c>
      <c r="B43" s="243" t="str">
        <f ca="1">CONCATENATE('Т 2'!AB28," ",'Т 2'!AC28," ",'Т 2'!AD28)</f>
        <v xml:space="preserve">     </v>
      </c>
      <c r="C43" s="244"/>
      <c r="D43" s="244"/>
      <c r="E43" s="244"/>
      <c r="F43" s="244"/>
      <c r="G43" s="244"/>
      <c r="H43" s="244"/>
      <c r="I43" s="244"/>
      <c r="J43" s="244"/>
      <c r="K43" s="244"/>
      <c r="L43" s="244"/>
      <c r="M43" s="244"/>
      <c r="N43" s="245"/>
      <c r="O43" s="243" t="str">
        <f ca="1">'Т 2'!AF28</f>
        <v xml:space="preserve"> </v>
      </c>
      <c r="P43" s="244"/>
      <c r="Q43" s="244"/>
      <c r="R43" s="244"/>
      <c r="S43" s="244"/>
      <c r="T43" s="244"/>
      <c r="U43" s="244"/>
      <c r="V43" s="244"/>
      <c r="W43" s="244"/>
      <c r="X43" s="244"/>
      <c r="Y43" s="245"/>
      <c r="Z43" s="243" t="str">
        <f ca="1">'Т 2'!AG28</f>
        <v xml:space="preserve"> </v>
      </c>
      <c r="AA43" s="244"/>
      <c r="AB43" s="244"/>
      <c r="AC43" s="245"/>
      <c r="AD43" s="243" t="str">
        <f ca="1">'Т 2'!AH28</f>
        <v xml:space="preserve"> </v>
      </c>
      <c r="AE43" s="244"/>
      <c r="AF43" s="244"/>
      <c r="AG43" s="244"/>
      <c r="AH43" s="244"/>
      <c r="AI43" s="244"/>
      <c r="AJ43" s="245"/>
      <c r="AK43" s="243" t="str">
        <f ca="1">'Т 2'!AI28</f>
        <v xml:space="preserve"> </v>
      </c>
      <c r="AL43" s="244"/>
      <c r="AM43" s="244"/>
      <c r="AN43" s="244"/>
      <c r="AO43" s="245"/>
    </row>
    <row r="44" spans="1:41" x14ac:dyDescent="0.25">
      <c r="A44" s="123">
        <v>26</v>
      </c>
      <c r="B44" s="243" t="str">
        <f ca="1">CONCATENATE('Т 2'!AB29," ",'Т 2'!AC29," ",'Т 2'!AD29)</f>
        <v xml:space="preserve">     </v>
      </c>
      <c r="C44" s="244"/>
      <c r="D44" s="244"/>
      <c r="E44" s="244"/>
      <c r="F44" s="244"/>
      <c r="G44" s="244"/>
      <c r="H44" s="244"/>
      <c r="I44" s="244"/>
      <c r="J44" s="244"/>
      <c r="K44" s="244"/>
      <c r="L44" s="244"/>
      <c r="M44" s="244"/>
      <c r="N44" s="245"/>
      <c r="O44" s="243" t="str">
        <f ca="1">'Т 2'!AF29</f>
        <v xml:space="preserve"> </v>
      </c>
      <c r="P44" s="244"/>
      <c r="Q44" s="244"/>
      <c r="R44" s="244"/>
      <c r="S44" s="244"/>
      <c r="T44" s="244"/>
      <c r="U44" s="244"/>
      <c r="V44" s="244"/>
      <c r="W44" s="244"/>
      <c r="X44" s="244"/>
      <c r="Y44" s="245"/>
      <c r="Z44" s="243" t="str">
        <f ca="1">'Т 2'!AG29</f>
        <v xml:space="preserve"> </v>
      </c>
      <c r="AA44" s="244"/>
      <c r="AB44" s="244"/>
      <c r="AC44" s="245"/>
      <c r="AD44" s="243" t="str">
        <f ca="1">'Т 2'!AH29</f>
        <v xml:space="preserve"> </v>
      </c>
      <c r="AE44" s="244"/>
      <c r="AF44" s="244"/>
      <c r="AG44" s="244"/>
      <c r="AH44" s="244"/>
      <c r="AI44" s="244"/>
      <c r="AJ44" s="245"/>
      <c r="AK44" s="243" t="str">
        <f ca="1">'Т 2'!AI29</f>
        <v xml:space="preserve"> </v>
      </c>
      <c r="AL44" s="244"/>
      <c r="AM44" s="244"/>
      <c r="AN44" s="244"/>
      <c r="AO44" s="245"/>
    </row>
    <row r="45" spans="1:41" x14ac:dyDescent="0.25">
      <c r="A45" s="123">
        <v>27</v>
      </c>
      <c r="B45" s="243" t="str">
        <f ca="1">CONCATENATE('Т 2'!AB30," ",'Т 2'!AC30," ",'Т 2'!AD30)</f>
        <v xml:space="preserve">     </v>
      </c>
      <c r="C45" s="244"/>
      <c r="D45" s="244"/>
      <c r="E45" s="244"/>
      <c r="F45" s="244"/>
      <c r="G45" s="244"/>
      <c r="H45" s="244"/>
      <c r="I45" s="244"/>
      <c r="J45" s="244"/>
      <c r="K45" s="244"/>
      <c r="L45" s="244"/>
      <c r="M45" s="244"/>
      <c r="N45" s="245"/>
      <c r="O45" s="243" t="str">
        <f ca="1">'Т 2'!AF30</f>
        <v xml:space="preserve"> </v>
      </c>
      <c r="P45" s="244"/>
      <c r="Q45" s="244"/>
      <c r="R45" s="244"/>
      <c r="S45" s="244"/>
      <c r="T45" s="244"/>
      <c r="U45" s="244"/>
      <c r="V45" s="244"/>
      <c r="W45" s="244"/>
      <c r="X45" s="244"/>
      <c r="Y45" s="245"/>
      <c r="Z45" s="243" t="str">
        <f ca="1">'Т 2'!AG30</f>
        <v xml:space="preserve"> </v>
      </c>
      <c r="AA45" s="244"/>
      <c r="AB45" s="244"/>
      <c r="AC45" s="245"/>
      <c r="AD45" s="243" t="str">
        <f ca="1">'Т 2'!AH30</f>
        <v xml:space="preserve"> </v>
      </c>
      <c r="AE45" s="244"/>
      <c r="AF45" s="244"/>
      <c r="AG45" s="244"/>
      <c r="AH45" s="244"/>
      <c r="AI45" s="244"/>
      <c r="AJ45" s="245"/>
      <c r="AK45" s="243" t="str">
        <f ca="1">'Т 2'!AI30</f>
        <v xml:space="preserve"> </v>
      </c>
      <c r="AL45" s="244"/>
      <c r="AM45" s="244"/>
      <c r="AN45" s="244"/>
      <c r="AO45" s="245"/>
    </row>
    <row r="46" spans="1:41" x14ac:dyDescent="0.25">
      <c r="A46" s="123">
        <v>28</v>
      </c>
      <c r="B46" s="243" t="str">
        <f ca="1">CONCATENATE('Т 2'!AB31," ",'Т 2'!AC31," ",'Т 2'!AD31)</f>
        <v xml:space="preserve">     </v>
      </c>
      <c r="C46" s="244"/>
      <c r="D46" s="244"/>
      <c r="E46" s="244"/>
      <c r="F46" s="244"/>
      <c r="G46" s="244"/>
      <c r="H46" s="244"/>
      <c r="I46" s="244"/>
      <c r="J46" s="244"/>
      <c r="K46" s="244"/>
      <c r="L46" s="244"/>
      <c r="M46" s="244"/>
      <c r="N46" s="245"/>
      <c r="O46" s="243" t="str">
        <f ca="1">'Т 2'!AF31</f>
        <v xml:space="preserve"> </v>
      </c>
      <c r="P46" s="244"/>
      <c r="Q46" s="244"/>
      <c r="R46" s="244"/>
      <c r="S46" s="244"/>
      <c r="T46" s="244"/>
      <c r="U46" s="244"/>
      <c r="V46" s="244"/>
      <c r="W46" s="244"/>
      <c r="X46" s="244"/>
      <c r="Y46" s="245"/>
      <c r="Z46" s="243" t="str">
        <f ca="1">'Т 2'!AG31</f>
        <v xml:space="preserve"> </v>
      </c>
      <c r="AA46" s="244"/>
      <c r="AB46" s="244"/>
      <c r="AC46" s="245"/>
      <c r="AD46" s="243" t="str">
        <f ca="1">'Т 2'!AH31</f>
        <v xml:space="preserve"> </v>
      </c>
      <c r="AE46" s="244"/>
      <c r="AF46" s="244"/>
      <c r="AG46" s="244"/>
      <c r="AH46" s="244"/>
      <c r="AI46" s="244"/>
      <c r="AJ46" s="245"/>
      <c r="AK46" s="243" t="str">
        <f ca="1">'Т 2'!AI31</f>
        <v xml:space="preserve"> </v>
      </c>
      <c r="AL46" s="244"/>
      <c r="AM46" s="244"/>
      <c r="AN46" s="244"/>
      <c r="AO46" s="245"/>
    </row>
    <row r="47" spans="1:41" x14ac:dyDescent="0.25">
      <c r="A47" s="123">
        <v>29</v>
      </c>
      <c r="B47" s="243" t="str">
        <f ca="1">CONCATENATE('Т 2'!AB32," ",'Т 2'!AC32," ",'Т 2'!AD32)</f>
        <v xml:space="preserve">     </v>
      </c>
      <c r="C47" s="244"/>
      <c r="D47" s="244"/>
      <c r="E47" s="244"/>
      <c r="F47" s="244"/>
      <c r="G47" s="244"/>
      <c r="H47" s="244"/>
      <c r="I47" s="244"/>
      <c r="J47" s="244"/>
      <c r="K47" s="244"/>
      <c r="L47" s="244"/>
      <c r="M47" s="244"/>
      <c r="N47" s="245"/>
      <c r="O47" s="243" t="str">
        <f ca="1">'Т 2'!AF32</f>
        <v xml:space="preserve"> </v>
      </c>
      <c r="P47" s="244"/>
      <c r="Q47" s="244"/>
      <c r="R47" s="244"/>
      <c r="S47" s="244"/>
      <c r="T47" s="244"/>
      <c r="U47" s="244"/>
      <c r="V47" s="244"/>
      <c r="W47" s="244"/>
      <c r="X47" s="244"/>
      <c r="Y47" s="245"/>
      <c r="Z47" s="243" t="str">
        <f ca="1">'Т 2'!AG32</f>
        <v xml:space="preserve"> </v>
      </c>
      <c r="AA47" s="244"/>
      <c r="AB47" s="244"/>
      <c r="AC47" s="245"/>
      <c r="AD47" s="243" t="str">
        <f ca="1">'Т 2'!AH32</f>
        <v xml:space="preserve"> </v>
      </c>
      <c r="AE47" s="244"/>
      <c r="AF47" s="244"/>
      <c r="AG47" s="244"/>
      <c r="AH47" s="244"/>
      <c r="AI47" s="244"/>
      <c r="AJ47" s="245"/>
      <c r="AK47" s="243" t="str">
        <f ca="1">'Т 2'!AI32</f>
        <v xml:space="preserve"> </v>
      </c>
      <c r="AL47" s="244"/>
      <c r="AM47" s="244"/>
      <c r="AN47" s="244"/>
      <c r="AO47" s="245"/>
    </row>
    <row r="48" spans="1:41" x14ac:dyDescent="0.25">
      <c r="A48" s="123">
        <v>30</v>
      </c>
      <c r="B48" s="243" t="str">
        <f ca="1">CONCATENATE('Т 2'!AB33," ",'Т 2'!AC33," ",'Т 2'!AD33)</f>
        <v xml:space="preserve">     </v>
      </c>
      <c r="C48" s="244"/>
      <c r="D48" s="244"/>
      <c r="E48" s="244"/>
      <c r="F48" s="244"/>
      <c r="G48" s="244"/>
      <c r="H48" s="244"/>
      <c r="I48" s="244"/>
      <c r="J48" s="244"/>
      <c r="K48" s="244"/>
      <c r="L48" s="244"/>
      <c r="M48" s="244"/>
      <c r="N48" s="245"/>
      <c r="O48" s="243" t="str">
        <f ca="1">'Т 2'!AF33</f>
        <v xml:space="preserve"> </v>
      </c>
      <c r="P48" s="244"/>
      <c r="Q48" s="244"/>
      <c r="R48" s="244"/>
      <c r="S48" s="244"/>
      <c r="T48" s="244"/>
      <c r="U48" s="244"/>
      <c r="V48" s="244"/>
      <c r="W48" s="244"/>
      <c r="X48" s="244"/>
      <c r="Y48" s="245"/>
      <c r="Z48" s="243" t="str">
        <f ca="1">'Т 2'!AG33</f>
        <v xml:space="preserve"> </v>
      </c>
      <c r="AA48" s="244"/>
      <c r="AB48" s="244"/>
      <c r="AC48" s="245"/>
      <c r="AD48" s="243" t="str">
        <f ca="1">'Т 2'!AH33</f>
        <v xml:space="preserve"> </v>
      </c>
      <c r="AE48" s="244"/>
      <c r="AF48" s="244"/>
      <c r="AG48" s="244"/>
      <c r="AH48" s="244"/>
      <c r="AI48" s="244"/>
      <c r="AJ48" s="245"/>
      <c r="AK48" s="243" t="str">
        <f ca="1">'Т 2'!AI33</f>
        <v xml:space="preserve"> </v>
      </c>
      <c r="AL48" s="244"/>
      <c r="AM48" s="244"/>
      <c r="AN48" s="244"/>
      <c r="AO48" s="245"/>
    </row>
    <row r="49" spans="1:53" x14ac:dyDescent="0.25">
      <c r="A49" s="7"/>
      <c r="B49" s="31"/>
      <c r="C49" s="31"/>
      <c r="D49" s="31"/>
      <c r="E49" s="31"/>
      <c r="F49" s="31"/>
      <c r="G49" s="31"/>
      <c r="H49" s="31"/>
      <c r="I49" s="31"/>
      <c r="J49" s="31"/>
      <c r="K49" s="31"/>
      <c r="L49" s="31"/>
      <c r="M49" s="31"/>
      <c r="N49" s="32"/>
      <c r="O49" s="55"/>
      <c r="P49" s="55"/>
      <c r="Q49" s="55"/>
      <c r="R49" s="55"/>
      <c r="S49" s="55"/>
      <c r="T49" s="55"/>
      <c r="U49" s="55"/>
      <c r="V49" s="55"/>
      <c r="W49" s="55"/>
      <c r="X49" s="55"/>
      <c r="Y49" s="55"/>
      <c r="Z49" s="55"/>
      <c r="AA49" s="55"/>
      <c r="AB49" s="55"/>
      <c r="AC49" s="55"/>
      <c r="AD49" s="55"/>
      <c r="AE49" s="55"/>
      <c r="AF49" s="55"/>
      <c r="AG49" s="55"/>
      <c r="AH49" s="55"/>
      <c r="AI49" s="55"/>
      <c r="AJ49" s="55"/>
      <c r="AK49" s="55"/>
      <c r="AL49" s="55"/>
      <c r="AM49" s="55"/>
      <c r="AN49" s="16"/>
      <c r="AO49" s="16"/>
    </row>
    <row r="50" spans="1:53" s="190" customFormat="1" x14ac:dyDescent="0.25">
      <c r="A50" s="262" t="s">
        <v>454</v>
      </c>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262"/>
      <c r="AL50" s="262"/>
      <c r="AM50" s="181"/>
      <c r="AN50" s="181"/>
      <c r="AO50" s="182" t="s">
        <v>460</v>
      </c>
      <c r="BA50" s="193"/>
    </row>
    <row r="51" spans="1:53" x14ac:dyDescent="0.25">
      <c r="A51" s="124" t="s">
        <v>487</v>
      </c>
      <c r="B51" s="124"/>
      <c r="C51" s="124"/>
      <c r="D51" s="124"/>
      <c r="E51" s="124"/>
      <c r="F51" s="124"/>
      <c r="G51" s="124"/>
      <c r="H51" s="124"/>
      <c r="I51" s="124"/>
      <c r="J51" s="124"/>
      <c r="K51" s="124"/>
      <c r="L51" s="124"/>
      <c r="M51" s="124"/>
      <c r="N51" s="124"/>
      <c r="O51" s="124"/>
      <c r="P51" s="124"/>
      <c r="Q51" s="124"/>
      <c r="R51" s="124"/>
      <c r="S51" s="124"/>
      <c r="T51" s="124"/>
      <c r="U51" s="124"/>
      <c r="V51" s="124"/>
      <c r="W51" s="124"/>
      <c r="X51" s="124"/>
      <c r="Y51" s="124"/>
      <c r="Z51" s="124"/>
      <c r="AA51" s="124"/>
      <c r="AB51" s="124"/>
      <c r="AC51" s="124"/>
      <c r="AD51" s="124"/>
      <c r="AE51" s="124"/>
      <c r="AF51" s="124"/>
      <c r="AG51" s="124"/>
      <c r="AH51" s="124"/>
      <c r="AI51" s="124"/>
      <c r="AJ51" s="124"/>
      <c r="AK51" s="124"/>
      <c r="AL51" s="124"/>
      <c r="AN51" s="16"/>
    </row>
    <row r="52" spans="1:53" x14ac:dyDescent="0.25">
      <c r="A52" s="43" t="s">
        <v>488</v>
      </c>
      <c r="C52" s="33"/>
      <c r="D52" s="33"/>
      <c r="E52" s="33"/>
      <c r="F52" s="33"/>
      <c r="G52" s="33"/>
      <c r="H52" s="33"/>
      <c r="I52" s="33"/>
      <c r="J52" s="33"/>
      <c r="K52" s="33"/>
      <c r="L52" s="33"/>
      <c r="M52" s="33"/>
      <c r="N52" s="33"/>
      <c r="O52" s="33"/>
      <c r="P52" s="33"/>
      <c r="Q52" s="316" t="str">
        <f ca="1">'Т 3'!AB5</f>
        <v xml:space="preserve"> </v>
      </c>
      <c r="R52" s="317"/>
      <c r="S52" s="318"/>
      <c r="T52" s="33"/>
      <c r="Y52" s="33"/>
      <c r="Z52" s="33"/>
      <c r="AA52" s="33"/>
      <c r="AB52" s="33"/>
      <c r="AC52" s="33"/>
      <c r="AD52" s="33"/>
      <c r="AE52" s="33"/>
      <c r="AF52" s="33"/>
      <c r="AG52" s="33"/>
      <c r="AH52" s="33"/>
      <c r="AI52" s="33"/>
      <c r="AJ52" s="33"/>
      <c r="AK52" s="33"/>
      <c r="AL52" s="33"/>
      <c r="AM52" s="33"/>
      <c r="AN52" s="16"/>
      <c r="AO52" s="16"/>
    </row>
    <row r="53" spans="1:53" ht="3.75" customHeight="1" x14ac:dyDescent="0.25">
      <c r="A53" s="43"/>
    </row>
    <row r="54" spans="1:53" x14ac:dyDescent="0.25">
      <c r="A54" s="43" t="s">
        <v>489</v>
      </c>
      <c r="C54" s="33"/>
      <c r="D54" s="33"/>
      <c r="E54" s="33"/>
      <c r="F54" s="33"/>
      <c r="G54" s="33"/>
      <c r="H54" s="33"/>
      <c r="I54" s="33"/>
      <c r="J54" s="33"/>
      <c r="K54" s="33"/>
      <c r="L54" s="33"/>
      <c r="M54" s="33"/>
      <c r="N54" s="33"/>
      <c r="O54" s="33"/>
      <c r="P54" s="33"/>
      <c r="Q54" s="316" t="str">
        <f ca="1">'Т 3'!AB7</f>
        <v xml:space="preserve"> </v>
      </c>
      <c r="R54" s="317"/>
      <c r="S54" s="318"/>
      <c r="T54" s="33"/>
      <c r="Y54" s="33"/>
      <c r="Z54" s="33"/>
      <c r="AA54" s="33"/>
      <c r="AB54" s="33"/>
      <c r="AC54" s="33"/>
      <c r="AD54" s="33"/>
      <c r="AE54" s="33"/>
      <c r="AF54" s="33"/>
      <c r="AG54" s="33"/>
      <c r="AH54" s="33"/>
      <c r="AI54" s="33"/>
      <c r="AJ54" s="33"/>
      <c r="AK54" s="33"/>
      <c r="AL54" s="33"/>
      <c r="AM54" s="33"/>
      <c r="AN54" s="16"/>
      <c r="AO54" s="16"/>
    </row>
    <row r="55" spans="1:53" ht="3.75" customHeight="1" x14ac:dyDescent="0.25">
      <c r="A55" s="33"/>
      <c r="C55" s="33"/>
      <c r="D55" s="33"/>
      <c r="E55" s="33"/>
      <c r="F55" s="33"/>
      <c r="G55" s="33"/>
      <c r="H55" s="33"/>
      <c r="I55" s="33"/>
      <c r="J55" s="33"/>
      <c r="K55" s="33"/>
      <c r="L55" s="33"/>
      <c r="M55" s="33"/>
      <c r="N55" s="33"/>
      <c r="O55" s="33"/>
      <c r="P55" s="33"/>
      <c r="Q55" s="33"/>
      <c r="R55" s="33"/>
      <c r="S55" s="33"/>
      <c r="T55" s="33"/>
      <c r="V55" s="33"/>
      <c r="W55" s="33"/>
      <c r="X55" s="33"/>
      <c r="Y55" s="33"/>
      <c r="Z55" s="33"/>
      <c r="AA55" s="33"/>
      <c r="AB55" s="33"/>
      <c r="AC55" s="33"/>
      <c r="AD55" s="33"/>
      <c r="AE55" s="33"/>
      <c r="AF55" s="33"/>
      <c r="AG55" s="33"/>
      <c r="AH55" s="33"/>
      <c r="AI55" s="33"/>
      <c r="AJ55" s="33"/>
      <c r="AK55" s="33"/>
      <c r="AL55" s="33"/>
      <c r="AM55" s="33"/>
      <c r="AN55" s="16"/>
      <c r="AO55" s="16"/>
    </row>
    <row r="56" spans="1:53" x14ac:dyDescent="0.25">
      <c r="A56" s="43" t="s">
        <v>490</v>
      </c>
      <c r="C56" s="33"/>
      <c r="D56" s="33"/>
      <c r="E56" s="33"/>
      <c r="F56" s="33"/>
      <c r="G56" s="33"/>
      <c r="H56" s="33"/>
      <c r="I56" s="33"/>
      <c r="J56" s="33"/>
      <c r="K56" s="33"/>
      <c r="L56" s="33"/>
      <c r="M56" s="33"/>
      <c r="N56" s="33"/>
      <c r="O56" s="33"/>
      <c r="P56" s="33"/>
      <c r="Q56" s="316" t="str">
        <f ca="1">'Т 3'!AB9</f>
        <v xml:space="preserve"> </v>
      </c>
      <c r="R56" s="317"/>
      <c r="S56" s="318"/>
      <c r="T56" s="33"/>
      <c r="Y56" s="33"/>
      <c r="Z56" s="33"/>
      <c r="AA56" s="33"/>
      <c r="AB56" s="33"/>
      <c r="AC56" s="33"/>
      <c r="AD56" s="33"/>
      <c r="AE56" s="33"/>
      <c r="AF56" s="33"/>
      <c r="AG56" s="33"/>
      <c r="AH56" s="33"/>
      <c r="AI56" s="33"/>
      <c r="AJ56" s="33"/>
      <c r="AK56" s="33"/>
      <c r="AL56" s="33"/>
      <c r="AM56" s="33"/>
      <c r="AN56" s="16"/>
      <c r="AO56" s="16"/>
    </row>
    <row r="57" spans="1:53" x14ac:dyDescent="0.25">
      <c r="A57" s="33"/>
      <c r="B57" s="33"/>
      <c r="C57" s="33"/>
      <c r="D57" s="33"/>
      <c r="E57" s="33"/>
      <c r="F57" s="33"/>
      <c r="G57" s="33"/>
      <c r="H57" s="33"/>
      <c r="I57" s="33"/>
      <c r="J57" s="33"/>
      <c r="K57" s="33"/>
      <c r="L57" s="33"/>
      <c r="M57" s="33"/>
      <c r="N57" s="33"/>
      <c r="O57" s="33"/>
      <c r="P57" s="33"/>
      <c r="Q57" s="33"/>
      <c r="R57" s="33"/>
      <c r="S57" s="33"/>
      <c r="T57" s="33"/>
      <c r="U57" s="33"/>
      <c r="V57" s="33"/>
      <c r="W57" s="33"/>
      <c r="X57" s="33"/>
      <c r="Y57" s="33"/>
      <c r="Z57" s="33"/>
      <c r="AA57" s="33"/>
      <c r="AB57" s="33"/>
      <c r="AC57" s="33"/>
      <c r="AD57" s="33"/>
      <c r="AE57" s="33"/>
      <c r="AF57" s="33"/>
      <c r="AG57" s="33"/>
      <c r="AH57" s="33"/>
      <c r="AI57" s="33"/>
      <c r="AJ57" s="33"/>
      <c r="AK57" s="33"/>
      <c r="AL57" s="33"/>
      <c r="AM57" s="33"/>
      <c r="AN57" s="16"/>
      <c r="AO57" s="16"/>
    </row>
    <row r="58" spans="1:53" s="190" customFormat="1" x14ac:dyDescent="0.25">
      <c r="A58" s="262" t="s">
        <v>455</v>
      </c>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262"/>
      <c r="AL58" s="262"/>
      <c r="AM58" s="181"/>
      <c r="AN58" s="181"/>
      <c r="AO58" s="182" t="s">
        <v>461</v>
      </c>
      <c r="BA58" s="193"/>
    </row>
    <row r="59" spans="1:53" x14ac:dyDescent="0.25">
      <c r="A59" s="43" t="s">
        <v>324</v>
      </c>
      <c r="C59" s="28"/>
      <c r="D59" s="28"/>
      <c r="E59" s="28"/>
      <c r="F59" s="28"/>
      <c r="G59" s="28"/>
      <c r="H59" s="28"/>
      <c r="I59" s="28"/>
      <c r="J59" s="28"/>
      <c r="K59" s="28"/>
      <c r="L59" s="28"/>
      <c r="M59" s="305" t="str">
        <f ca="1">'Т 4.1'!AA3</f>
        <v xml:space="preserve"> </v>
      </c>
      <c r="N59" s="305"/>
      <c r="O59" s="305"/>
      <c r="P59" s="305"/>
      <c r="Q59" s="305"/>
      <c r="R59" s="305"/>
      <c r="S59" s="305"/>
      <c r="T59" s="305"/>
      <c r="U59" s="305"/>
      <c r="V59" s="305"/>
      <c r="W59" s="305"/>
      <c r="X59" s="305"/>
      <c r="Y59" s="305"/>
      <c r="Z59" s="305"/>
      <c r="AA59" s="305"/>
      <c r="AB59" s="305"/>
      <c r="AC59" s="305"/>
      <c r="AD59" s="305"/>
      <c r="AE59" s="305"/>
      <c r="AF59" s="305"/>
      <c r="AG59" s="305"/>
      <c r="AH59" s="305"/>
      <c r="AI59" s="305"/>
      <c r="AJ59" s="305"/>
      <c r="AK59" s="305"/>
      <c r="AL59" s="305"/>
      <c r="AM59" s="305"/>
      <c r="AN59" s="305"/>
      <c r="AO59" s="305"/>
      <c r="AP59" s="194"/>
    </row>
    <row r="60" spans="1:53" ht="6" customHeight="1" x14ac:dyDescent="0.25">
      <c r="B60" s="34"/>
      <c r="C60" s="34"/>
      <c r="D60" s="34"/>
      <c r="E60" s="34"/>
      <c r="F60" s="34"/>
      <c r="G60" s="34"/>
      <c r="H60" s="34"/>
      <c r="I60" s="34"/>
      <c r="J60" s="34"/>
      <c r="K60" s="34"/>
      <c r="L60" s="34"/>
      <c r="M60" s="34"/>
      <c r="N60" s="34"/>
      <c r="O60" s="34"/>
      <c r="P60" s="34"/>
      <c r="Q60" s="34"/>
      <c r="R60" s="34"/>
      <c r="S60" s="34"/>
      <c r="T60" s="34"/>
      <c r="U60" s="34"/>
      <c r="V60" s="34"/>
      <c r="W60" s="34"/>
      <c r="X60" s="34"/>
      <c r="Y60" s="34"/>
      <c r="Z60" s="34"/>
      <c r="AA60" s="34"/>
      <c r="AB60" s="34"/>
      <c r="AC60" s="34"/>
      <c r="AD60" s="34"/>
      <c r="AE60" s="34"/>
      <c r="AF60" s="34"/>
      <c r="AG60" s="34"/>
      <c r="AH60" s="34"/>
      <c r="AI60" s="34"/>
      <c r="AJ60" s="34"/>
      <c r="AK60" s="34"/>
      <c r="AL60" s="34"/>
      <c r="AN60" s="16"/>
      <c r="AO60" s="16"/>
    </row>
    <row r="61" spans="1:53" ht="36" customHeight="1" x14ac:dyDescent="0.25">
      <c r="A61" s="184" t="s">
        <v>122</v>
      </c>
      <c r="B61" s="248" t="s">
        <v>325</v>
      </c>
      <c r="C61" s="248"/>
      <c r="D61" s="248"/>
      <c r="E61" s="248"/>
      <c r="F61" s="248"/>
      <c r="G61" s="248"/>
      <c r="H61" s="248"/>
      <c r="I61" s="248"/>
      <c r="J61" s="248"/>
      <c r="K61" s="248"/>
      <c r="L61" s="248"/>
      <c r="M61" s="248"/>
      <c r="N61" s="248" t="s">
        <v>326</v>
      </c>
      <c r="O61" s="248"/>
      <c r="P61" s="248"/>
      <c r="Q61" s="248"/>
      <c r="R61" s="248"/>
      <c r="S61" s="248"/>
      <c r="T61" s="248" t="s">
        <v>327</v>
      </c>
      <c r="U61" s="248"/>
      <c r="V61" s="248"/>
      <c r="W61" s="248"/>
      <c r="X61" s="248"/>
      <c r="Y61" s="248" t="s">
        <v>501</v>
      </c>
      <c r="Z61" s="248"/>
      <c r="AA61" s="248"/>
      <c r="AB61" s="248"/>
      <c r="AC61" s="248"/>
      <c r="AD61" s="248"/>
      <c r="AE61" s="248"/>
      <c r="AF61" s="248"/>
      <c r="AG61" s="248"/>
      <c r="AH61" s="248"/>
      <c r="AI61" s="248"/>
      <c r="AJ61" s="248"/>
      <c r="AK61" s="248"/>
      <c r="AL61" s="248"/>
      <c r="AM61" s="248"/>
      <c r="AN61" s="248"/>
      <c r="AO61" s="248"/>
      <c r="BA61" s="192" t="s">
        <v>208</v>
      </c>
    </row>
    <row r="62" spans="1:53" x14ac:dyDescent="0.25">
      <c r="A62" s="11" t="s">
        <v>159</v>
      </c>
      <c r="B62" s="295" t="str">
        <f ca="1">'Т 4.1'!AA6</f>
        <v xml:space="preserve"> </v>
      </c>
      <c r="C62" s="295"/>
      <c r="D62" s="295"/>
      <c r="E62" s="295"/>
      <c r="F62" s="295"/>
      <c r="G62" s="295"/>
      <c r="H62" s="295" t="str">
        <f ca="1">'Т 5'!AQ5</f>
        <v xml:space="preserve"> </v>
      </c>
      <c r="I62" s="295"/>
      <c r="J62" s="295"/>
      <c r="K62" s="295" t="str">
        <f ca="1">'Т 5'!AR5</f>
        <v xml:space="preserve"> </v>
      </c>
      <c r="L62" s="295"/>
      <c r="M62" s="295"/>
      <c r="N62" s="242" t="str">
        <f ca="1">'Т 4.1'!AB6</f>
        <v xml:space="preserve"> </v>
      </c>
      <c r="O62" s="242" t="e">
        <f ca="1">CONCATENATE('Т 5'!AZ5,'Т 5'!#REF!,'Т 5'!BR5)</f>
        <v>#REF!</v>
      </c>
      <c r="P62" s="242"/>
      <c r="Q62" s="242"/>
      <c r="R62" s="242"/>
      <c r="S62" s="242"/>
      <c r="T62" s="296" t="str">
        <f ca="1">'Т 4.1'!AC6</f>
        <v xml:space="preserve"> </v>
      </c>
      <c r="U62" s="296"/>
      <c r="V62" s="296"/>
      <c r="W62" s="296"/>
      <c r="X62" s="296"/>
      <c r="Y62" s="295" t="str">
        <f ca="1">'Т 4.1'!AD6</f>
        <v xml:space="preserve"> </v>
      </c>
      <c r="Z62" s="295"/>
      <c r="AA62" s="295"/>
      <c r="AB62" s="295"/>
      <c r="AC62" s="295"/>
      <c r="AD62" s="295"/>
      <c r="AE62" s="295"/>
      <c r="AF62" s="295"/>
      <c r="AG62" s="295"/>
      <c r="AH62" s="295"/>
      <c r="AI62" s="295"/>
      <c r="AJ62" s="295"/>
      <c r="AK62" s="295"/>
      <c r="AL62" s="295"/>
      <c r="AM62" s="295"/>
      <c r="AN62" s="295"/>
      <c r="AO62" s="295"/>
      <c r="BA62" s="192" t="s">
        <v>209</v>
      </c>
    </row>
    <row r="63" spans="1:53" x14ac:dyDescent="0.25">
      <c r="A63" s="11" t="s">
        <v>160</v>
      </c>
      <c r="B63" s="295" t="str">
        <f ca="1">'Т 4.1'!AA7</f>
        <v xml:space="preserve"> </v>
      </c>
      <c r="C63" s="295"/>
      <c r="D63" s="295"/>
      <c r="E63" s="295"/>
      <c r="F63" s="295"/>
      <c r="G63" s="295"/>
      <c r="H63" s="295" t="str">
        <f ca="1">'Т 5'!AQ6</f>
        <v xml:space="preserve"> </v>
      </c>
      <c r="I63" s="295"/>
      <c r="J63" s="295"/>
      <c r="K63" s="295" t="str">
        <f ca="1">'Т 5'!AR6</f>
        <v xml:space="preserve"> </v>
      </c>
      <c r="L63" s="295"/>
      <c r="M63" s="295"/>
      <c r="N63" s="242" t="str">
        <f ca="1">'Т 4.1'!AB7</f>
        <v xml:space="preserve"> </v>
      </c>
      <c r="O63" s="242" t="str">
        <f ca="1">CONCATENATE('Т 5'!AZ6,'Т 5'!BI6,'Т 5'!BR6)</f>
        <v xml:space="preserve">  </v>
      </c>
      <c r="P63" s="242"/>
      <c r="Q63" s="242"/>
      <c r="R63" s="242"/>
      <c r="S63" s="242"/>
      <c r="T63" s="296" t="str">
        <f ca="1">'Т 4.1'!AC7</f>
        <v xml:space="preserve"> </v>
      </c>
      <c r="U63" s="296"/>
      <c r="V63" s="296"/>
      <c r="W63" s="296"/>
      <c r="X63" s="296"/>
      <c r="Y63" s="295" t="str">
        <f ca="1">'Т 4.1'!AD7</f>
        <v xml:space="preserve"> </v>
      </c>
      <c r="Z63" s="295"/>
      <c r="AA63" s="295"/>
      <c r="AB63" s="295"/>
      <c r="AC63" s="295"/>
      <c r="AD63" s="295"/>
      <c r="AE63" s="295"/>
      <c r="AF63" s="295"/>
      <c r="AG63" s="295"/>
      <c r="AH63" s="295"/>
      <c r="AI63" s="295"/>
      <c r="AJ63" s="295"/>
      <c r="AK63" s="295"/>
      <c r="AL63" s="295"/>
      <c r="AM63" s="295"/>
      <c r="AN63" s="295"/>
      <c r="AO63" s="295"/>
      <c r="BA63" s="192" t="s">
        <v>197</v>
      </c>
    </row>
    <row r="64" spans="1:53" x14ac:dyDescent="0.25">
      <c r="A64" s="11" t="s">
        <v>161</v>
      </c>
      <c r="B64" s="295" t="str">
        <f ca="1">'Т 4.1'!AA8</f>
        <v xml:space="preserve"> </v>
      </c>
      <c r="C64" s="295"/>
      <c r="D64" s="295"/>
      <c r="E64" s="295"/>
      <c r="F64" s="295"/>
      <c r="G64" s="295"/>
      <c r="H64" s="295" t="str">
        <f ca="1">'Т 5'!AQ7</f>
        <v xml:space="preserve"> </v>
      </c>
      <c r="I64" s="295"/>
      <c r="J64" s="295"/>
      <c r="K64" s="295" t="str">
        <f ca="1">'Т 5'!AR7</f>
        <v xml:space="preserve"> </v>
      </c>
      <c r="L64" s="295"/>
      <c r="M64" s="295"/>
      <c r="N64" s="242" t="str">
        <f ca="1">'Т 4.1'!AB8</f>
        <v xml:space="preserve"> </v>
      </c>
      <c r="O64" s="242" t="str">
        <f ca="1">CONCATENATE('Т 5'!AZ7,'Т 5'!BI7,'Т 5'!BR7)</f>
        <v xml:space="preserve">  </v>
      </c>
      <c r="P64" s="242"/>
      <c r="Q64" s="242"/>
      <c r="R64" s="242"/>
      <c r="S64" s="242"/>
      <c r="T64" s="296" t="str">
        <f ca="1">'Т 4.1'!AC8</f>
        <v xml:space="preserve"> </v>
      </c>
      <c r="U64" s="296"/>
      <c r="V64" s="296"/>
      <c r="W64" s="296"/>
      <c r="X64" s="296"/>
      <c r="Y64" s="295" t="str">
        <f ca="1">'Т 4.1'!AD8</f>
        <v xml:space="preserve"> </v>
      </c>
      <c r="Z64" s="295"/>
      <c r="AA64" s="295"/>
      <c r="AB64" s="295"/>
      <c r="AC64" s="295"/>
      <c r="AD64" s="295"/>
      <c r="AE64" s="295"/>
      <c r="AF64" s="295"/>
      <c r="AG64" s="295"/>
      <c r="AH64" s="295"/>
      <c r="AI64" s="295"/>
      <c r="AJ64" s="295"/>
      <c r="AK64" s="295"/>
      <c r="AL64" s="295"/>
      <c r="AM64" s="295"/>
      <c r="AN64" s="295"/>
      <c r="AO64" s="295"/>
      <c r="BA64" s="192" t="s">
        <v>201</v>
      </c>
    </row>
    <row r="65" spans="1:53" x14ac:dyDescent="0.25">
      <c r="A65" s="5"/>
      <c r="B65" s="8"/>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16"/>
      <c r="AO65" s="16"/>
    </row>
    <row r="66" spans="1:53" x14ac:dyDescent="0.25">
      <c r="A66" s="223" t="s">
        <v>678</v>
      </c>
      <c r="C66" s="35"/>
      <c r="D66" s="35"/>
      <c r="E66" s="35"/>
      <c r="F66" s="35"/>
      <c r="G66" s="35"/>
      <c r="H66" s="35"/>
      <c r="I66" s="35"/>
      <c r="J66" s="35"/>
      <c r="K66" s="35"/>
      <c r="L66" s="35"/>
      <c r="M66" s="35"/>
      <c r="N66" s="35"/>
      <c r="O66" s="35"/>
      <c r="P66" s="35"/>
      <c r="Q66" s="35"/>
      <c r="R66" s="35"/>
      <c r="S66" s="35"/>
      <c r="T66" s="35"/>
      <c r="U66" s="35"/>
      <c r="V66" s="35"/>
      <c r="W66" s="35"/>
      <c r="X66" s="35"/>
      <c r="Y66" s="35"/>
      <c r="Z66" s="35"/>
      <c r="AA66" s="35"/>
      <c r="AB66" s="35"/>
      <c r="AC66" s="35"/>
      <c r="AD66" s="35"/>
      <c r="AE66" s="35"/>
      <c r="AF66" s="35"/>
      <c r="AK66" s="8"/>
      <c r="AL66" s="8"/>
      <c r="AN66" s="16"/>
      <c r="AO66" s="16"/>
    </row>
    <row r="67" spans="1:53" x14ac:dyDescent="0.25">
      <c r="A67" s="223" t="s">
        <v>679</v>
      </c>
      <c r="C67" s="8"/>
      <c r="D67" s="8"/>
      <c r="E67" s="8"/>
      <c r="F67" s="8"/>
      <c r="G67" s="8"/>
      <c r="H67" s="8"/>
      <c r="I67" s="8"/>
      <c r="J67" s="8"/>
      <c r="K67" s="8"/>
      <c r="L67" s="8"/>
      <c r="M67" s="8"/>
      <c r="N67" s="8"/>
      <c r="O67" s="8"/>
      <c r="P67" s="8"/>
      <c r="Q67" s="8"/>
      <c r="R67" s="8"/>
      <c r="S67" s="8"/>
      <c r="T67" s="8"/>
      <c r="U67" s="8"/>
      <c r="V67" s="8"/>
      <c r="W67" s="8"/>
      <c r="X67" s="276" t="str">
        <f ca="1">'Т 4.2'!AA3</f>
        <v xml:space="preserve"> </v>
      </c>
      <c r="Y67" s="276"/>
      <c r="Z67" s="276"/>
      <c r="AA67" s="276"/>
      <c r="AB67" s="276"/>
      <c r="AC67" s="276"/>
      <c r="AD67" s="276"/>
      <c r="AE67" s="276"/>
      <c r="AF67" s="276"/>
      <c r="AG67" s="276"/>
      <c r="AH67" s="276"/>
      <c r="AI67" s="276"/>
      <c r="AJ67" s="276"/>
      <c r="AK67" s="276"/>
      <c r="AL67" s="276"/>
      <c r="AM67" s="276"/>
      <c r="AN67" s="276"/>
      <c r="AO67" s="276"/>
      <c r="AP67" s="194"/>
    </row>
    <row r="68" spans="1:53" ht="5.25" customHeight="1" x14ac:dyDescent="0.25">
      <c r="A68" s="5"/>
      <c r="B68" s="8"/>
      <c r="C68" s="8"/>
      <c r="D68" s="8"/>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
      <c r="AJ68" s="8"/>
      <c r="AK68" s="8"/>
      <c r="AL68" s="8"/>
      <c r="AM68" s="8"/>
      <c r="AN68" s="16"/>
      <c r="AO68" s="16"/>
    </row>
    <row r="69" spans="1:53" ht="51.75" customHeight="1" x14ac:dyDescent="0.25">
      <c r="A69" s="184" t="s">
        <v>122</v>
      </c>
      <c r="B69" s="254" t="s">
        <v>328</v>
      </c>
      <c r="C69" s="255"/>
      <c r="D69" s="255"/>
      <c r="E69" s="255"/>
      <c r="F69" s="255"/>
      <c r="G69" s="255"/>
      <c r="H69" s="255"/>
      <c r="I69" s="255"/>
      <c r="J69" s="255"/>
      <c r="K69" s="255"/>
      <c r="L69" s="255"/>
      <c r="M69" s="256"/>
      <c r="N69" s="254" t="s">
        <v>329</v>
      </c>
      <c r="O69" s="255"/>
      <c r="P69" s="255"/>
      <c r="Q69" s="255"/>
      <c r="R69" s="255"/>
      <c r="S69" s="256"/>
      <c r="T69" s="254" t="s">
        <v>491</v>
      </c>
      <c r="U69" s="255"/>
      <c r="V69" s="255"/>
      <c r="W69" s="255"/>
      <c r="X69" s="255"/>
      <c r="Y69" s="255"/>
      <c r="Z69" s="255"/>
      <c r="AA69" s="255"/>
      <c r="AB69" s="255"/>
      <c r="AC69" s="255"/>
      <c r="AD69" s="255"/>
      <c r="AE69" s="255"/>
      <c r="AF69" s="255"/>
      <c r="AG69" s="255"/>
      <c r="AH69" s="255"/>
      <c r="AI69" s="255"/>
      <c r="AJ69" s="255"/>
      <c r="AK69" s="255"/>
      <c r="AL69" s="255"/>
      <c r="AM69" s="255"/>
      <c r="AN69" s="255"/>
      <c r="AO69" s="256"/>
      <c r="BA69" s="192" t="s">
        <v>208</v>
      </c>
    </row>
    <row r="70" spans="1:53" s="197" customFormat="1" x14ac:dyDescent="0.25">
      <c r="A70" s="11" t="s">
        <v>159</v>
      </c>
      <c r="B70" s="243" t="str">
        <f ca="1">'Т 4.2'!AA6</f>
        <v xml:space="preserve"> </v>
      </c>
      <c r="C70" s="244"/>
      <c r="D70" s="244"/>
      <c r="E70" s="244"/>
      <c r="F70" s="244"/>
      <c r="G70" s="244"/>
      <c r="H70" s="244">
        <f>'Т 5'!AQ17</f>
        <v>0</v>
      </c>
      <c r="I70" s="244"/>
      <c r="J70" s="244"/>
      <c r="K70" s="244">
        <f>'Т 5'!AR17</f>
        <v>0</v>
      </c>
      <c r="L70" s="244"/>
      <c r="M70" s="245"/>
      <c r="N70" s="269" t="str">
        <f>IF('Т 4.2'!C6=0,"",'Т 4.2'!C6)</f>
        <v/>
      </c>
      <c r="O70" s="307" t="str">
        <f ca="1">CONCATENATE('Т 5'!AZ17,'Т 5'!BI17,'Т 5'!BR17)</f>
        <v xml:space="preserve">  </v>
      </c>
      <c r="P70" s="307"/>
      <c r="Q70" s="307"/>
      <c r="R70" s="307"/>
      <c r="S70" s="270"/>
      <c r="T70" s="243" t="str">
        <f ca="1">'Т 4.2'!AD6</f>
        <v xml:space="preserve"> </v>
      </c>
      <c r="U70" s="244"/>
      <c r="V70" s="244"/>
      <c r="W70" s="244"/>
      <c r="X70" s="244"/>
      <c r="Y70" s="244"/>
      <c r="Z70" s="244"/>
      <c r="AA70" s="244"/>
      <c r="AB70" s="244"/>
      <c r="AC70" s="244"/>
      <c r="AD70" s="244"/>
      <c r="AE70" s="244"/>
      <c r="AF70" s="244"/>
      <c r="AG70" s="244"/>
      <c r="AH70" s="244"/>
      <c r="AI70" s="244"/>
      <c r="AJ70" s="244"/>
      <c r="AK70" s="244"/>
      <c r="AL70" s="244"/>
      <c r="AM70" s="244"/>
      <c r="AN70" s="244"/>
      <c r="AO70" s="245"/>
      <c r="AP70" s="196"/>
      <c r="BA70" s="213" t="s">
        <v>209</v>
      </c>
    </row>
    <row r="71" spans="1:53" s="197" customFormat="1" x14ac:dyDescent="0.25">
      <c r="A71" s="11" t="s">
        <v>160</v>
      </c>
      <c r="B71" s="243" t="str">
        <f ca="1">'Т 4.2'!AA7</f>
        <v xml:space="preserve"> </v>
      </c>
      <c r="C71" s="244"/>
      <c r="D71" s="244"/>
      <c r="E71" s="244"/>
      <c r="F71" s="244"/>
      <c r="G71" s="244"/>
      <c r="H71" s="244">
        <f>'Т 5'!AQ18</f>
        <v>0</v>
      </c>
      <c r="I71" s="244"/>
      <c r="J71" s="244"/>
      <c r="K71" s="244">
        <f>'Т 5'!AR18</f>
        <v>0</v>
      </c>
      <c r="L71" s="244"/>
      <c r="M71" s="245"/>
      <c r="N71" s="269" t="str">
        <f>IF('Т 4.2'!C7=0,"",'Т 4.2'!C7)</f>
        <v/>
      </c>
      <c r="O71" s="307" t="str">
        <f ca="1">CONCATENATE('Т 5'!AZ18,'Т 5'!BI18,'Т 5'!BR18)</f>
        <v xml:space="preserve">  </v>
      </c>
      <c r="P71" s="307"/>
      <c r="Q71" s="307"/>
      <c r="R71" s="307"/>
      <c r="S71" s="270"/>
      <c r="T71" s="243" t="str">
        <f ca="1">'Т 4.2'!AD7</f>
        <v xml:space="preserve"> </v>
      </c>
      <c r="U71" s="244"/>
      <c r="V71" s="244"/>
      <c r="W71" s="244"/>
      <c r="X71" s="244"/>
      <c r="Y71" s="244"/>
      <c r="Z71" s="244"/>
      <c r="AA71" s="244"/>
      <c r="AB71" s="244"/>
      <c r="AC71" s="244"/>
      <c r="AD71" s="244"/>
      <c r="AE71" s="244"/>
      <c r="AF71" s="244"/>
      <c r="AG71" s="244"/>
      <c r="AH71" s="244"/>
      <c r="AI71" s="244"/>
      <c r="AJ71" s="244"/>
      <c r="AK71" s="244"/>
      <c r="AL71" s="244"/>
      <c r="AM71" s="244"/>
      <c r="AN71" s="244"/>
      <c r="AO71" s="245"/>
      <c r="AP71" s="196"/>
      <c r="BA71" s="213" t="s">
        <v>197</v>
      </c>
    </row>
    <row r="72" spans="1:53" s="197" customFormat="1" x14ac:dyDescent="0.25">
      <c r="A72" s="11" t="s">
        <v>161</v>
      </c>
      <c r="B72" s="243" t="str">
        <f ca="1">'Т 4.2'!AA8</f>
        <v xml:space="preserve"> </v>
      </c>
      <c r="C72" s="244"/>
      <c r="D72" s="244"/>
      <c r="E72" s="244"/>
      <c r="F72" s="244"/>
      <c r="G72" s="244"/>
      <c r="H72" s="244">
        <f>'Т 5'!AQ19</f>
        <v>0</v>
      </c>
      <c r="I72" s="244"/>
      <c r="J72" s="244"/>
      <c r="K72" s="244">
        <f>'Т 5'!AR19</f>
        <v>0</v>
      </c>
      <c r="L72" s="244"/>
      <c r="M72" s="245"/>
      <c r="N72" s="269" t="str">
        <f>IF('Т 4.2'!C8=0,"",'Т 4.2'!C8)</f>
        <v/>
      </c>
      <c r="O72" s="307" t="str">
        <f ca="1">CONCATENATE('Т 5'!AZ19,'Т 5'!BI19,'Т 5'!BR19)</f>
        <v xml:space="preserve">  </v>
      </c>
      <c r="P72" s="307"/>
      <c r="Q72" s="307"/>
      <c r="R72" s="307"/>
      <c r="S72" s="270"/>
      <c r="T72" s="243" t="str">
        <f ca="1">'Т 4.2'!AD8</f>
        <v xml:space="preserve"> </v>
      </c>
      <c r="U72" s="244"/>
      <c r="V72" s="244"/>
      <c r="W72" s="244"/>
      <c r="X72" s="244"/>
      <c r="Y72" s="244"/>
      <c r="Z72" s="244"/>
      <c r="AA72" s="244"/>
      <c r="AB72" s="244"/>
      <c r="AC72" s="244"/>
      <c r="AD72" s="244"/>
      <c r="AE72" s="244"/>
      <c r="AF72" s="244"/>
      <c r="AG72" s="244"/>
      <c r="AH72" s="244"/>
      <c r="AI72" s="244"/>
      <c r="AJ72" s="244"/>
      <c r="AK72" s="244"/>
      <c r="AL72" s="244"/>
      <c r="AM72" s="244"/>
      <c r="AN72" s="244"/>
      <c r="AO72" s="245"/>
      <c r="AP72" s="196"/>
      <c r="BA72" s="213" t="s">
        <v>201</v>
      </c>
    </row>
    <row r="73" spans="1:53" x14ac:dyDescent="0.25">
      <c r="A73" s="36"/>
      <c r="B73" s="56"/>
      <c r="C73" s="56"/>
      <c r="D73" s="56"/>
      <c r="E73" s="56"/>
      <c r="F73" s="56"/>
      <c r="G73" s="56"/>
      <c r="H73" s="56"/>
      <c r="I73" s="56"/>
      <c r="J73" s="56"/>
      <c r="K73" s="56"/>
      <c r="L73" s="56"/>
      <c r="M73" s="56"/>
      <c r="N73" s="29"/>
      <c r="O73" s="29"/>
      <c r="P73" s="29"/>
      <c r="Q73" s="29"/>
      <c r="R73" s="29"/>
      <c r="S73" s="29"/>
      <c r="T73" s="29"/>
      <c r="U73" s="29"/>
      <c r="V73" s="29"/>
      <c r="W73" s="29"/>
      <c r="X73" s="29"/>
      <c r="Y73" s="56"/>
      <c r="Z73" s="56"/>
      <c r="AA73" s="56"/>
      <c r="AB73" s="56"/>
      <c r="AC73" s="56"/>
      <c r="AD73" s="56"/>
      <c r="AE73" s="56"/>
      <c r="AF73" s="56"/>
      <c r="AG73" s="56"/>
      <c r="AH73" s="56"/>
      <c r="AI73" s="56"/>
      <c r="AJ73" s="56"/>
      <c r="AK73" s="56"/>
      <c r="AL73" s="56"/>
      <c r="AM73" s="56"/>
      <c r="AN73" s="16"/>
      <c r="AO73" s="16"/>
      <c r="BA73" s="192"/>
    </row>
    <row r="74" spans="1:53" s="190" customFormat="1" x14ac:dyDescent="0.25">
      <c r="A74" s="262" t="s">
        <v>456</v>
      </c>
      <c r="B74" s="262"/>
      <c r="C74" s="262"/>
      <c r="D74" s="262"/>
      <c r="E74" s="262"/>
      <c r="F74" s="262"/>
      <c r="G74" s="262"/>
      <c r="H74" s="262"/>
      <c r="I74" s="262"/>
      <c r="J74" s="262"/>
      <c r="K74" s="262"/>
      <c r="L74" s="262"/>
      <c r="M74" s="262"/>
      <c r="N74" s="262"/>
      <c r="O74" s="262"/>
      <c r="P74" s="262"/>
      <c r="Q74" s="262"/>
      <c r="R74" s="262"/>
      <c r="S74" s="262"/>
      <c r="T74" s="262"/>
      <c r="U74" s="262"/>
      <c r="V74" s="262"/>
      <c r="W74" s="262"/>
      <c r="X74" s="262"/>
      <c r="Y74" s="262"/>
      <c r="Z74" s="262"/>
      <c r="AA74" s="262"/>
      <c r="AB74" s="262"/>
      <c r="AC74" s="262"/>
      <c r="AD74" s="262"/>
      <c r="AE74" s="262"/>
      <c r="AF74" s="262"/>
      <c r="AG74" s="262"/>
      <c r="AH74" s="262"/>
      <c r="AI74" s="262"/>
      <c r="AJ74" s="262"/>
      <c r="AK74" s="262"/>
      <c r="AL74" s="262"/>
      <c r="AM74" s="181"/>
      <c r="AN74" s="181"/>
      <c r="AO74" s="182" t="s">
        <v>462</v>
      </c>
      <c r="BA74" s="193"/>
    </row>
    <row r="75" spans="1:53" s="195" customFormat="1" ht="30.75" customHeight="1" x14ac:dyDescent="0.2">
      <c r="A75" s="319" t="s">
        <v>466</v>
      </c>
      <c r="B75" s="319"/>
      <c r="C75" s="319"/>
      <c r="D75" s="319"/>
      <c r="E75" s="319"/>
      <c r="F75" s="319"/>
      <c r="G75" s="319"/>
      <c r="H75" s="319"/>
      <c r="I75" s="319"/>
      <c r="J75" s="319"/>
      <c r="K75" s="319"/>
      <c r="L75" s="319"/>
      <c r="M75" s="319"/>
      <c r="N75" s="319"/>
      <c r="O75" s="319"/>
      <c r="P75" s="319"/>
      <c r="Q75" s="319"/>
      <c r="R75" s="319"/>
      <c r="S75" s="319"/>
      <c r="T75" s="319"/>
      <c r="U75" s="319"/>
      <c r="V75" s="319"/>
      <c r="W75" s="319"/>
      <c r="X75" s="319"/>
      <c r="Y75" s="319"/>
      <c r="Z75" s="319"/>
      <c r="AA75" s="319"/>
      <c r="AB75" s="319"/>
      <c r="AC75" s="319"/>
      <c r="AD75" s="319"/>
      <c r="AE75" s="319"/>
      <c r="AF75" s="319"/>
      <c r="AG75" s="320" t="str">
        <f ca="1">'Т 5'!AR1</f>
        <v xml:space="preserve"> </v>
      </c>
      <c r="AH75" s="320"/>
      <c r="AI75" s="320"/>
      <c r="AJ75" s="320"/>
      <c r="AK75" s="320"/>
      <c r="AL75" s="320"/>
      <c r="AM75" s="320"/>
      <c r="AN75" s="320"/>
      <c r="AO75" s="320"/>
    </row>
    <row r="76" spans="1:53" s="197" customFormat="1" ht="19.5" customHeight="1" x14ac:dyDescent="0.2">
      <c r="A76" s="321" t="s">
        <v>685</v>
      </c>
      <c r="B76" s="321"/>
      <c r="C76" s="321"/>
      <c r="D76" s="321"/>
      <c r="E76" s="321"/>
      <c r="F76" s="321"/>
      <c r="G76" s="321"/>
      <c r="H76" s="321"/>
      <c r="I76" s="321"/>
      <c r="J76" s="321"/>
      <c r="K76" s="321"/>
      <c r="L76" s="321"/>
      <c r="M76" s="321"/>
      <c r="N76" s="321"/>
      <c r="O76" s="321"/>
      <c r="P76" s="321"/>
      <c r="Q76" s="321"/>
      <c r="R76" s="321"/>
      <c r="S76" s="321"/>
      <c r="T76" s="321"/>
      <c r="U76" s="321"/>
      <c r="V76" s="321"/>
      <c r="W76" s="321"/>
      <c r="X76" s="321"/>
      <c r="Y76" s="321"/>
      <c r="Z76" s="321"/>
      <c r="AA76" s="321"/>
      <c r="AB76" s="321"/>
      <c r="AC76" s="321"/>
      <c r="AD76" s="321"/>
      <c r="AE76" s="321"/>
      <c r="AF76" s="321"/>
      <c r="AG76" s="321"/>
      <c r="AH76" s="321"/>
      <c r="AI76" s="321"/>
      <c r="AJ76" s="321"/>
      <c r="AK76" s="321"/>
      <c r="AL76" s="321"/>
      <c r="AM76" s="321"/>
      <c r="AN76" s="321"/>
      <c r="AO76" s="321"/>
      <c r="AP76" s="196"/>
    </row>
    <row r="77" spans="1:53" ht="57" customHeight="1" x14ac:dyDescent="0.25">
      <c r="A77" s="184" t="s">
        <v>122</v>
      </c>
      <c r="B77" s="301" t="s">
        <v>682</v>
      </c>
      <c r="C77" s="301"/>
      <c r="D77" s="301"/>
      <c r="E77" s="301"/>
      <c r="F77" s="301"/>
      <c r="G77" s="301"/>
      <c r="H77" s="301"/>
      <c r="I77" s="301"/>
      <c r="J77" s="301"/>
      <c r="K77" s="301"/>
      <c r="L77" s="301"/>
      <c r="M77" s="301"/>
      <c r="N77" s="301"/>
      <c r="O77" s="301"/>
      <c r="P77" s="301" t="s">
        <v>680</v>
      </c>
      <c r="Q77" s="301"/>
      <c r="R77" s="301"/>
      <c r="S77" s="301"/>
      <c r="T77" s="301"/>
      <c r="U77" s="301"/>
      <c r="V77" s="301"/>
      <c r="W77" s="301"/>
      <c r="X77" s="301"/>
      <c r="Y77" s="301"/>
      <c r="Z77" s="301"/>
      <c r="AA77" s="301"/>
      <c r="AB77" s="301"/>
      <c r="AC77" s="301"/>
      <c r="AD77" s="301"/>
      <c r="AE77" s="301" t="s">
        <v>683</v>
      </c>
      <c r="AF77" s="301"/>
      <c r="AG77" s="301"/>
      <c r="AH77" s="301"/>
      <c r="AI77" s="301" t="s">
        <v>681</v>
      </c>
      <c r="AJ77" s="301"/>
      <c r="AK77" s="301"/>
      <c r="AL77" s="301"/>
      <c r="AM77" s="301"/>
      <c r="AN77" s="301"/>
      <c r="AO77" s="301"/>
      <c r="AP77" s="191"/>
      <c r="BA77" s="192"/>
    </row>
    <row r="78" spans="1:53" x14ac:dyDescent="0.25">
      <c r="A78" s="184" t="s">
        <v>159</v>
      </c>
      <c r="B78" s="306" t="str">
        <f ca="1">CONCATENATE('Т 5'!BI5," ",'Т 5'!BJ5," ",'Т 5'!BK5)</f>
        <v xml:space="preserve">     </v>
      </c>
      <c r="C78" s="306"/>
      <c r="D78" s="306"/>
      <c r="E78" s="306"/>
      <c r="F78" s="306"/>
      <c r="G78" s="306"/>
      <c r="H78" s="306"/>
      <c r="I78" s="306"/>
      <c r="J78" s="306"/>
      <c r="K78" s="306"/>
      <c r="L78" s="306"/>
      <c r="M78" s="306"/>
      <c r="N78" s="306"/>
      <c r="O78" s="306"/>
      <c r="P78" s="343" t="str">
        <f ca="1">'Т 5'!BL5</f>
        <v xml:space="preserve"> </v>
      </c>
      <c r="Q78" s="343"/>
      <c r="R78" s="343"/>
      <c r="S78" s="343"/>
      <c r="T78" s="343"/>
      <c r="U78" s="343"/>
      <c r="V78" s="343"/>
      <c r="W78" s="343"/>
      <c r="X78" s="343"/>
      <c r="Y78" s="343"/>
      <c r="Z78" s="343"/>
      <c r="AA78" s="343"/>
      <c r="AB78" s="343"/>
      <c r="AC78" s="343"/>
      <c r="AD78" s="343"/>
      <c r="AE78" s="302" t="str">
        <f ca="1">'Т 5'!BM5</f>
        <v xml:space="preserve"> </v>
      </c>
      <c r="AF78" s="302"/>
      <c r="AG78" s="302"/>
      <c r="AH78" s="302"/>
      <c r="AI78" s="332" t="str">
        <f ca="1">'Т 5'!BN5</f>
        <v xml:space="preserve"> </v>
      </c>
      <c r="AJ78" s="333"/>
      <c r="AK78" s="333"/>
      <c r="AL78" s="333"/>
      <c r="AM78" s="333"/>
      <c r="AN78" s="333"/>
      <c r="AO78" s="334"/>
      <c r="AP78" s="191"/>
      <c r="BA78" s="192"/>
    </row>
    <row r="79" spans="1:53" x14ac:dyDescent="0.25">
      <c r="A79" s="11" t="s">
        <v>160</v>
      </c>
      <c r="B79" s="274" t="str">
        <f ca="1">CONCATENATE('Т 5'!BI6," ",'Т 5'!BJ6," ",'Т 5'!BK6)</f>
        <v xml:space="preserve">     </v>
      </c>
      <c r="C79" s="274"/>
      <c r="D79" s="274"/>
      <c r="E79" s="274"/>
      <c r="F79" s="274"/>
      <c r="G79" s="274"/>
      <c r="H79" s="274"/>
      <c r="I79" s="274"/>
      <c r="J79" s="274"/>
      <c r="K79" s="274"/>
      <c r="L79" s="274"/>
      <c r="M79" s="274"/>
      <c r="N79" s="274"/>
      <c r="O79" s="274"/>
      <c r="P79" s="282" t="str">
        <f ca="1">'Т 5'!BL6</f>
        <v xml:space="preserve"> </v>
      </c>
      <c r="Q79" s="282"/>
      <c r="R79" s="282"/>
      <c r="S79" s="282"/>
      <c r="T79" s="282"/>
      <c r="U79" s="282"/>
      <c r="V79" s="282"/>
      <c r="W79" s="282"/>
      <c r="X79" s="282"/>
      <c r="Y79" s="282"/>
      <c r="Z79" s="282"/>
      <c r="AA79" s="282"/>
      <c r="AB79" s="282"/>
      <c r="AC79" s="282"/>
      <c r="AD79" s="282"/>
      <c r="AE79" s="275" t="str">
        <f ca="1">'Т 5'!BM6</f>
        <v xml:space="preserve"> </v>
      </c>
      <c r="AF79" s="275"/>
      <c r="AG79" s="275"/>
      <c r="AH79" s="275"/>
      <c r="AI79" s="283" t="str">
        <f ca="1">'Т 5'!BN6</f>
        <v xml:space="preserve"> </v>
      </c>
      <c r="AJ79" s="284"/>
      <c r="AK79" s="284"/>
      <c r="AL79" s="284"/>
      <c r="AM79" s="284"/>
      <c r="AN79" s="284"/>
      <c r="AO79" s="285"/>
      <c r="AP79" s="191"/>
      <c r="BA79" s="192"/>
    </row>
    <row r="80" spans="1:53" x14ac:dyDescent="0.25">
      <c r="A80" s="11" t="s">
        <v>161</v>
      </c>
      <c r="B80" s="274" t="str">
        <f ca="1">CONCATENATE('Т 5'!BI7," ",'Т 5'!BJ7," ",'Т 5'!BK7)</f>
        <v xml:space="preserve">     </v>
      </c>
      <c r="C80" s="274"/>
      <c r="D80" s="274"/>
      <c r="E80" s="274"/>
      <c r="F80" s="274"/>
      <c r="G80" s="274"/>
      <c r="H80" s="274"/>
      <c r="I80" s="274"/>
      <c r="J80" s="274"/>
      <c r="K80" s="274"/>
      <c r="L80" s="274"/>
      <c r="M80" s="274"/>
      <c r="N80" s="274"/>
      <c r="O80" s="274"/>
      <c r="P80" s="282" t="str">
        <f ca="1">'Т 5'!BL7</f>
        <v xml:space="preserve"> </v>
      </c>
      <c r="Q80" s="282"/>
      <c r="R80" s="282"/>
      <c r="S80" s="282"/>
      <c r="T80" s="282"/>
      <c r="U80" s="282"/>
      <c r="V80" s="282"/>
      <c r="W80" s="282"/>
      <c r="X80" s="282"/>
      <c r="Y80" s="282"/>
      <c r="Z80" s="282"/>
      <c r="AA80" s="282"/>
      <c r="AB80" s="282"/>
      <c r="AC80" s="282"/>
      <c r="AD80" s="282"/>
      <c r="AE80" s="275" t="str">
        <f ca="1">'Т 5'!BM7</f>
        <v xml:space="preserve"> </v>
      </c>
      <c r="AF80" s="275"/>
      <c r="AG80" s="275"/>
      <c r="AH80" s="275"/>
      <c r="AI80" s="283" t="str">
        <f ca="1">'Т 5'!BN7</f>
        <v xml:space="preserve"> </v>
      </c>
      <c r="AJ80" s="284"/>
      <c r="AK80" s="284"/>
      <c r="AL80" s="284"/>
      <c r="AM80" s="284"/>
      <c r="AN80" s="284"/>
      <c r="AO80" s="285"/>
      <c r="AP80" s="191"/>
      <c r="BA80" s="192"/>
    </row>
    <row r="81" spans="1:53" x14ac:dyDescent="0.25">
      <c r="A81" s="11" t="s">
        <v>1</v>
      </c>
      <c r="B81" s="274" t="str">
        <f ca="1">CONCATENATE('Т 5'!BI8," ",'Т 5'!BJ8," ",'Т 5'!BK8)</f>
        <v xml:space="preserve">     </v>
      </c>
      <c r="C81" s="274"/>
      <c r="D81" s="274"/>
      <c r="E81" s="274"/>
      <c r="F81" s="274"/>
      <c r="G81" s="274"/>
      <c r="H81" s="274"/>
      <c r="I81" s="274"/>
      <c r="J81" s="274"/>
      <c r="K81" s="274"/>
      <c r="L81" s="274"/>
      <c r="M81" s="274"/>
      <c r="N81" s="274"/>
      <c r="O81" s="274"/>
      <c r="P81" s="282" t="str">
        <f ca="1">'Т 5'!BL8</f>
        <v xml:space="preserve"> </v>
      </c>
      <c r="Q81" s="282"/>
      <c r="R81" s="282"/>
      <c r="S81" s="282"/>
      <c r="T81" s="282"/>
      <c r="U81" s="282"/>
      <c r="V81" s="282"/>
      <c r="W81" s="282"/>
      <c r="X81" s="282"/>
      <c r="Y81" s="282"/>
      <c r="Z81" s="282"/>
      <c r="AA81" s="282"/>
      <c r="AB81" s="282"/>
      <c r="AC81" s="282"/>
      <c r="AD81" s="282"/>
      <c r="AE81" s="275" t="str">
        <f ca="1">'Т 5'!BM8</f>
        <v xml:space="preserve"> </v>
      </c>
      <c r="AF81" s="275"/>
      <c r="AG81" s="275"/>
      <c r="AH81" s="275"/>
      <c r="AI81" s="283" t="str">
        <f ca="1">'Т 5'!BN8</f>
        <v xml:space="preserve"> </v>
      </c>
      <c r="AJ81" s="284"/>
      <c r="AK81" s="284"/>
      <c r="AL81" s="284"/>
      <c r="AM81" s="284"/>
      <c r="AN81" s="284"/>
      <c r="AO81" s="285"/>
      <c r="AP81" s="191"/>
      <c r="BA81" s="192"/>
    </row>
    <row r="82" spans="1:53" x14ac:dyDescent="0.25">
      <c r="A82" s="11" t="s">
        <v>128</v>
      </c>
      <c r="B82" s="274" t="str">
        <f ca="1">CONCATENATE('Т 5'!BI9," ",'Т 5'!BJ9," ",'Т 5'!BK9)</f>
        <v xml:space="preserve">     </v>
      </c>
      <c r="C82" s="274"/>
      <c r="D82" s="274"/>
      <c r="E82" s="274"/>
      <c r="F82" s="274"/>
      <c r="G82" s="274"/>
      <c r="H82" s="274"/>
      <c r="I82" s="274"/>
      <c r="J82" s="274"/>
      <c r="K82" s="274"/>
      <c r="L82" s="274"/>
      <c r="M82" s="274"/>
      <c r="N82" s="274"/>
      <c r="O82" s="274"/>
      <c r="P82" s="282" t="str">
        <f ca="1">'Т 5'!BL9</f>
        <v xml:space="preserve"> </v>
      </c>
      <c r="Q82" s="282"/>
      <c r="R82" s="282"/>
      <c r="S82" s="282"/>
      <c r="T82" s="282"/>
      <c r="U82" s="282"/>
      <c r="V82" s="282"/>
      <c r="W82" s="282"/>
      <c r="X82" s="282"/>
      <c r="Y82" s="282"/>
      <c r="Z82" s="282"/>
      <c r="AA82" s="282"/>
      <c r="AB82" s="282"/>
      <c r="AC82" s="282"/>
      <c r="AD82" s="282"/>
      <c r="AE82" s="275" t="str">
        <f ca="1">'Т 5'!BM9</f>
        <v xml:space="preserve"> </v>
      </c>
      <c r="AF82" s="275"/>
      <c r="AG82" s="275"/>
      <c r="AH82" s="275"/>
      <c r="AI82" s="283" t="str">
        <f ca="1">'Т 5'!BN9</f>
        <v xml:space="preserve"> </v>
      </c>
      <c r="AJ82" s="284"/>
      <c r="AK82" s="284"/>
      <c r="AL82" s="284"/>
      <c r="AM82" s="284"/>
      <c r="AN82" s="284"/>
      <c r="AO82" s="285"/>
      <c r="AP82" s="191"/>
      <c r="BA82" s="192"/>
    </row>
    <row r="83" spans="1:53" x14ac:dyDescent="0.25">
      <c r="A83" s="11" t="s">
        <v>129</v>
      </c>
      <c r="B83" s="274" t="str">
        <f ca="1">CONCATENATE('Т 5'!BI10," ",'Т 5'!BJ10," ",'Т 5'!BK10)</f>
        <v xml:space="preserve">     </v>
      </c>
      <c r="C83" s="274"/>
      <c r="D83" s="274"/>
      <c r="E83" s="274"/>
      <c r="F83" s="274"/>
      <c r="G83" s="274"/>
      <c r="H83" s="274"/>
      <c r="I83" s="274"/>
      <c r="J83" s="274"/>
      <c r="K83" s="274"/>
      <c r="L83" s="274"/>
      <c r="M83" s="274"/>
      <c r="N83" s="274"/>
      <c r="O83" s="274"/>
      <c r="P83" s="282" t="str">
        <f ca="1">'Т 5'!BL10</f>
        <v xml:space="preserve"> </v>
      </c>
      <c r="Q83" s="282"/>
      <c r="R83" s="282"/>
      <c r="S83" s="282"/>
      <c r="T83" s="282"/>
      <c r="U83" s="282"/>
      <c r="V83" s="282"/>
      <c r="W83" s="282"/>
      <c r="X83" s="282"/>
      <c r="Y83" s="282"/>
      <c r="Z83" s="282"/>
      <c r="AA83" s="282"/>
      <c r="AB83" s="282"/>
      <c r="AC83" s="282"/>
      <c r="AD83" s="282"/>
      <c r="AE83" s="275" t="str">
        <f ca="1">'Т 5'!BM10</f>
        <v xml:space="preserve"> </v>
      </c>
      <c r="AF83" s="275"/>
      <c r="AG83" s="275"/>
      <c r="AH83" s="275"/>
      <c r="AI83" s="283" t="str">
        <f ca="1">'Т 5'!BN10</f>
        <v xml:space="preserve"> </v>
      </c>
      <c r="AJ83" s="284"/>
      <c r="AK83" s="284"/>
      <c r="AL83" s="284"/>
      <c r="AM83" s="284"/>
      <c r="AN83" s="284"/>
      <c r="AO83" s="285"/>
      <c r="AP83" s="191"/>
      <c r="BA83" s="192"/>
    </row>
    <row r="84" spans="1:53" x14ac:dyDescent="0.25">
      <c r="A84" s="11" t="s">
        <v>130</v>
      </c>
      <c r="B84" s="274" t="str">
        <f ca="1">CONCATENATE('Т 5'!BI11," ",'Т 5'!BJ11," ",'Т 5'!BK11)</f>
        <v xml:space="preserve">     </v>
      </c>
      <c r="C84" s="274"/>
      <c r="D84" s="274"/>
      <c r="E84" s="274"/>
      <c r="F84" s="274"/>
      <c r="G84" s="274"/>
      <c r="H84" s="274"/>
      <c r="I84" s="274"/>
      <c r="J84" s="274"/>
      <c r="K84" s="274"/>
      <c r="L84" s="274"/>
      <c r="M84" s="274"/>
      <c r="N84" s="274"/>
      <c r="O84" s="274"/>
      <c r="P84" s="282" t="str">
        <f ca="1">'Т 5'!BL11</f>
        <v xml:space="preserve"> </v>
      </c>
      <c r="Q84" s="282"/>
      <c r="R84" s="282"/>
      <c r="S84" s="282"/>
      <c r="T84" s="282"/>
      <c r="U84" s="282"/>
      <c r="V84" s="282"/>
      <c r="W84" s="282"/>
      <c r="X84" s="282"/>
      <c r="Y84" s="282"/>
      <c r="Z84" s="282"/>
      <c r="AA84" s="282"/>
      <c r="AB84" s="282"/>
      <c r="AC84" s="282"/>
      <c r="AD84" s="282"/>
      <c r="AE84" s="275" t="str">
        <f ca="1">'Т 5'!BM11</f>
        <v xml:space="preserve"> </v>
      </c>
      <c r="AF84" s="275"/>
      <c r="AG84" s="275"/>
      <c r="AH84" s="275"/>
      <c r="AI84" s="283" t="str">
        <f ca="1">'Т 5'!BN11</f>
        <v xml:space="preserve"> </v>
      </c>
      <c r="AJ84" s="284"/>
      <c r="AK84" s="284"/>
      <c r="AL84" s="284"/>
      <c r="AM84" s="284"/>
      <c r="AN84" s="284"/>
      <c r="AO84" s="285"/>
      <c r="AP84" s="191"/>
      <c r="BA84" s="192"/>
    </row>
    <row r="85" spans="1:53" x14ac:dyDescent="0.25">
      <c r="A85" s="11" t="s">
        <v>131</v>
      </c>
      <c r="B85" s="274" t="str">
        <f ca="1">CONCATENATE('Т 5'!BI12," ",'Т 5'!BJ12," ",'Т 5'!BK12)</f>
        <v xml:space="preserve">     </v>
      </c>
      <c r="C85" s="274"/>
      <c r="D85" s="274"/>
      <c r="E85" s="274"/>
      <c r="F85" s="274"/>
      <c r="G85" s="274"/>
      <c r="H85" s="274"/>
      <c r="I85" s="274"/>
      <c r="J85" s="274"/>
      <c r="K85" s="274"/>
      <c r="L85" s="274"/>
      <c r="M85" s="274"/>
      <c r="N85" s="274"/>
      <c r="O85" s="274"/>
      <c r="P85" s="282" t="str">
        <f ca="1">'Т 5'!BL12</f>
        <v xml:space="preserve"> </v>
      </c>
      <c r="Q85" s="282"/>
      <c r="R85" s="282"/>
      <c r="S85" s="282"/>
      <c r="T85" s="282"/>
      <c r="U85" s="282"/>
      <c r="V85" s="282"/>
      <c r="W85" s="282"/>
      <c r="X85" s="282"/>
      <c r="Y85" s="282"/>
      <c r="Z85" s="282"/>
      <c r="AA85" s="282"/>
      <c r="AB85" s="282"/>
      <c r="AC85" s="282"/>
      <c r="AD85" s="282"/>
      <c r="AE85" s="275" t="str">
        <f ca="1">'Т 5'!BM12</f>
        <v xml:space="preserve"> </v>
      </c>
      <c r="AF85" s="275"/>
      <c r="AG85" s="275"/>
      <c r="AH85" s="275"/>
      <c r="AI85" s="283" t="str">
        <f ca="1">'Т 5'!BN12</f>
        <v xml:space="preserve"> </v>
      </c>
      <c r="AJ85" s="284"/>
      <c r="AK85" s="284"/>
      <c r="AL85" s="284"/>
      <c r="AM85" s="284"/>
      <c r="AN85" s="284"/>
      <c r="AO85" s="285"/>
      <c r="AP85" s="191"/>
      <c r="BA85" s="192"/>
    </row>
    <row r="86" spans="1:53" x14ac:dyDescent="0.25">
      <c r="A86" s="11" t="s">
        <v>173</v>
      </c>
      <c r="B86" s="274" t="str">
        <f ca="1">CONCATENATE('Т 5'!BI13," ",'Т 5'!BJ13," ",'Т 5'!BK13)</f>
        <v xml:space="preserve">     </v>
      </c>
      <c r="C86" s="274"/>
      <c r="D86" s="274"/>
      <c r="E86" s="274"/>
      <c r="F86" s="274"/>
      <c r="G86" s="274"/>
      <c r="H86" s="274"/>
      <c r="I86" s="274"/>
      <c r="J86" s="274"/>
      <c r="K86" s="274"/>
      <c r="L86" s="274"/>
      <c r="M86" s="274"/>
      <c r="N86" s="274"/>
      <c r="O86" s="274"/>
      <c r="P86" s="282" t="str">
        <f ca="1">'Т 5'!BL13</f>
        <v xml:space="preserve"> </v>
      </c>
      <c r="Q86" s="282"/>
      <c r="R86" s="282"/>
      <c r="S86" s="282"/>
      <c r="T86" s="282"/>
      <c r="U86" s="282"/>
      <c r="V86" s="282"/>
      <c r="W86" s="282"/>
      <c r="X86" s="282"/>
      <c r="Y86" s="282"/>
      <c r="Z86" s="282"/>
      <c r="AA86" s="282"/>
      <c r="AB86" s="282"/>
      <c r="AC86" s="282"/>
      <c r="AD86" s="282"/>
      <c r="AE86" s="275" t="str">
        <f ca="1">'Т 5'!BM13</f>
        <v xml:space="preserve"> </v>
      </c>
      <c r="AF86" s="275"/>
      <c r="AG86" s="275"/>
      <c r="AH86" s="275"/>
      <c r="AI86" s="283" t="str">
        <f ca="1">'Т 5'!BN13</f>
        <v xml:space="preserve"> </v>
      </c>
      <c r="AJ86" s="284"/>
      <c r="AK86" s="284"/>
      <c r="AL86" s="284"/>
      <c r="AM86" s="284"/>
      <c r="AN86" s="284"/>
      <c r="AO86" s="285"/>
      <c r="AP86" s="191"/>
      <c r="BA86" s="192"/>
    </row>
    <row r="87" spans="1:53" x14ac:dyDescent="0.25">
      <c r="A87" s="11" t="s">
        <v>174</v>
      </c>
      <c r="B87" s="274" t="str">
        <f ca="1">CONCATENATE('Т 5'!BI14," ",'Т 5'!BJ14," ",'Т 5'!BK14)</f>
        <v xml:space="preserve">     </v>
      </c>
      <c r="C87" s="274"/>
      <c r="D87" s="274"/>
      <c r="E87" s="274"/>
      <c r="F87" s="274"/>
      <c r="G87" s="274"/>
      <c r="H87" s="274"/>
      <c r="I87" s="274"/>
      <c r="J87" s="274"/>
      <c r="K87" s="274"/>
      <c r="L87" s="274"/>
      <c r="M87" s="274"/>
      <c r="N87" s="274"/>
      <c r="O87" s="274"/>
      <c r="P87" s="282" t="str">
        <f ca="1">'Т 5'!BL14</f>
        <v xml:space="preserve"> </v>
      </c>
      <c r="Q87" s="282"/>
      <c r="R87" s="282"/>
      <c r="S87" s="282"/>
      <c r="T87" s="282"/>
      <c r="U87" s="282"/>
      <c r="V87" s="282"/>
      <c r="W87" s="282"/>
      <c r="X87" s="282"/>
      <c r="Y87" s="282"/>
      <c r="Z87" s="282"/>
      <c r="AA87" s="282"/>
      <c r="AB87" s="282"/>
      <c r="AC87" s="282"/>
      <c r="AD87" s="282"/>
      <c r="AE87" s="275" t="str">
        <f ca="1">'Т 5'!BM14</f>
        <v xml:space="preserve"> </v>
      </c>
      <c r="AF87" s="275"/>
      <c r="AG87" s="275"/>
      <c r="AH87" s="275"/>
      <c r="AI87" s="283" t="str">
        <f ca="1">'Т 5'!BN14</f>
        <v xml:space="preserve"> </v>
      </c>
      <c r="AJ87" s="284"/>
      <c r="AK87" s="284"/>
      <c r="AL87" s="284"/>
      <c r="AM87" s="284"/>
      <c r="AN87" s="284"/>
      <c r="AO87" s="285"/>
      <c r="AP87" s="191"/>
      <c r="BA87" s="192"/>
    </row>
    <row r="88" spans="1:53" x14ac:dyDescent="0.25">
      <c r="A88" s="11" t="s">
        <v>175</v>
      </c>
      <c r="B88" s="274" t="str">
        <f ca="1">CONCATENATE('Т 5'!BI15," ",'Т 5'!BJ15," ",'Т 5'!BK15)</f>
        <v xml:space="preserve">     </v>
      </c>
      <c r="C88" s="274"/>
      <c r="D88" s="274"/>
      <c r="E88" s="274"/>
      <c r="F88" s="274"/>
      <c r="G88" s="274"/>
      <c r="H88" s="274"/>
      <c r="I88" s="274"/>
      <c r="J88" s="274"/>
      <c r="K88" s="274"/>
      <c r="L88" s="274"/>
      <c r="M88" s="274"/>
      <c r="N88" s="274"/>
      <c r="O88" s="274"/>
      <c r="P88" s="282" t="str">
        <f ca="1">'Т 5'!BL15</f>
        <v xml:space="preserve"> </v>
      </c>
      <c r="Q88" s="282"/>
      <c r="R88" s="282"/>
      <c r="S88" s="282"/>
      <c r="T88" s="282"/>
      <c r="U88" s="282"/>
      <c r="V88" s="282"/>
      <c r="W88" s="282"/>
      <c r="X88" s="282"/>
      <c r="Y88" s="282"/>
      <c r="Z88" s="282"/>
      <c r="AA88" s="282"/>
      <c r="AB88" s="282"/>
      <c r="AC88" s="282"/>
      <c r="AD88" s="282"/>
      <c r="AE88" s="275" t="str">
        <f ca="1">'Т 5'!BM15</f>
        <v xml:space="preserve"> </v>
      </c>
      <c r="AF88" s="275"/>
      <c r="AG88" s="275"/>
      <c r="AH88" s="275"/>
      <c r="AI88" s="283" t="str">
        <f ca="1">'Т 5'!BN15</f>
        <v xml:space="preserve"> </v>
      </c>
      <c r="AJ88" s="284"/>
      <c r="AK88" s="284"/>
      <c r="AL88" s="284"/>
      <c r="AM88" s="284"/>
      <c r="AN88" s="284"/>
      <c r="AO88" s="285"/>
      <c r="AP88" s="191"/>
      <c r="BA88" s="192"/>
    </row>
    <row r="89" spans="1:53" x14ac:dyDescent="0.25">
      <c r="A89" s="11" t="s">
        <v>176</v>
      </c>
      <c r="B89" s="274" t="str">
        <f ca="1">CONCATENATE('Т 5'!BI16," ",'Т 5'!BJ16," ",'Т 5'!BK16)</f>
        <v xml:space="preserve">     </v>
      </c>
      <c r="C89" s="274"/>
      <c r="D89" s="274"/>
      <c r="E89" s="274"/>
      <c r="F89" s="274"/>
      <c r="G89" s="274"/>
      <c r="H89" s="274"/>
      <c r="I89" s="274"/>
      <c r="J89" s="274"/>
      <c r="K89" s="274"/>
      <c r="L89" s="274"/>
      <c r="M89" s="274"/>
      <c r="N89" s="274"/>
      <c r="O89" s="274"/>
      <c r="P89" s="282" t="str">
        <f ca="1">'Т 5'!BL16</f>
        <v xml:space="preserve"> </v>
      </c>
      <c r="Q89" s="282"/>
      <c r="R89" s="282"/>
      <c r="S89" s="282"/>
      <c r="T89" s="282"/>
      <c r="U89" s="282"/>
      <c r="V89" s="282"/>
      <c r="W89" s="282"/>
      <c r="X89" s="282"/>
      <c r="Y89" s="282"/>
      <c r="Z89" s="282"/>
      <c r="AA89" s="282"/>
      <c r="AB89" s="282"/>
      <c r="AC89" s="282"/>
      <c r="AD89" s="282"/>
      <c r="AE89" s="275" t="str">
        <f ca="1">'Т 5'!BM16</f>
        <v xml:space="preserve"> </v>
      </c>
      <c r="AF89" s="275"/>
      <c r="AG89" s="275"/>
      <c r="AH89" s="275"/>
      <c r="AI89" s="283" t="str">
        <f ca="1">'Т 5'!BN16</f>
        <v xml:space="preserve"> </v>
      </c>
      <c r="AJ89" s="284"/>
      <c r="AK89" s="284"/>
      <c r="AL89" s="284"/>
      <c r="AM89" s="284"/>
      <c r="AN89" s="284"/>
      <c r="AO89" s="285"/>
      <c r="AP89" s="191"/>
      <c r="BA89" s="192"/>
    </row>
    <row r="90" spans="1:53" x14ac:dyDescent="0.25">
      <c r="A90" s="11" t="s">
        <v>177</v>
      </c>
      <c r="B90" s="274" t="str">
        <f ca="1">CONCATENATE('Т 5'!BI17," ",'Т 5'!BJ17," ",'Т 5'!BK17)</f>
        <v xml:space="preserve">     </v>
      </c>
      <c r="C90" s="274"/>
      <c r="D90" s="274"/>
      <c r="E90" s="274"/>
      <c r="F90" s="274"/>
      <c r="G90" s="274"/>
      <c r="H90" s="274"/>
      <c r="I90" s="274"/>
      <c r="J90" s="274"/>
      <c r="K90" s="274"/>
      <c r="L90" s="274"/>
      <c r="M90" s="274"/>
      <c r="N90" s="274"/>
      <c r="O90" s="274"/>
      <c r="P90" s="282" t="str">
        <f ca="1">'Т 5'!BL17</f>
        <v xml:space="preserve"> </v>
      </c>
      <c r="Q90" s="282"/>
      <c r="R90" s="282"/>
      <c r="S90" s="282"/>
      <c r="T90" s="282"/>
      <c r="U90" s="282"/>
      <c r="V90" s="282"/>
      <c r="W90" s="282"/>
      <c r="X90" s="282"/>
      <c r="Y90" s="282"/>
      <c r="Z90" s="282"/>
      <c r="AA90" s="282"/>
      <c r="AB90" s="282"/>
      <c r="AC90" s="282"/>
      <c r="AD90" s="282"/>
      <c r="AE90" s="275" t="str">
        <f ca="1">'Т 5'!BM17</f>
        <v xml:space="preserve"> </v>
      </c>
      <c r="AF90" s="275"/>
      <c r="AG90" s="275"/>
      <c r="AH90" s="275"/>
      <c r="AI90" s="283" t="str">
        <f ca="1">'Т 5'!BN17</f>
        <v xml:space="preserve"> </v>
      </c>
      <c r="AJ90" s="284"/>
      <c r="AK90" s="284"/>
      <c r="AL90" s="284"/>
      <c r="AM90" s="284"/>
      <c r="AN90" s="284"/>
      <c r="AO90" s="285"/>
      <c r="AP90" s="191"/>
      <c r="BA90" s="192"/>
    </row>
    <row r="91" spans="1:53" x14ac:dyDescent="0.25">
      <c r="A91" s="11" t="s">
        <v>178</v>
      </c>
      <c r="B91" s="274" t="str">
        <f ca="1">CONCATENATE('Т 5'!BI18," ",'Т 5'!BJ18," ",'Т 5'!BK18)</f>
        <v xml:space="preserve">     </v>
      </c>
      <c r="C91" s="274"/>
      <c r="D91" s="274"/>
      <c r="E91" s="274"/>
      <c r="F91" s="274"/>
      <c r="G91" s="274"/>
      <c r="H91" s="274"/>
      <c r="I91" s="274"/>
      <c r="J91" s="274"/>
      <c r="K91" s="274"/>
      <c r="L91" s="274"/>
      <c r="M91" s="274"/>
      <c r="N91" s="274"/>
      <c r="O91" s="274"/>
      <c r="P91" s="282" t="str">
        <f ca="1">'Т 5'!BL18</f>
        <v xml:space="preserve"> </v>
      </c>
      <c r="Q91" s="282"/>
      <c r="R91" s="282"/>
      <c r="S91" s="282"/>
      <c r="T91" s="282"/>
      <c r="U91" s="282"/>
      <c r="V91" s="282"/>
      <c r="W91" s="282"/>
      <c r="X91" s="282"/>
      <c r="Y91" s="282"/>
      <c r="Z91" s="282"/>
      <c r="AA91" s="282"/>
      <c r="AB91" s="282"/>
      <c r="AC91" s="282"/>
      <c r="AD91" s="282"/>
      <c r="AE91" s="275" t="str">
        <f ca="1">'Т 5'!BM18</f>
        <v xml:space="preserve"> </v>
      </c>
      <c r="AF91" s="275"/>
      <c r="AG91" s="275"/>
      <c r="AH91" s="275"/>
      <c r="AI91" s="283" t="str">
        <f ca="1">'Т 5'!BN18</f>
        <v xml:space="preserve"> </v>
      </c>
      <c r="AJ91" s="284"/>
      <c r="AK91" s="284"/>
      <c r="AL91" s="284"/>
      <c r="AM91" s="284"/>
      <c r="AN91" s="284"/>
      <c r="AO91" s="285"/>
      <c r="AP91" s="191"/>
      <c r="BA91" s="192"/>
    </row>
    <row r="92" spans="1:53" x14ac:dyDescent="0.25">
      <c r="A92" s="11" t="s">
        <v>179</v>
      </c>
      <c r="B92" s="274" t="str">
        <f ca="1">CONCATENATE('Т 5'!BI19," ",'Т 5'!BJ19," ",'Т 5'!BK19)</f>
        <v xml:space="preserve">     </v>
      </c>
      <c r="C92" s="274"/>
      <c r="D92" s="274"/>
      <c r="E92" s="274"/>
      <c r="F92" s="274"/>
      <c r="G92" s="274"/>
      <c r="H92" s="274"/>
      <c r="I92" s="274"/>
      <c r="J92" s="274"/>
      <c r="K92" s="274"/>
      <c r="L92" s="274"/>
      <c r="M92" s="274"/>
      <c r="N92" s="274"/>
      <c r="O92" s="274"/>
      <c r="P92" s="282" t="str">
        <f ca="1">'Т 5'!BL19</f>
        <v xml:space="preserve"> </v>
      </c>
      <c r="Q92" s="282"/>
      <c r="R92" s="282"/>
      <c r="S92" s="282"/>
      <c r="T92" s="282"/>
      <c r="U92" s="282"/>
      <c r="V92" s="282"/>
      <c r="W92" s="282"/>
      <c r="X92" s="282"/>
      <c r="Y92" s="282"/>
      <c r="Z92" s="282"/>
      <c r="AA92" s="282"/>
      <c r="AB92" s="282"/>
      <c r="AC92" s="282"/>
      <c r="AD92" s="282"/>
      <c r="AE92" s="275" t="str">
        <f ca="1">'Т 5'!BM19</f>
        <v xml:space="preserve"> </v>
      </c>
      <c r="AF92" s="275"/>
      <c r="AG92" s="275"/>
      <c r="AH92" s="275"/>
      <c r="AI92" s="283" t="str">
        <f ca="1">'Т 5'!BN19</f>
        <v xml:space="preserve"> </v>
      </c>
      <c r="AJ92" s="284"/>
      <c r="AK92" s="284"/>
      <c r="AL92" s="284"/>
      <c r="AM92" s="284"/>
      <c r="AN92" s="284"/>
      <c r="AO92" s="285"/>
      <c r="AP92" s="191"/>
      <c r="BA92" s="192"/>
    </row>
    <row r="93" spans="1:53" x14ac:dyDescent="0.25">
      <c r="A93" s="11" t="s">
        <v>180</v>
      </c>
      <c r="B93" s="274" t="str">
        <f ca="1">CONCATENATE('Т 5'!BI20," ",'Т 5'!BJ20," ",'Т 5'!BK20)</f>
        <v xml:space="preserve">     </v>
      </c>
      <c r="C93" s="274"/>
      <c r="D93" s="274"/>
      <c r="E93" s="274"/>
      <c r="F93" s="274"/>
      <c r="G93" s="274"/>
      <c r="H93" s="274"/>
      <c r="I93" s="274"/>
      <c r="J93" s="274"/>
      <c r="K93" s="274"/>
      <c r="L93" s="274"/>
      <c r="M93" s="274"/>
      <c r="N93" s="274"/>
      <c r="O93" s="274"/>
      <c r="P93" s="282" t="str">
        <f ca="1">'Т 5'!BL20</f>
        <v xml:space="preserve"> </v>
      </c>
      <c r="Q93" s="282"/>
      <c r="R93" s="282"/>
      <c r="S93" s="282"/>
      <c r="T93" s="282"/>
      <c r="U93" s="282"/>
      <c r="V93" s="282"/>
      <c r="W93" s="282"/>
      <c r="X93" s="282"/>
      <c r="Y93" s="282"/>
      <c r="Z93" s="282"/>
      <c r="AA93" s="282"/>
      <c r="AB93" s="282"/>
      <c r="AC93" s="282"/>
      <c r="AD93" s="282"/>
      <c r="AE93" s="275" t="str">
        <f ca="1">'Т 5'!BM20</f>
        <v xml:space="preserve"> </v>
      </c>
      <c r="AF93" s="275"/>
      <c r="AG93" s="275"/>
      <c r="AH93" s="275"/>
      <c r="AI93" s="283" t="str">
        <f ca="1">'Т 5'!BN20</f>
        <v xml:space="preserve"> </v>
      </c>
      <c r="AJ93" s="284"/>
      <c r="AK93" s="284"/>
      <c r="AL93" s="284"/>
      <c r="AM93" s="284"/>
      <c r="AN93" s="284"/>
      <c r="AO93" s="285"/>
      <c r="AP93" s="191"/>
      <c r="BA93" s="192"/>
    </row>
    <row r="94" spans="1:53" x14ac:dyDescent="0.25">
      <c r="A94" s="11" t="s">
        <v>181</v>
      </c>
      <c r="B94" s="274" t="str">
        <f ca="1">CONCATENATE('Т 5'!BI21," ",'Т 5'!BJ21," ",'Т 5'!BK21)</f>
        <v xml:space="preserve">     </v>
      </c>
      <c r="C94" s="274"/>
      <c r="D94" s="274"/>
      <c r="E94" s="274"/>
      <c r="F94" s="274"/>
      <c r="G94" s="274"/>
      <c r="H94" s="274"/>
      <c r="I94" s="274"/>
      <c r="J94" s="274"/>
      <c r="K94" s="274"/>
      <c r="L94" s="274"/>
      <c r="M94" s="274"/>
      <c r="N94" s="274"/>
      <c r="O94" s="274"/>
      <c r="P94" s="282" t="str">
        <f ca="1">'Т 5'!BL21</f>
        <v xml:space="preserve"> </v>
      </c>
      <c r="Q94" s="282"/>
      <c r="R94" s="282"/>
      <c r="S94" s="282"/>
      <c r="T94" s="282"/>
      <c r="U94" s="282"/>
      <c r="V94" s="282"/>
      <c r="W94" s="282"/>
      <c r="X94" s="282"/>
      <c r="Y94" s="282"/>
      <c r="Z94" s="282"/>
      <c r="AA94" s="282"/>
      <c r="AB94" s="282"/>
      <c r="AC94" s="282"/>
      <c r="AD94" s="282"/>
      <c r="AE94" s="275" t="str">
        <f ca="1">'Т 5'!BM21</f>
        <v xml:space="preserve"> </v>
      </c>
      <c r="AF94" s="275"/>
      <c r="AG94" s="275"/>
      <c r="AH94" s="275"/>
      <c r="AI94" s="283" t="str">
        <f ca="1">'Т 5'!BN21</f>
        <v xml:space="preserve"> </v>
      </c>
      <c r="AJ94" s="284"/>
      <c r="AK94" s="284"/>
      <c r="AL94" s="284"/>
      <c r="AM94" s="284"/>
      <c r="AN94" s="284"/>
      <c r="AO94" s="285"/>
      <c r="AP94" s="191"/>
      <c r="BA94" s="192"/>
    </row>
    <row r="95" spans="1:53" x14ac:dyDescent="0.25">
      <c r="A95" s="11" t="s">
        <v>182</v>
      </c>
      <c r="B95" s="274" t="str">
        <f ca="1">CONCATENATE('Т 5'!BI22," ",'Т 5'!BJ22," ",'Т 5'!BK22)</f>
        <v xml:space="preserve">     </v>
      </c>
      <c r="C95" s="274"/>
      <c r="D95" s="274"/>
      <c r="E95" s="274"/>
      <c r="F95" s="274"/>
      <c r="G95" s="274"/>
      <c r="H95" s="274"/>
      <c r="I95" s="274"/>
      <c r="J95" s="274"/>
      <c r="K95" s="274"/>
      <c r="L95" s="274"/>
      <c r="M95" s="274"/>
      <c r="N95" s="274"/>
      <c r="O95" s="274"/>
      <c r="P95" s="282" t="str">
        <f ca="1">'Т 5'!BL22</f>
        <v xml:space="preserve"> </v>
      </c>
      <c r="Q95" s="282"/>
      <c r="R95" s="282"/>
      <c r="S95" s="282"/>
      <c r="T95" s="282"/>
      <c r="U95" s="282"/>
      <c r="V95" s="282"/>
      <c r="W95" s="282"/>
      <c r="X95" s="282"/>
      <c r="Y95" s="282"/>
      <c r="Z95" s="282"/>
      <c r="AA95" s="282"/>
      <c r="AB95" s="282"/>
      <c r="AC95" s="282"/>
      <c r="AD95" s="282"/>
      <c r="AE95" s="275" t="str">
        <f ca="1">'Т 5'!BM22</f>
        <v xml:space="preserve"> </v>
      </c>
      <c r="AF95" s="275"/>
      <c r="AG95" s="275"/>
      <c r="AH95" s="275"/>
      <c r="AI95" s="283" t="str">
        <f ca="1">'Т 5'!BN22</f>
        <v xml:space="preserve"> </v>
      </c>
      <c r="AJ95" s="284"/>
      <c r="AK95" s="284"/>
      <c r="AL95" s="284"/>
      <c r="AM95" s="284"/>
      <c r="AN95" s="284"/>
      <c r="AO95" s="285"/>
      <c r="AP95" s="191"/>
      <c r="BA95" s="192"/>
    </row>
    <row r="96" spans="1:53" x14ac:dyDescent="0.25">
      <c r="A96" s="11" t="s">
        <v>183</v>
      </c>
      <c r="B96" s="274" t="str">
        <f ca="1">CONCATENATE('Т 5'!BI23," ",'Т 5'!BJ23," ",'Т 5'!BK23)</f>
        <v xml:space="preserve">     </v>
      </c>
      <c r="C96" s="274"/>
      <c r="D96" s="274"/>
      <c r="E96" s="274"/>
      <c r="F96" s="274"/>
      <c r="G96" s="274"/>
      <c r="H96" s="274"/>
      <c r="I96" s="274"/>
      <c r="J96" s="274"/>
      <c r="K96" s="274"/>
      <c r="L96" s="274"/>
      <c r="M96" s="274"/>
      <c r="N96" s="274"/>
      <c r="O96" s="274"/>
      <c r="P96" s="282" t="str">
        <f ca="1">'Т 5'!BL23</f>
        <v xml:space="preserve"> </v>
      </c>
      <c r="Q96" s="282"/>
      <c r="R96" s="282"/>
      <c r="S96" s="282"/>
      <c r="T96" s="282"/>
      <c r="U96" s="282"/>
      <c r="V96" s="282"/>
      <c r="W96" s="282"/>
      <c r="X96" s="282"/>
      <c r="Y96" s="282"/>
      <c r="Z96" s="282"/>
      <c r="AA96" s="282"/>
      <c r="AB96" s="282"/>
      <c r="AC96" s="282"/>
      <c r="AD96" s="282"/>
      <c r="AE96" s="275" t="str">
        <f ca="1">'Т 5'!BM23</f>
        <v xml:space="preserve"> </v>
      </c>
      <c r="AF96" s="275"/>
      <c r="AG96" s="275"/>
      <c r="AH96" s="275"/>
      <c r="AI96" s="283" t="str">
        <f ca="1">'Т 5'!BN23</f>
        <v xml:space="preserve"> </v>
      </c>
      <c r="AJ96" s="284"/>
      <c r="AK96" s="284"/>
      <c r="AL96" s="284"/>
      <c r="AM96" s="284"/>
      <c r="AN96" s="284"/>
      <c r="AO96" s="285"/>
      <c r="AP96" s="191"/>
      <c r="BA96" s="192"/>
    </row>
    <row r="97" spans="1:53" x14ac:dyDescent="0.25">
      <c r="A97" s="11" t="s">
        <v>184</v>
      </c>
      <c r="B97" s="274" t="str">
        <f ca="1">CONCATENATE('Т 5'!BI24," ",'Т 5'!BJ24," ",'Т 5'!BK24)</f>
        <v xml:space="preserve">     </v>
      </c>
      <c r="C97" s="274"/>
      <c r="D97" s="274"/>
      <c r="E97" s="274"/>
      <c r="F97" s="274"/>
      <c r="G97" s="274"/>
      <c r="H97" s="274"/>
      <c r="I97" s="274"/>
      <c r="J97" s="274"/>
      <c r="K97" s="274"/>
      <c r="L97" s="274"/>
      <c r="M97" s="274"/>
      <c r="N97" s="274"/>
      <c r="O97" s="274"/>
      <c r="P97" s="282" t="str">
        <f ca="1">'Т 5'!BL24</f>
        <v xml:space="preserve"> </v>
      </c>
      <c r="Q97" s="282"/>
      <c r="R97" s="282"/>
      <c r="S97" s="282"/>
      <c r="T97" s="282"/>
      <c r="U97" s="282"/>
      <c r="V97" s="282"/>
      <c r="W97" s="282"/>
      <c r="X97" s="282"/>
      <c r="Y97" s="282"/>
      <c r="Z97" s="282"/>
      <c r="AA97" s="282"/>
      <c r="AB97" s="282"/>
      <c r="AC97" s="282"/>
      <c r="AD97" s="282"/>
      <c r="AE97" s="275" t="str">
        <f ca="1">'Т 5'!BM24</f>
        <v xml:space="preserve"> </v>
      </c>
      <c r="AF97" s="275"/>
      <c r="AG97" s="275"/>
      <c r="AH97" s="275"/>
      <c r="AI97" s="283" t="str">
        <f ca="1">'Т 5'!BN24</f>
        <v xml:space="preserve"> </v>
      </c>
      <c r="AJ97" s="284"/>
      <c r="AK97" s="284"/>
      <c r="AL97" s="284"/>
      <c r="AM97" s="284"/>
      <c r="AN97" s="284"/>
      <c r="AO97" s="285"/>
      <c r="AP97" s="191"/>
      <c r="BA97" s="192"/>
    </row>
    <row r="98" spans="1:53" x14ac:dyDescent="0.25">
      <c r="A98" s="11" t="s">
        <v>185</v>
      </c>
      <c r="B98" s="274" t="str">
        <f ca="1">CONCATENATE('Т 5'!BI25," ",'Т 5'!BJ25," ",'Т 5'!BK25)</f>
        <v xml:space="preserve">     </v>
      </c>
      <c r="C98" s="274"/>
      <c r="D98" s="274"/>
      <c r="E98" s="274"/>
      <c r="F98" s="274"/>
      <c r="G98" s="274"/>
      <c r="H98" s="274"/>
      <c r="I98" s="274"/>
      <c r="J98" s="274"/>
      <c r="K98" s="274"/>
      <c r="L98" s="274"/>
      <c r="M98" s="274"/>
      <c r="N98" s="274"/>
      <c r="O98" s="274"/>
      <c r="P98" s="282" t="str">
        <f ca="1">'Т 5'!BL25</f>
        <v xml:space="preserve"> </v>
      </c>
      <c r="Q98" s="282"/>
      <c r="R98" s="282"/>
      <c r="S98" s="282"/>
      <c r="T98" s="282"/>
      <c r="U98" s="282"/>
      <c r="V98" s="282"/>
      <c r="W98" s="282"/>
      <c r="X98" s="282"/>
      <c r="Y98" s="282"/>
      <c r="Z98" s="282"/>
      <c r="AA98" s="282"/>
      <c r="AB98" s="282"/>
      <c r="AC98" s="282"/>
      <c r="AD98" s="282"/>
      <c r="AE98" s="275" t="str">
        <f ca="1">'Т 5'!BM25</f>
        <v xml:space="preserve"> </v>
      </c>
      <c r="AF98" s="275"/>
      <c r="AG98" s="275"/>
      <c r="AH98" s="275"/>
      <c r="AI98" s="283" t="str">
        <f ca="1">'Т 5'!BN25</f>
        <v xml:space="preserve"> </v>
      </c>
      <c r="AJ98" s="284"/>
      <c r="AK98" s="284"/>
      <c r="AL98" s="284"/>
      <c r="AM98" s="284"/>
      <c r="AN98" s="284"/>
      <c r="AO98" s="285"/>
      <c r="AP98" s="191"/>
      <c r="BA98" s="192"/>
    </row>
    <row r="99" spans="1:53" x14ac:dyDescent="0.25">
      <c r="A99" s="11" t="s">
        <v>186</v>
      </c>
      <c r="B99" s="274" t="str">
        <f ca="1">CONCATENATE('Т 5'!BI26," ",'Т 5'!BJ26," ",'Т 5'!BK26)</f>
        <v xml:space="preserve">     </v>
      </c>
      <c r="C99" s="274"/>
      <c r="D99" s="274"/>
      <c r="E99" s="274"/>
      <c r="F99" s="274"/>
      <c r="G99" s="274"/>
      <c r="H99" s="274"/>
      <c r="I99" s="274"/>
      <c r="J99" s="274"/>
      <c r="K99" s="274"/>
      <c r="L99" s="274"/>
      <c r="M99" s="274"/>
      <c r="N99" s="274"/>
      <c r="O99" s="274"/>
      <c r="P99" s="282" t="str">
        <f ca="1">'Т 5'!BL26</f>
        <v xml:space="preserve"> </v>
      </c>
      <c r="Q99" s="282"/>
      <c r="R99" s="282"/>
      <c r="S99" s="282"/>
      <c r="T99" s="282"/>
      <c r="U99" s="282"/>
      <c r="V99" s="282"/>
      <c r="W99" s="282"/>
      <c r="X99" s="282"/>
      <c r="Y99" s="282"/>
      <c r="Z99" s="282"/>
      <c r="AA99" s="282"/>
      <c r="AB99" s="282"/>
      <c r="AC99" s="282"/>
      <c r="AD99" s="282"/>
      <c r="AE99" s="275" t="str">
        <f ca="1">'Т 5'!BM26</f>
        <v xml:space="preserve"> </v>
      </c>
      <c r="AF99" s="275"/>
      <c r="AG99" s="275"/>
      <c r="AH99" s="275"/>
      <c r="AI99" s="283" t="str">
        <f ca="1">'Т 5'!BN26</f>
        <v xml:space="preserve"> </v>
      </c>
      <c r="AJ99" s="284"/>
      <c r="AK99" s="284"/>
      <c r="AL99" s="284"/>
      <c r="AM99" s="284"/>
      <c r="AN99" s="284"/>
      <c r="AO99" s="285"/>
      <c r="AP99" s="191"/>
      <c r="BA99" s="192"/>
    </row>
    <row r="100" spans="1:53" x14ac:dyDescent="0.25">
      <c r="A100" s="11" t="s">
        <v>187</v>
      </c>
      <c r="B100" s="274" t="str">
        <f ca="1">CONCATENATE('Т 5'!BI27," ",'Т 5'!BJ27," ",'Т 5'!BK27)</f>
        <v xml:space="preserve">     </v>
      </c>
      <c r="C100" s="274"/>
      <c r="D100" s="274"/>
      <c r="E100" s="274"/>
      <c r="F100" s="274"/>
      <c r="G100" s="274"/>
      <c r="H100" s="274"/>
      <c r="I100" s="274"/>
      <c r="J100" s="274"/>
      <c r="K100" s="274"/>
      <c r="L100" s="274"/>
      <c r="M100" s="274"/>
      <c r="N100" s="274"/>
      <c r="O100" s="274"/>
      <c r="P100" s="282" t="str">
        <f ca="1">'Т 5'!BL27</f>
        <v xml:space="preserve"> </v>
      </c>
      <c r="Q100" s="282"/>
      <c r="R100" s="282"/>
      <c r="S100" s="282"/>
      <c r="T100" s="282"/>
      <c r="U100" s="282"/>
      <c r="V100" s="282"/>
      <c r="W100" s="282"/>
      <c r="X100" s="282"/>
      <c r="Y100" s="282"/>
      <c r="Z100" s="282"/>
      <c r="AA100" s="282"/>
      <c r="AB100" s="282"/>
      <c r="AC100" s="282"/>
      <c r="AD100" s="282"/>
      <c r="AE100" s="275" t="str">
        <f ca="1">'Т 5'!BM27</f>
        <v xml:space="preserve"> </v>
      </c>
      <c r="AF100" s="275"/>
      <c r="AG100" s="275"/>
      <c r="AH100" s="275"/>
      <c r="AI100" s="283" t="str">
        <f ca="1">'Т 5'!BN27</f>
        <v xml:space="preserve"> </v>
      </c>
      <c r="AJ100" s="284"/>
      <c r="AK100" s="284"/>
      <c r="AL100" s="284"/>
      <c r="AM100" s="284"/>
      <c r="AN100" s="284"/>
      <c r="AO100" s="285"/>
      <c r="AP100" s="191"/>
      <c r="BA100" s="192"/>
    </row>
    <row r="101" spans="1:53" x14ac:dyDescent="0.25">
      <c r="A101" s="11" t="s">
        <v>343</v>
      </c>
      <c r="B101" s="274" t="str">
        <f ca="1">CONCATENATE('Т 5'!BI28," ",'Т 5'!BJ28," ",'Т 5'!BK28)</f>
        <v xml:space="preserve">     </v>
      </c>
      <c r="C101" s="274"/>
      <c r="D101" s="274"/>
      <c r="E101" s="274"/>
      <c r="F101" s="274"/>
      <c r="G101" s="274"/>
      <c r="H101" s="274"/>
      <c r="I101" s="274"/>
      <c r="J101" s="274"/>
      <c r="K101" s="274"/>
      <c r="L101" s="274"/>
      <c r="M101" s="274"/>
      <c r="N101" s="274"/>
      <c r="O101" s="274"/>
      <c r="P101" s="282" t="str">
        <f ca="1">'Т 5'!BL28</f>
        <v xml:space="preserve"> </v>
      </c>
      <c r="Q101" s="282"/>
      <c r="R101" s="282"/>
      <c r="S101" s="282"/>
      <c r="T101" s="282"/>
      <c r="U101" s="282"/>
      <c r="V101" s="282"/>
      <c r="W101" s="282"/>
      <c r="X101" s="282"/>
      <c r="Y101" s="282"/>
      <c r="Z101" s="282"/>
      <c r="AA101" s="282"/>
      <c r="AB101" s="282"/>
      <c r="AC101" s="282"/>
      <c r="AD101" s="282"/>
      <c r="AE101" s="275" t="str">
        <f ca="1">'Т 5'!BM28</f>
        <v xml:space="preserve"> </v>
      </c>
      <c r="AF101" s="275"/>
      <c r="AG101" s="275"/>
      <c r="AH101" s="275"/>
      <c r="AI101" s="283" t="str">
        <f ca="1">'Т 5'!BN28</f>
        <v xml:space="preserve"> </v>
      </c>
      <c r="AJ101" s="284"/>
      <c r="AK101" s="284"/>
      <c r="AL101" s="284"/>
      <c r="AM101" s="284"/>
      <c r="AN101" s="284"/>
      <c r="AO101" s="285"/>
      <c r="AP101" s="191"/>
      <c r="BA101" s="192"/>
    </row>
    <row r="102" spans="1:53" x14ac:dyDescent="0.25">
      <c r="A102" s="11" t="s">
        <v>344</v>
      </c>
      <c r="B102" s="274" t="str">
        <f ca="1">CONCATENATE('Т 5'!BI29," ",'Т 5'!BJ29," ",'Т 5'!BK29)</f>
        <v xml:space="preserve">     </v>
      </c>
      <c r="C102" s="274"/>
      <c r="D102" s="274"/>
      <c r="E102" s="274"/>
      <c r="F102" s="274"/>
      <c r="G102" s="274"/>
      <c r="H102" s="274"/>
      <c r="I102" s="274"/>
      <c r="J102" s="274"/>
      <c r="K102" s="274"/>
      <c r="L102" s="274"/>
      <c r="M102" s="274"/>
      <c r="N102" s="274"/>
      <c r="O102" s="274"/>
      <c r="P102" s="282" t="str">
        <f ca="1">'Т 5'!BL29</f>
        <v xml:space="preserve"> </v>
      </c>
      <c r="Q102" s="282"/>
      <c r="R102" s="282"/>
      <c r="S102" s="282"/>
      <c r="T102" s="282"/>
      <c r="U102" s="282"/>
      <c r="V102" s="282"/>
      <c r="W102" s="282"/>
      <c r="X102" s="282"/>
      <c r="Y102" s="282"/>
      <c r="Z102" s="282"/>
      <c r="AA102" s="282"/>
      <c r="AB102" s="282"/>
      <c r="AC102" s="282"/>
      <c r="AD102" s="282"/>
      <c r="AE102" s="275" t="str">
        <f ca="1">'Т 5'!BM29</f>
        <v xml:space="preserve"> </v>
      </c>
      <c r="AF102" s="275"/>
      <c r="AG102" s="275"/>
      <c r="AH102" s="275"/>
      <c r="AI102" s="283" t="str">
        <f ca="1">'Т 5'!BN29</f>
        <v xml:space="preserve"> </v>
      </c>
      <c r="AJ102" s="284"/>
      <c r="AK102" s="284"/>
      <c r="AL102" s="284"/>
      <c r="AM102" s="284"/>
      <c r="AN102" s="284"/>
      <c r="AO102" s="285"/>
      <c r="AP102" s="191"/>
      <c r="BA102" s="192"/>
    </row>
    <row r="103" spans="1:53" x14ac:dyDescent="0.25">
      <c r="A103" s="11" t="s">
        <v>345</v>
      </c>
      <c r="B103" s="274" t="str">
        <f ca="1">CONCATENATE('Т 5'!BI30," ",'Т 5'!BJ30," ",'Т 5'!BK30)</f>
        <v xml:space="preserve">     </v>
      </c>
      <c r="C103" s="274"/>
      <c r="D103" s="274"/>
      <c r="E103" s="274"/>
      <c r="F103" s="274"/>
      <c r="G103" s="274"/>
      <c r="H103" s="274"/>
      <c r="I103" s="274"/>
      <c r="J103" s="274"/>
      <c r="K103" s="274"/>
      <c r="L103" s="274"/>
      <c r="M103" s="274"/>
      <c r="N103" s="274"/>
      <c r="O103" s="274"/>
      <c r="P103" s="282" t="str">
        <f ca="1">'Т 5'!BL30</f>
        <v xml:space="preserve"> </v>
      </c>
      <c r="Q103" s="282"/>
      <c r="R103" s="282"/>
      <c r="S103" s="282"/>
      <c r="T103" s="282"/>
      <c r="U103" s="282"/>
      <c r="V103" s="282"/>
      <c r="W103" s="282"/>
      <c r="X103" s="282"/>
      <c r="Y103" s="282"/>
      <c r="Z103" s="282"/>
      <c r="AA103" s="282"/>
      <c r="AB103" s="282"/>
      <c r="AC103" s="282"/>
      <c r="AD103" s="282"/>
      <c r="AE103" s="275" t="str">
        <f ca="1">'Т 5'!BM30</f>
        <v xml:space="preserve"> </v>
      </c>
      <c r="AF103" s="275"/>
      <c r="AG103" s="275"/>
      <c r="AH103" s="275"/>
      <c r="AI103" s="283" t="str">
        <f ca="1">'Т 5'!BN30</f>
        <v xml:space="preserve"> </v>
      </c>
      <c r="AJ103" s="284"/>
      <c r="AK103" s="284"/>
      <c r="AL103" s="284"/>
      <c r="AM103" s="284"/>
      <c r="AN103" s="284"/>
      <c r="AO103" s="285"/>
      <c r="AP103" s="191"/>
      <c r="BA103" s="192"/>
    </row>
    <row r="104" spans="1:53" x14ac:dyDescent="0.25">
      <c r="A104" s="11" t="s">
        <v>346</v>
      </c>
      <c r="B104" s="274" t="str">
        <f ca="1">CONCATENATE('Т 5'!BI31," ",'Т 5'!BJ31," ",'Т 5'!BK31)</f>
        <v xml:space="preserve">     </v>
      </c>
      <c r="C104" s="274"/>
      <c r="D104" s="274"/>
      <c r="E104" s="274"/>
      <c r="F104" s="274"/>
      <c r="G104" s="274"/>
      <c r="H104" s="274"/>
      <c r="I104" s="274"/>
      <c r="J104" s="274"/>
      <c r="K104" s="274"/>
      <c r="L104" s="274"/>
      <c r="M104" s="274"/>
      <c r="N104" s="274"/>
      <c r="O104" s="274"/>
      <c r="P104" s="282" t="str">
        <f ca="1">'Т 5'!BL31</f>
        <v xml:space="preserve"> </v>
      </c>
      <c r="Q104" s="282"/>
      <c r="R104" s="282"/>
      <c r="S104" s="282"/>
      <c r="T104" s="282"/>
      <c r="U104" s="282"/>
      <c r="V104" s="282"/>
      <c r="W104" s="282"/>
      <c r="X104" s="282"/>
      <c r="Y104" s="282"/>
      <c r="Z104" s="282"/>
      <c r="AA104" s="282"/>
      <c r="AB104" s="282"/>
      <c r="AC104" s="282"/>
      <c r="AD104" s="282"/>
      <c r="AE104" s="275" t="str">
        <f ca="1">'Т 5'!BM31</f>
        <v xml:space="preserve"> </v>
      </c>
      <c r="AF104" s="275"/>
      <c r="AG104" s="275"/>
      <c r="AH104" s="275"/>
      <c r="AI104" s="283" t="str">
        <f ca="1">'Т 5'!BN31</f>
        <v xml:space="preserve"> </v>
      </c>
      <c r="AJ104" s="284"/>
      <c r="AK104" s="284"/>
      <c r="AL104" s="284"/>
      <c r="AM104" s="284"/>
      <c r="AN104" s="284"/>
      <c r="AO104" s="285"/>
      <c r="AP104" s="191"/>
      <c r="BA104" s="192"/>
    </row>
    <row r="105" spans="1:53" x14ac:dyDescent="0.25">
      <c r="A105" s="11" t="s">
        <v>347</v>
      </c>
      <c r="B105" s="274" t="str">
        <f ca="1">CONCATENATE('Т 5'!BI32," ",'Т 5'!BJ32," ",'Т 5'!BK32)</f>
        <v xml:space="preserve">     </v>
      </c>
      <c r="C105" s="274"/>
      <c r="D105" s="274"/>
      <c r="E105" s="274"/>
      <c r="F105" s="274"/>
      <c r="G105" s="274"/>
      <c r="H105" s="274"/>
      <c r="I105" s="274"/>
      <c r="J105" s="274"/>
      <c r="K105" s="274"/>
      <c r="L105" s="274"/>
      <c r="M105" s="274"/>
      <c r="N105" s="274"/>
      <c r="O105" s="274"/>
      <c r="P105" s="282" t="str">
        <f ca="1">'Т 5'!BL32</f>
        <v xml:space="preserve"> </v>
      </c>
      <c r="Q105" s="282"/>
      <c r="R105" s="282"/>
      <c r="S105" s="282"/>
      <c r="T105" s="282"/>
      <c r="U105" s="282"/>
      <c r="V105" s="282"/>
      <c r="W105" s="282"/>
      <c r="X105" s="282"/>
      <c r="Y105" s="282"/>
      <c r="Z105" s="282"/>
      <c r="AA105" s="282"/>
      <c r="AB105" s="282"/>
      <c r="AC105" s="282"/>
      <c r="AD105" s="282"/>
      <c r="AE105" s="275" t="str">
        <f ca="1">'Т 5'!BM32</f>
        <v xml:space="preserve"> </v>
      </c>
      <c r="AF105" s="275"/>
      <c r="AG105" s="275"/>
      <c r="AH105" s="275"/>
      <c r="AI105" s="283" t="str">
        <f ca="1">'Т 5'!BN32</f>
        <v xml:space="preserve"> </v>
      </c>
      <c r="AJ105" s="284"/>
      <c r="AK105" s="284"/>
      <c r="AL105" s="284"/>
      <c r="AM105" s="284"/>
      <c r="AN105" s="284"/>
      <c r="AO105" s="285"/>
      <c r="AP105" s="191"/>
      <c r="BA105" s="192"/>
    </row>
    <row r="106" spans="1:53" x14ac:dyDescent="0.25">
      <c r="A106" s="11" t="s">
        <v>348</v>
      </c>
      <c r="B106" s="274" t="str">
        <f ca="1">CONCATENATE('Т 5'!BI33," ",'Т 5'!BJ33," ",'Т 5'!BK33)</f>
        <v xml:space="preserve">     </v>
      </c>
      <c r="C106" s="274"/>
      <c r="D106" s="274"/>
      <c r="E106" s="274"/>
      <c r="F106" s="274"/>
      <c r="G106" s="274"/>
      <c r="H106" s="274"/>
      <c r="I106" s="274"/>
      <c r="J106" s="274"/>
      <c r="K106" s="274"/>
      <c r="L106" s="274"/>
      <c r="M106" s="274"/>
      <c r="N106" s="274"/>
      <c r="O106" s="274"/>
      <c r="P106" s="282" t="str">
        <f ca="1">'Т 5'!BL33</f>
        <v xml:space="preserve"> </v>
      </c>
      <c r="Q106" s="282"/>
      <c r="R106" s="282"/>
      <c r="S106" s="282"/>
      <c r="T106" s="282"/>
      <c r="U106" s="282"/>
      <c r="V106" s="282"/>
      <c r="W106" s="282"/>
      <c r="X106" s="282"/>
      <c r="Y106" s="282"/>
      <c r="Z106" s="282"/>
      <c r="AA106" s="282"/>
      <c r="AB106" s="282"/>
      <c r="AC106" s="282"/>
      <c r="AD106" s="282"/>
      <c r="AE106" s="275" t="str">
        <f ca="1">'Т 5'!BM33</f>
        <v xml:space="preserve"> </v>
      </c>
      <c r="AF106" s="275"/>
      <c r="AG106" s="275"/>
      <c r="AH106" s="275"/>
      <c r="AI106" s="283" t="str">
        <f ca="1">'Т 5'!BN33</f>
        <v xml:space="preserve"> </v>
      </c>
      <c r="AJ106" s="284"/>
      <c r="AK106" s="284"/>
      <c r="AL106" s="284"/>
      <c r="AM106" s="284"/>
      <c r="AN106" s="284"/>
      <c r="AO106" s="285"/>
      <c r="AP106" s="191"/>
      <c r="BA106" s="192"/>
    </row>
    <row r="107" spans="1:53" x14ac:dyDescent="0.25">
      <c r="A107" s="11" t="s">
        <v>349</v>
      </c>
      <c r="B107" s="274" t="str">
        <f ca="1">CONCATENATE('Т 5'!BI34," ",'Т 5'!BJ34," ",'Т 5'!BK34)</f>
        <v xml:space="preserve">     </v>
      </c>
      <c r="C107" s="274"/>
      <c r="D107" s="274"/>
      <c r="E107" s="274"/>
      <c r="F107" s="274"/>
      <c r="G107" s="274"/>
      <c r="H107" s="274"/>
      <c r="I107" s="274"/>
      <c r="J107" s="274"/>
      <c r="K107" s="274"/>
      <c r="L107" s="274"/>
      <c r="M107" s="274"/>
      <c r="N107" s="274"/>
      <c r="O107" s="274"/>
      <c r="P107" s="282" t="str">
        <f ca="1">'Т 5'!BL34</f>
        <v xml:space="preserve"> </v>
      </c>
      <c r="Q107" s="282"/>
      <c r="R107" s="282"/>
      <c r="S107" s="282"/>
      <c r="T107" s="282"/>
      <c r="U107" s="282"/>
      <c r="V107" s="282"/>
      <c r="W107" s="282"/>
      <c r="X107" s="282"/>
      <c r="Y107" s="282"/>
      <c r="Z107" s="282"/>
      <c r="AA107" s="282"/>
      <c r="AB107" s="282"/>
      <c r="AC107" s="282"/>
      <c r="AD107" s="282"/>
      <c r="AE107" s="275" t="str">
        <f ca="1">'Т 5'!BM34</f>
        <v xml:space="preserve"> </v>
      </c>
      <c r="AF107" s="275"/>
      <c r="AG107" s="275"/>
      <c r="AH107" s="275"/>
      <c r="AI107" s="283" t="str">
        <f ca="1">'Т 5'!BN34</f>
        <v xml:space="preserve"> </v>
      </c>
      <c r="AJ107" s="284"/>
      <c r="AK107" s="284"/>
      <c r="AL107" s="284"/>
      <c r="AM107" s="284"/>
      <c r="AN107" s="284"/>
      <c r="AO107" s="285"/>
      <c r="AP107" s="191"/>
      <c r="BA107" s="192"/>
    </row>
    <row r="108" spans="1:53" x14ac:dyDescent="0.25">
      <c r="A108" s="185"/>
      <c r="B108" s="186"/>
      <c r="C108" s="187"/>
      <c r="D108" s="187"/>
      <c r="E108" s="187"/>
      <c r="F108" s="187"/>
      <c r="G108" s="187"/>
      <c r="H108" s="187"/>
      <c r="I108" s="187"/>
      <c r="J108" s="187"/>
      <c r="K108" s="187"/>
      <c r="L108" s="187"/>
      <c r="M108" s="187"/>
      <c r="N108" s="187"/>
      <c r="O108" s="187"/>
      <c r="P108" s="187"/>
      <c r="Q108" s="187"/>
      <c r="R108" s="187"/>
      <c r="S108" s="187"/>
      <c r="T108" s="187"/>
      <c r="U108" s="187"/>
      <c r="V108" s="187"/>
      <c r="W108" s="187"/>
      <c r="X108" s="188"/>
      <c r="Y108" s="188"/>
      <c r="Z108" s="188"/>
      <c r="AA108" s="188"/>
      <c r="AB108" s="187"/>
      <c r="AC108" s="187"/>
      <c r="AD108" s="187"/>
      <c r="AE108" s="187"/>
      <c r="AF108" s="187"/>
      <c r="AG108" s="187"/>
      <c r="AH108" s="187"/>
      <c r="AI108" s="187"/>
      <c r="AJ108" s="187"/>
      <c r="AK108" s="187"/>
      <c r="AL108" s="187"/>
      <c r="AM108" s="187"/>
      <c r="AN108" s="187"/>
      <c r="AO108" s="189" t="s">
        <v>331</v>
      </c>
      <c r="AP108" s="194"/>
      <c r="BA108" s="192"/>
    </row>
    <row r="109" spans="1:53" ht="44.25" customHeight="1" x14ac:dyDescent="0.25">
      <c r="A109" s="184" t="s">
        <v>122</v>
      </c>
      <c r="B109" s="301" t="s">
        <v>682</v>
      </c>
      <c r="C109" s="301"/>
      <c r="D109" s="301"/>
      <c r="E109" s="301"/>
      <c r="F109" s="301"/>
      <c r="G109" s="301"/>
      <c r="H109" s="301"/>
      <c r="I109" s="301"/>
      <c r="J109" s="301"/>
      <c r="K109" s="301"/>
      <c r="L109" s="301" t="s">
        <v>684</v>
      </c>
      <c r="M109" s="301"/>
      <c r="N109" s="301"/>
      <c r="O109" s="301"/>
      <c r="P109" s="301"/>
      <c r="Q109" s="301"/>
      <c r="R109" s="301"/>
      <c r="S109" s="301" t="s">
        <v>686</v>
      </c>
      <c r="T109" s="301"/>
      <c r="U109" s="301"/>
      <c r="V109" s="301"/>
      <c r="W109" s="301"/>
      <c r="X109" s="301"/>
      <c r="Y109" s="301" t="s">
        <v>687</v>
      </c>
      <c r="Z109" s="301"/>
      <c r="AA109" s="301"/>
      <c r="AB109" s="301"/>
      <c r="AC109" s="301"/>
      <c r="AD109" s="301"/>
      <c r="AE109" s="301"/>
      <c r="AF109" s="301"/>
      <c r="AG109" s="301"/>
      <c r="AH109" s="301"/>
      <c r="AI109" s="301"/>
      <c r="AJ109" s="301"/>
      <c r="AK109" s="301"/>
      <c r="AL109" s="301"/>
      <c r="AM109" s="301"/>
      <c r="AN109" s="301"/>
      <c r="AO109" s="301"/>
      <c r="AP109" s="194"/>
      <c r="BA109" s="192"/>
    </row>
    <row r="110" spans="1:53" ht="15" customHeight="1" x14ac:dyDescent="0.25">
      <c r="A110" s="184" t="s">
        <v>159</v>
      </c>
      <c r="B110" s="323" t="str">
        <f ca="1">CONCATENATE('Т 5'!BI5," ",'Т 5'!CS5)</f>
        <v xml:space="preserve">   . .</v>
      </c>
      <c r="C110" s="324"/>
      <c r="D110" s="324"/>
      <c r="E110" s="324"/>
      <c r="F110" s="324"/>
      <c r="G110" s="324"/>
      <c r="H110" s="324"/>
      <c r="I110" s="324"/>
      <c r="J110" s="324"/>
      <c r="K110" s="325"/>
      <c r="L110" s="339" t="str">
        <f ca="1">'Т 5'!BO5</f>
        <v xml:space="preserve"> </v>
      </c>
      <c r="M110" s="340"/>
      <c r="N110" s="340"/>
      <c r="O110" s="340"/>
      <c r="P110" s="340"/>
      <c r="Q110" s="340"/>
      <c r="R110" s="341"/>
      <c r="S110" s="329" t="str">
        <f ca="1">'Т 5'!BP5</f>
        <v xml:space="preserve"> </v>
      </c>
      <c r="T110" s="330"/>
      <c r="U110" s="330"/>
      <c r="V110" s="330"/>
      <c r="W110" s="330"/>
      <c r="X110" s="331"/>
      <c r="Y110" s="332" t="str">
        <f ca="1">'Т 5'!BQ5</f>
        <v xml:space="preserve"> </v>
      </c>
      <c r="Z110" s="333"/>
      <c r="AA110" s="333"/>
      <c r="AB110" s="333"/>
      <c r="AC110" s="333"/>
      <c r="AD110" s="333"/>
      <c r="AE110" s="333"/>
      <c r="AF110" s="333"/>
      <c r="AG110" s="333"/>
      <c r="AH110" s="333"/>
      <c r="AI110" s="333"/>
      <c r="AJ110" s="333"/>
      <c r="AK110" s="333"/>
      <c r="AL110" s="333"/>
      <c r="AM110" s="333"/>
      <c r="AN110" s="333"/>
      <c r="AO110" s="334"/>
      <c r="AP110" s="194"/>
      <c r="BA110" s="192"/>
    </row>
    <row r="111" spans="1:53" ht="15" customHeight="1" x14ac:dyDescent="0.25">
      <c r="A111" s="184" t="s">
        <v>160</v>
      </c>
      <c r="B111" s="323" t="str">
        <f ca="1">CONCATENATE('Т 5'!BI6," ",'Т 5'!CS6)</f>
        <v xml:space="preserve">   . .</v>
      </c>
      <c r="C111" s="324"/>
      <c r="D111" s="324"/>
      <c r="E111" s="324"/>
      <c r="F111" s="324"/>
      <c r="G111" s="324"/>
      <c r="H111" s="324"/>
      <c r="I111" s="324"/>
      <c r="J111" s="324"/>
      <c r="K111" s="325"/>
      <c r="L111" s="339" t="str">
        <f ca="1">'Т 5'!BO6</f>
        <v xml:space="preserve"> </v>
      </c>
      <c r="M111" s="340"/>
      <c r="N111" s="340"/>
      <c r="O111" s="340"/>
      <c r="P111" s="340"/>
      <c r="Q111" s="340"/>
      <c r="R111" s="341"/>
      <c r="S111" s="329" t="str">
        <f ca="1">'Т 5'!BP6</f>
        <v xml:space="preserve"> </v>
      </c>
      <c r="T111" s="330"/>
      <c r="U111" s="330"/>
      <c r="V111" s="330"/>
      <c r="W111" s="330"/>
      <c r="X111" s="331"/>
      <c r="Y111" s="332" t="str">
        <f ca="1">'Т 5'!BQ6</f>
        <v xml:space="preserve"> </v>
      </c>
      <c r="Z111" s="333"/>
      <c r="AA111" s="333"/>
      <c r="AB111" s="333"/>
      <c r="AC111" s="333"/>
      <c r="AD111" s="333"/>
      <c r="AE111" s="333"/>
      <c r="AF111" s="333"/>
      <c r="AG111" s="333"/>
      <c r="AH111" s="333"/>
      <c r="AI111" s="333"/>
      <c r="AJ111" s="333"/>
      <c r="AK111" s="333"/>
      <c r="AL111" s="333"/>
      <c r="AM111" s="333"/>
      <c r="AN111" s="333"/>
      <c r="AO111" s="334"/>
      <c r="AP111" s="194"/>
      <c r="BA111" s="192"/>
    </row>
    <row r="112" spans="1:53" ht="15" customHeight="1" x14ac:dyDescent="0.25">
      <c r="A112" s="11" t="s">
        <v>161</v>
      </c>
      <c r="B112" s="323" t="str">
        <f ca="1">CONCATENATE('Т 5'!BI7," ",'Т 5'!CS7)</f>
        <v xml:space="preserve">   . .</v>
      </c>
      <c r="C112" s="324"/>
      <c r="D112" s="324"/>
      <c r="E112" s="324"/>
      <c r="F112" s="324"/>
      <c r="G112" s="324"/>
      <c r="H112" s="324"/>
      <c r="I112" s="324"/>
      <c r="J112" s="324"/>
      <c r="K112" s="325"/>
      <c r="L112" s="335" t="str">
        <f ca="1">'Т 5'!BO7</f>
        <v xml:space="preserve"> </v>
      </c>
      <c r="M112" s="336"/>
      <c r="N112" s="336"/>
      <c r="O112" s="336"/>
      <c r="P112" s="336"/>
      <c r="Q112" s="336"/>
      <c r="R112" s="337"/>
      <c r="S112" s="326" t="str">
        <f ca="1">'Т 5'!BP7</f>
        <v xml:space="preserve"> </v>
      </c>
      <c r="T112" s="327"/>
      <c r="U112" s="327"/>
      <c r="V112" s="327"/>
      <c r="W112" s="327"/>
      <c r="X112" s="328"/>
      <c r="Y112" s="283" t="str">
        <f ca="1">'Т 5'!BQ7</f>
        <v xml:space="preserve"> </v>
      </c>
      <c r="Z112" s="284"/>
      <c r="AA112" s="284"/>
      <c r="AB112" s="284"/>
      <c r="AC112" s="284"/>
      <c r="AD112" s="284"/>
      <c r="AE112" s="284"/>
      <c r="AF112" s="284"/>
      <c r="AG112" s="284"/>
      <c r="AH112" s="284"/>
      <c r="AI112" s="284"/>
      <c r="AJ112" s="284"/>
      <c r="AK112" s="284"/>
      <c r="AL112" s="284"/>
      <c r="AM112" s="284"/>
      <c r="AN112" s="284"/>
      <c r="AO112" s="285"/>
      <c r="AP112" s="194"/>
      <c r="BA112" s="192"/>
    </row>
    <row r="113" spans="1:53" ht="15" customHeight="1" x14ac:dyDescent="0.25">
      <c r="A113" s="11" t="s">
        <v>1</v>
      </c>
      <c r="B113" s="323" t="str">
        <f ca="1">CONCATENATE('Т 5'!BI8," ",'Т 5'!CS8)</f>
        <v xml:space="preserve">   . .</v>
      </c>
      <c r="C113" s="324"/>
      <c r="D113" s="324"/>
      <c r="E113" s="324"/>
      <c r="F113" s="324"/>
      <c r="G113" s="324"/>
      <c r="H113" s="324"/>
      <c r="I113" s="324"/>
      <c r="J113" s="324"/>
      <c r="K113" s="325"/>
      <c r="L113" s="335" t="str">
        <f ca="1">'Т 5'!BO8</f>
        <v xml:space="preserve"> </v>
      </c>
      <c r="M113" s="336"/>
      <c r="N113" s="336"/>
      <c r="O113" s="336"/>
      <c r="P113" s="336"/>
      <c r="Q113" s="336"/>
      <c r="R113" s="337"/>
      <c r="S113" s="326" t="str">
        <f ca="1">'Т 5'!BP8</f>
        <v xml:space="preserve"> </v>
      </c>
      <c r="T113" s="327"/>
      <c r="U113" s="327"/>
      <c r="V113" s="327"/>
      <c r="W113" s="327"/>
      <c r="X113" s="328"/>
      <c r="Y113" s="283" t="str">
        <f ca="1">'Т 5'!BQ8</f>
        <v xml:space="preserve"> </v>
      </c>
      <c r="Z113" s="284"/>
      <c r="AA113" s="284"/>
      <c r="AB113" s="284"/>
      <c r="AC113" s="284"/>
      <c r="AD113" s="284"/>
      <c r="AE113" s="284"/>
      <c r="AF113" s="284"/>
      <c r="AG113" s="284"/>
      <c r="AH113" s="284"/>
      <c r="AI113" s="284"/>
      <c r="AJ113" s="284"/>
      <c r="AK113" s="284"/>
      <c r="AL113" s="284"/>
      <c r="AM113" s="284"/>
      <c r="AN113" s="284"/>
      <c r="AO113" s="285"/>
      <c r="AP113" s="194"/>
      <c r="BA113" s="192"/>
    </row>
    <row r="114" spans="1:53" ht="15" customHeight="1" x14ac:dyDescent="0.25">
      <c r="A114" s="11" t="s">
        <v>128</v>
      </c>
      <c r="B114" s="323" t="str">
        <f ca="1">CONCATENATE('Т 5'!BI9," ",'Т 5'!CS9)</f>
        <v xml:space="preserve">   . .</v>
      </c>
      <c r="C114" s="324"/>
      <c r="D114" s="324"/>
      <c r="E114" s="324"/>
      <c r="F114" s="324"/>
      <c r="G114" s="324"/>
      <c r="H114" s="324"/>
      <c r="I114" s="324"/>
      <c r="J114" s="324"/>
      <c r="K114" s="325"/>
      <c r="L114" s="335" t="str">
        <f ca="1">'Т 5'!BO9</f>
        <v xml:space="preserve"> </v>
      </c>
      <c r="M114" s="336"/>
      <c r="N114" s="336"/>
      <c r="O114" s="336"/>
      <c r="P114" s="336"/>
      <c r="Q114" s="336"/>
      <c r="R114" s="337"/>
      <c r="S114" s="326" t="str">
        <f ca="1">'Т 5'!BP9</f>
        <v xml:space="preserve"> </v>
      </c>
      <c r="T114" s="327"/>
      <c r="U114" s="327"/>
      <c r="V114" s="327"/>
      <c r="W114" s="327"/>
      <c r="X114" s="328"/>
      <c r="Y114" s="283" t="str">
        <f ca="1">'Т 5'!BQ9</f>
        <v xml:space="preserve"> </v>
      </c>
      <c r="Z114" s="284"/>
      <c r="AA114" s="284"/>
      <c r="AB114" s="284"/>
      <c r="AC114" s="284"/>
      <c r="AD114" s="284"/>
      <c r="AE114" s="284"/>
      <c r="AF114" s="284"/>
      <c r="AG114" s="284"/>
      <c r="AH114" s="284"/>
      <c r="AI114" s="284"/>
      <c r="AJ114" s="284"/>
      <c r="AK114" s="284"/>
      <c r="AL114" s="284"/>
      <c r="AM114" s="284"/>
      <c r="AN114" s="284"/>
      <c r="AO114" s="285"/>
      <c r="AP114" s="194"/>
      <c r="BA114" s="192"/>
    </row>
    <row r="115" spans="1:53" ht="15" customHeight="1" x14ac:dyDescent="0.25">
      <c r="A115" s="11" t="s">
        <v>129</v>
      </c>
      <c r="B115" s="323" t="str">
        <f ca="1">CONCATENATE('Т 5'!BI10," ",'Т 5'!CS10)</f>
        <v xml:space="preserve">   . .</v>
      </c>
      <c r="C115" s="324"/>
      <c r="D115" s="324"/>
      <c r="E115" s="324"/>
      <c r="F115" s="324"/>
      <c r="G115" s="324"/>
      <c r="H115" s="324"/>
      <c r="I115" s="324"/>
      <c r="J115" s="324"/>
      <c r="K115" s="325"/>
      <c r="L115" s="335" t="str">
        <f ca="1">'Т 5'!BO10</f>
        <v xml:space="preserve"> </v>
      </c>
      <c r="M115" s="336"/>
      <c r="N115" s="336"/>
      <c r="O115" s="336"/>
      <c r="P115" s="336"/>
      <c r="Q115" s="336"/>
      <c r="R115" s="337"/>
      <c r="S115" s="326" t="str">
        <f ca="1">'Т 5'!BP10</f>
        <v xml:space="preserve"> </v>
      </c>
      <c r="T115" s="327"/>
      <c r="U115" s="327"/>
      <c r="V115" s="327"/>
      <c r="W115" s="327"/>
      <c r="X115" s="328"/>
      <c r="Y115" s="283" t="str">
        <f ca="1">'Т 5'!BQ10</f>
        <v xml:space="preserve"> </v>
      </c>
      <c r="Z115" s="284"/>
      <c r="AA115" s="284"/>
      <c r="AB115" s="284"/>
      <c r="AC115" s="284"/>
      <c r="AD115" s="284"/>
      <c r="AE115" s="284"/>
      <c r="AF115" s="284"/>
      <c r="AG115" s="284"/>
      <c r="AH115" s="284"/>
      <c r="AI115" s="284"/>
      <c r="AJ115" s="284"/>
      <c r="AK115" s="284"/>
      <c r="AL115" s="284"/>
      <c r="AM115" s="284"/>
      <c r="AN115" s="284"/>
      <c r="AO115" s="285"/>
      <c r="AP115" s="194"/>
      <c r="BA115" s="192"/>
    </row>
    <row r="116" spans="1:53" ht="15" customHeight="1" x14ac:dyDescent="0.25">
      <c r="A116" s="11" t="s">
        <v>130</v>
      </c>
      <c r="B116" s="323" t="str">
        <f ca="1">CONCATENATE('Т 5'!BI11," ",'Т 5'!CS11)</f>
        <v xml:space="preserve">   . .</v>
      </c>
      <c r="C116" s="324"/>
      <c r="D116" s="324"/>
      <c r="E116" s="324"/>
      <c r="F116" s="324"/>
      <c r="G116" s="324"/>
      <c r="H116" s="324"/>
      <c r="I116" s="324"/>
      <c r="J116" s="324"/>
      <c r="K116" s="325"/>
      <c r="L116" s="335" t="str">
        <f ca="1">'Т 5'!BO11</f>
        <v xml:space="preserve"> </v>
      </c>
      <c r="M116" s="336"/>
      <c r="N116" s="336"/>
      <c r="O116" s="336"/>
      <c r="P116" s="336"/>
      <c r="Q116" s="336"/>
      <c r="R116" s="337"/>
      <c r="S116" s="326" t="str">
        <f ca="1">'Т 5'!BP11</f>
        <v xml:space="preserve"> </v>
      </c>
      <c r="T116" s="327"/>
      <c r="U116" s="327"/>
      <c r="V116" s="327"/>
      <c r="W116" s="327"/>
      <c r="X116" s="328"/>
      <c r="Y116" s="283" t="str">
        <f ca="1">'Т 5'!BQ11</f>
        <v xml:space="preserve"> </v>
      </c>
      <c r="Z116" s="284"/>
      <c r="AA116" s="284"/>
      <c r="AB116" s="284"/>
      <c r="AC116" s="284"/>
      <c r="AD116" s="284"/>
      <c r="AE116" s="284"/>
      <c r="AF116" s="284"/>
      <c r="AG116" s="284"/>
      <c r="AH116" s="284"/>
      <c r="AI116" s="284"/>
      <c r="AJ116" s="284"/>
      <c r="AK116" s="284"/>
      <c r="AL116" s="284"/>
      <c r="AM116" s="284"/>
      <c r="AN116" s="284"/>
      <c r="AO116" s="285"/>
      <c r="AP116" s="194"/>
      <c r="BA116" s="192"/>
    </row>
    <row r="117" spans="1:53" ht="15" customHeight="1" x14ac:dyDescent="0.25">
      <c r="A117" s="11" t="s">
        <v>131</v>
      </c>
      <c r="B117" s="323" t="str">
        <f ca="1">CONCATENATE('Т 5'!BI12," ",'Т 5'!CS12)</f>
        <v xml:space="preserve">   . .</v>
      </c>
      <c r="C117" s="324"/>
      <c r="D117" s="324"/>
      <c r="E117" s="324"/>
      <c r="F117" s="324"/>
      <c r="G117" s="324"/>
      <c r="H117" s="324"/>
      <c r="I117" s="324"/>
      <c r="J117" s="324"/>
      <c r="K117" s="325"/>
      <c r="L117" s="335" t="str">
        <f ca="1">'Т 5'!BO12</f>
        <v xml:space="preserve"> </v>
      </c>
      <c r="M117" s="336"/>
      <c r="N117" s="336"/>
      <c r="O117" s="336"/>
      <c r="P117" s="336"/>
      <c r="Q117" s="336"/>
      <c r="R117" s="337"/>
      <c r="S117" s="326" t="str">
        <f ca="1">'Т 5'!BP12</f>
        <v xml:space="preserve"> </v>
      </c>
      <c r="T117" s="327"/>
      <c r="U117" s="327"/>
      <c r="V117" s="327"/>
      <c r="W117" s="327"/>
      <c r="X117" s="328"/>
      <c r="Y117" s="283" t="str">
        <f ca="1">'Т 5'!BQ12</f>
        <v xml:space="preserve"> </v>
      </c>
      <c r="Z117" s="284"/>
      <c r="AA117" s="284"/>
      <c r="AB117" s="284"/>
      <c r="AC117" s="284"/>
      <c r="AD117" s="284"/>
      <c r="AE117" s="284"/>
      <c r="AF117" s="284"/>
      <c r="AG117" s="284"/>
      <c r="AH117" s="284"/>
      <c r="AI117" s="284"/>
      <c r="AJ117" s="284"/>
      <c r="AK117" s="284"/>
      <c r="AL117" s="284"/>
      <c r="AM117" s="284"/>
      <c r="AN117" s="284"/>
      <c r="AO117" s="285"/>
      <c r="AP117" s="194"/>
      <c r="BA117" s="192"/>
    </row>
    <row r="118" spans="1:53" ht="15" customHeight="1" x14ac:dyDescent="0.25">
      <c r="A118" s="11" t="s">
        <v>173</v>
      </c>
      <c r="B118" s="323" t="str">
        <f ca="1">CONCATENATE('Т 5'!BI13," ",'Т 5'!CS13)</f>
        <v xml:space="preserve">   . .</v>
      </c>
      <c r="C118" s="324"/>
      <c r="D118" s="324"/>
      <c r="E118" s="324"/>
      <c r="F118" s="324"/>
      <c r="G118" s="324"/>
      <c r="H118" s="324"/>
      <c r="I118" s="324"/>
      <c r="J118" s="324"/>
      <c r="K118" s="325"/>
      <c r="L118" s="335" t="str">
        <f ca="1">'Т 5'!BO13</f>
        <v xml:space="preserve"> </v>
      </c>
      <c r="M118" s="336"/>
      <c r="N118" s="336"/>
      <c r="O118" s="336"/>
      <c r="P118" s="336"/>
      <c r="Q118" s="336"/>
      <c r="R118" s="337"/>
      <c r="S118" s="326" t="str">
        <f ca="1">'Т 5'!BP13</f>
        <v xml:space="preserve"> </v>
      </c>
      <c r="T118" s="327"/>
      <c r="U118" s="327"/>
      <c r="V118" s="327"/>
      <c r="W118" s="327"/>
      <c r="X118" s="328"/>
      <c r="Y118" s="283" t="str">
        <f ca="1">'Т 5'!BQ13</f>
        <v xml:space="preserve"> </v>
      </c>
      <c r="Z118" s="284"/>
      <c r="AA118" s="284"/>
      <c r="AB118" s="284"/>
      <c r="AC118" s="284"/>
      <c r="AD118" s="284"/>
      <c r="AE118" s="284"/>
      <c r="AF118" s="284"/>
      <c r="AG118" s="284"/>
      <c r="AH118" s="284"/>
      <c r="AI118" s="284"/>
      <c r="AJ118" s="284"/>
      <c r="AK118" s="284"/>
      <c r="AL118" s="284"/>
      <c r="AM118" s="284"/>
      <c r="AN118" s="284"/>
      <c r="AO118" s="285"/>
      <c r="AP118" s="194"/>
      <c r="BA118" s="192"/>
    </row>
    <row r="119" spans="1:53" ht="15" customHeight="1" x14ac:dyDescent="0.25">
      <c r="A119" s="11" t="s">
        <v>174</v>
      </c>
      <c r="B119" s="323" t="str">
        <f ca="1">CONCATENATE('Т 5'!BI14," ",'Т 5'!CS14)</f>
        <v xml:space="preserve">   . .</v>
      </c>
      <c r="C119" s="324"/>
      <c r="D119" s="324"/>
      <c r="E119" s="324"/>
      <c r="F119" s="324"/>
      <c r="G119" s="324"/>
      <c r="H119" s="324"/>
      <c r="I119" s="324"/>
      <c r="J119" s="324"/>
      <c r="K119" s="325"/>
      <c r="L119" s="335" t="str">
        <f ca="1">'Т 5'!BO14</f>
        <v xml:space="preserve"> </v>
      </c>
      <c r="M119" s="336"/>
      <c r="N119" s="336"/>
      <c r="O119" s="336"/>
      <c r="P119" s="336"/>
      <c r="Q119" s="336"/>
      <c r="R119" s="337"/>
      <c r="S119" s="326" t="str">
        <f ca="1">'Т 5'!BP14</f>
        <v xml:space="preserve"> </v>
      </c>
      <c r="T119" s="327"/>
      <c r="U119" s="327"/>
      <c r="V119" s="327"/>
      <c r="W119" s="327"/>
      <c r="X119" s="328"/>
      <c r="Y119" s="283" t="str">
        <f ca="1">'Т 5'!BQ14</f>
        <v xml:space="preserve"> </v>
      </c>
      <c r="Z119" s="284"/>
      <c r="AA119" s="284"/>
      <c r="AB119" s="284"/>
      <c r="AC119" s="284"/>
      <c r="AD119" s="284"/>
      <c r="AE119" s="284"/>
      <c r="AF119" s="284"/>
      <c r="AG119" s="284"/>
      <c r="AH119" s="284"/>
      <c r="AI119" s="284"/>
      <c r="AJ119" s="284"/>
      <c r="AK119" s="284"/>
      <c r="AL119" s="284"/>
      <c r="AM119" s="284"/>
      <c r="AN119" s="284"/>
      <c r="AO119" s="285"/>
      <c r="AP119" s="194"/>
      <c r="BA119" s="192"/>
    </row>
    <row r="120" spans="1:53" ht="15" customHeight="1" x14ac:dyDescent="0.25">
      <c r="A120" s="11" t="s">
        <v>175</v>
      </c>
      <c r="B120" s="323" t="str">
        <f ca="1">CONCATENATE('Т 5'!BI15," ",'Т 5'!CS15)</f>
        <v xml:space="preserve">   . .</v>
      </c>
      <c r="C120" s="324"/>
      <c r="D120" s="324"/>
      <c r="E120" s="324"/>
      <c r="F120" s="324"/>
      <c r="G120" s="324"/>
      <c r="H120" s="324"/>
      <c r="I120" s="324"/>
      <c r="J120" s="324"/>
      <c r="K120" s="325"/>
      <c r="L120" s="335" t="str">
        <f ca="1">'Т 5'!BO15</f>
        <v xml:space="preserve"> </v>
      </c>
      <c r="M120" s="336"/>
      <c r="N120" s="336"/>
      <c r="O120" s="336"/>
      <c r="P120" s="336"/>
      <c r="Q120" s="336"/>
      <c r="R120" s="337"/>
      <c r="S120" s="326" t="str">
        <f ca="1">'Т 5'!BP15</f>
        <v xml:space="preserve"> </v>
      </c>
      <c r="T120" s="327"/>
      <c r="U120" s="327"/>
      <c r="V120" s="327"/>
      <c r="W120" s="327"/>
      <c r="X120" s="328"/>
      <c r="Y120" s="283" t="str">
        <f ca="1">'Т 5'!BQ15</f>
        <v xml:space="preserve"> </v>
      </c>
      <c r="Z120" s="284"/>
      <c r="AA120" s="284"/>
      <c r="AB120" s="284"/>
      <c r="AC120" s="284"/>
      <c r="AD120" s="284"/>
      <c r="AE120" s="284"/>
      <c r="AF120" s="284"/>
      <c r="AG120" s="284"/>
      <c r="AH120" s="284"/>
      <c r="AI120" s="284"/>
      <c r="AJ120" s="284"/>
      <c r="AK120" s="284"/>
      <c r="AL120" s="284"/>
      <c r="AM120" s="284"/>
      <c r="AN120" s="284"/>
      <c r="AO120" s="285"/>
      <c r="AP120" s="194"/>
      <c r="BA120" s="192"/>
    </row>
    <row r="121" spans="1:53" ht="15" customHeight="1" x14ac:dyDescent="0.25">
      <c r="A121" s="11" t="s">
        <v>176</v>
      </c>
      <c r="B121" s="323" t="str">
        <f ca="1">CONCATENATE('Т 5'!BI16," ",'Т 5'!CS16)</f>
        <v xml:space="preserve">   . .</v>
      </c>
      <c r="C121" s="324"/>
      <c r="D121" s="324"/>
      <c r="E121" s="324"/>
      <c r="F121" s="324"/>
      <c r="G121" s="324"/>
      <c r="H121" s="324"/>
      <c r="I121" s="324"/>
      <c r="J121" s="324"/>
      <c r="K121" s="325"/>
      <c r="L121" s="335" t="str">
        <f ca="1">'Т 5'!BO16</f>
        <v xml:space="preserve"> </v>
      </c>
      <c r="M121" s="336"/>
      <c r="N121" s="336"/>
      <c r="O121" s="336"/>
      <c r="P121" s="336"/>
      <c r="Q121" s="336"/>
      <c r="R121" s="337"/>
      <c r="S121" s="326" t="str">
        <f ca="1">'Т 5'!BP16</f>
        <v xml:space="preserve"> </v>
      </c>
      <c r="T121" s="327"/>
      <c r="U121" s="327"/>
      <c r="V121" s="327"/>
      <c r="W121" s="327"/>
      <c r="X121" s="328"/>
      <c r="Y121" s="283" t="str">
        <f ca="1">'Т 5'!BQ16</f>
        <v xml:space="preserve"> </v>
      </c>
      <c r="Z121" s="284"/>
      <c r="AA121" s="284"/>
      <c r="AB121" s="284"/>
      <c r="AC121" s="284"/>
      <c r="AD121" s="284"/>
      <c r="AE121" s="284"/>
      <c r="AF121" s="284"/>
      <c r="AG121" s="284"/>
      <c r="AH121" s="284"/>
      <c r="AI121" s="284"/>
      <c r="AJ121" s="284"/>
      <c r="AK121" s="284"/>
      <c r="AL121" s="284"/>
      <c r="AM121" s="284"/>
      <c r="AN121" s="284"/>
      <c r="AO121" s="285"/>
      <c r="AP121" s="194"/>
      <c r="BA121" s="192"/>
    </row>
    <row r="122" spans="1:53" ht="15" customHeight="1" x14ac:dyDescent="0.25">
      <c r="A122" s="11" t="s">
        <v>177</v>
      </c>
      <c r="B122" s="323" t="str">
        <f ca="1">CONCATENATE('Т 5'!BI17," ",'Т 5'!CS17)</f>
        <v xml:space="preserve">   . .</v>
      </c>
      <c r="C122" s="324"/>
      <c r="D122" s="324"/>
      <c r="E122" s="324"/>
      <c r="F122" s="324"/>
      <c r="G122" s="324"/>
      <c r="H122" s="324"/>
      <c r="I122" s="324"/>
      <c r="J122" s="324"/>
      <c r="K122" s="325"/>
      <c r="L122" s="335" t="str">
        <f ca="1">'Т 5'!BO17</f>
        <v xml:space="preserve"> </v>
      </c>
      <c r="M122" s="336"/>
      <c r="N122" s="336"/>
      <c r="O122" s="336"/>
      <c r="P122" s="336"/>
      <c r="Q122" s="336"/>
      <c r="R122" s="337"/>
      <c r="S122" s="326" t="str">
        <f ca="1">'Т 5'!BP17</f>
        <v xml:space="preserve"> </v>
      </c>
      <c r="T122" s="327"/>
      <c r="U122" s="327"/>
      <c r="V122" s="327"/>
      <c r="W122" s="327"/>
      <c r="X122" s="328"/>
      <c r="Y122" s="283" t="str">
        <f ca="1">'Т 5'!BQ17</f>
        <v xml:space="preserve"> </v>
      </c>
      <c r="Z122" s="284"/>
      <c r="AA122" s="284"/>
      <c r="AB122" s="284"/>
      <c r="AC122" s="284"/>
      <c r="AD122" s="284"/>
      <c r="AE122" s="284"/>
      <c r="AF122" s="284"/>
      <c r="AG122" s="284"/>
      <c r="AH122" s="284"/>
      <c r="AI122" s="284"/>
      <c r="AJ122" s="284"/>
      <c r="AK122" s="284"/>
      <c r="AL122" s="284"/>
      <c r="AM122" s="284"/>
      <c r="AN122" s="284"/>
      <c r="AO122" s="285"/>
      <c r="AP122" s="194"/>
      <c r="BA122" s="192"/>
    </row>
    <row r="123" spans="1:53" ht="15" customHeight="1" x14ac:dyDescent="0.25">
      <c r="A123" s="11" t="s">
        <v>178</v>
      </c>
      <c r="B123" s="323" t="str">
        <f ca="1">CONCATENATE('Т 5'!BI18," ",'Т 5'!CS18)</f>
        <v xml:space="preserve">   . .</v>
      </c>
      <c r="C123" s="324"/>
      <c r="D123" s="324"/>
      <c r="E123" s="324"/>
      <c r="F123" s="324"/>
      <c r="G123" s="324"/>
      <c r="H123" s="324"/>
      <c r="I123" s="324"/>
      <c r="J123" s="324"/>
      <c r="K123" s="325"/>
      <c r="L123" s="335" t="str">
        <f ca="1">'Т 5'!BO18</f>
        <v xml:space="preserve"> </v>
      </c>
      <c r="M123" s="336"/>
      <c r="N123" s="336"/>
      <c r="O123" s="336"/>
      <c r="P123" s="336"/>
      <c r="Q123" s="336"/>
      <c r="R123" s="337"/>
      <c r="S123" s="326" t="str">
        <f ca="1">'Т 5'!BP18</f>
        <v xml:space="preserve"> </v>
      </c>
      <c r="T123" s="327"/>
      <c r="U123" s="327"/>
      <c r="V123" s="327"/>
      <c r="W123" s="327"/>
      <c r="X123" s="328"/>
      <c r="Y123" s="283" t="str">
        <f ca="1">'Т 5'!BQ18</f>
        <v xml:space="preserve"> </v>
      </c>
      <c r="Z123" s="284"/>
      <c r="AA123" s="284"/>
      <c r="AB123" s="284"/>
      <c r="AC123" s="284"/>
      <c r="AD123" s="284"/>
      <c r="AE123" s="284"/>
      <c r="AF123" s="284"/>
      <c r="AG123" s="284"/>
      <c r="AH123" s="284"/>
      <c r="AI123" s="284"/>
      <c r="AJ123" s="284"/>
      <c r="AK123" s="284"/>
      <c r="AL123" s="284"/>
      <c r="AM123" s="284"/>
      <c r="AN123" s="284"/>
      <c r="AO123" s="285"/>
      <c r="AP123" s="194"/>
      <c r="BA123" s="192"/>
    </row>
    <row r="124" spans="1:53" ht="15" customHeight="1" x14ac:dyDescent="0.25">
      <c r="A124" s="11" t="s">
        <v>179</v>
      </c>
      <c r="B124" s="323" t="str">
        <f ca="1">CONCATENATE('Т 5'!BI19," ",'Т 5'!CS19)</f>
        <v xml:space="preserve">   . .</v>
      </c>
      <c r="C124" s="324"/>
      <c r="D124" s="324"/>
      <c r="E124" s="324"/>
      <c r="F124" s="324"/>
      <c r="G124" s="324"/>
      <c r="H124" s="324"/>
      <c r="I124" s="324"/>
      <c r="J124" s="324"/>
      <c r="K124" s="325"/>
      <c r="L124" s="335" t="str">
        <f ca="1">'Т 5'!BO19</f>
        <v xml:space="preserve"> </v>
      </c>
      <c r="M124" s="336"/>
      <c r="N124" s="336"/>
      <c r="O124" s="336"/>
      <c r="P124" s="336"/>
      <c r="Q124" s="336"/>
      <c r="R124" s="337"/>
      <c r="S124" s="326" t="str">
        <f ca="1">'Т 5'!BP19</f>
        <v xml:space="preserve"> </v>
      </c>
      <c r="T124" s="327"/>
      <c r="U124" s="327"/>
      <c r="V124" s="327"/>
      <c r="W124" s="327"/>
      <c r="X124" s="328"/>
      <c r="Y124" s="283" t="str">
        <f ca="1">'Т 5'!BQ19</f>
        <v xml:space="preserve"> </v>
      </c>
      <c r="Z124" s="284"/>
      <c r="AA124" s="284"/>
      <c r="AB124" s="284"/>
      <c r="AC124" s="284"/>
      <c r="AD124" s="284"/>
      <c r="AE124" s="284"/>
      <c r="AF124" s="284"/>
      <c r="AG124" s="284"/>
      <c r="AH124" s="284"/>
      <c r="AI124" s="284"/>
      <c r="AJ124" s="284"/>
      <c r="AK124" s="284"/>
      <c r="AL124" s="284"/>
      <c r="AM124" s="284"/>
      <c r="AN124" s="284"/>
      <c r="AO124" s="285"/>
      <c r="AP124" s="194"/>
      <c r="BA124" s="192"/>
    </row>
    <row r="125" spans="1:53" ht="15" customHeight="1" x14ac:dyDescent="0.25">
      <c r="A125" s="11" t="s">
        <v>180</v>
      </c>
      <c r="B125" s="323" t="str">
        <f ca="1">CONCATENATE('Т 5'!BI20," ",'Т 5'!CS20)</f>
        <v xml:space="preserve">   . .</v>
      </c>
      <c r="C125" s="324"/>
      <c r="D125" s="324"/>
      <c r="E125" s="324"/>
      <c r="F125" s="324"/>
      <c r="G125" s="324"/>
      <c r="H125" s="324"/>
      <c r="I125" s="324"/>
      <c r="J125" s="324"/>
      <c r="K125" s="325"/>
      <c r="L125" s="335" t="str">
        <f ca="1">'Т 5'!BO20</f>
        <v xml:space="preserve"> </v>
      </c>
      <c r="M125" s="336"/>
      <c r="N125" s="336"/>
      <c r="O125" s="336"/>
      <c r="P125" s="336"/>
      <c r="Q125" s="336"/>
      <c r="R125" s="337"/>
      <c r="S125" s="326" t="str">
        <f ca="1">'Т 5'!BP20</f>
        <v xml:space="preserve"> </v>
      </c>
      <c r="T125" s="327"/>
      <c r="U125" s="327"/>
      <c r="V125" s="327"/>
      <c r="W125" s="327"/>
      <c r="X125" s="328"/>
      <c r="Y125" s="283" t="str">
        <f ca="1">'Т 5'!BQ20</f>
        <v xml:space="preserve"> </v>
      </c>
      <c r="Z125" s="284"/>
      <c r="AA125" s="284"/>
      <c r="AB125" s="284"/>
      <c r="AC125" s="284"/>
      <c r="AD125" s="284"/>
      <c r="AE125" s="284"/>
      <c r="AF125" s="284"/>
      <c r="AG125" s="284"/>
      <c r="AH125" s="284"/>
      <c r="AI125" s="284"/>
      <c r="AJ125" s="284"/>
      <c r="AK125" s="284"/>
      <c r="AL125" s="284"/>
      <c r="AM125" s="284"/>
      <c r="AN125" s="284"/>
      <c r="AO125" s="285"/>
      <c r="AP125" s="194"/>
      <c r="BA125" s="192"/>
    </row>
    <row r="126" spans="1:53" ht="15" customHeight="1" x14ac:dyDescent="0.25">
      <c r="A126" s="11" t="s">
        <v>181</v>
      </c>
      <c r="B126" s="323" t="str">
        <f ca="1">CONCATENATE('Т 5'!BI21," ",'Т 5'!CS21)</f>
        <v xml:space="preserve">   . .</v>
      </c>
      <c r="C126" s="324"/>
      <c r="D126" s="324"/>
      <c r="E126" s="324"/>
      <c r="F126" s="324"/>
      <c r="G126" s="324"/>
      <c r="H126" s="324"/>
      <c r="I126" s="324"/>
      <c r="J126" s="324"/>
      <c r="K126" s="325"/>
      <c r="L126" s="335" t="str">
        <f ca="1">'Т 5'!BO21</f>
        <v xml:space="preserve"> </v>
      </c>
      <c r="M126" s="336"/>
      <c r="N126" s="336"/>
      <c r="O126" s="336"/>
      <c r="P126" s="336"/>
      <c r="Q126" s="336"/>
      <c r="R126" s="337"/>
      <c r="S126" s="326" t="str">
        <f ca="1">'Т 5'!BP21</f>
        <v xml:space="preserve"> </v>
      </c>
      <c r="T126" s="327"/>
      <c r="U126" s="327"/>
      <c r="V126" s="327"/>
      <c r="W126" s="327"/>
      <c r="X126" s="328"/>
      <c r="Y126" s="283" t="str">
        <f ca="1">'Т 5'!BQ21</f>
        <v xml:space="preserve"> </v>
      </c>
      <c r="Z126" s="284"/>
      <c r="AA126" s="284"/>
      <c r="AB126" s="284"/>
      <c r="AC126" s="284"/>
      <c r="AD126" s="284"/>
      <c r="AE126" s="284"/>
      <c r="AF126" s="284"/>
      <c r="AG126" s="284"/>
      <c r="AH126" s="284"/>
      <c r="AI126" s="284"/>
      <c r="AJ126" s="284"/>
      <c r="AK126" s="284"/>
      <c r="AL126" s="284"/>
      <c r="AM126" s="284"/>
      <c r="AN126" s="284"/>
      <c r="AO126" s="285"/>
      <c r="AP126" s="194"/>
      <c r="BA126" s="192"/>
    </row>
    <row r="127" spans="1:53" ht="15" customHeight="1" x14ac:dyDescent="0.25">
      <c r="A127" s="11" t="s">
        <v>182</v>
      </c>
      <c r="B127" s="323" t="str">
        <f ca="1">CONCATENATE('Т 5'!BI22," ",'Т 5'!CS22)</f>
        <v xml:space="preserve">   . .</v>
      </c>
      <c r="C127" s="324"/>
      <c r="D127" s="324"/>
      <c r="E127" s="324"/>
      <c r="F127" s="324"/>
      <c r="G127" s="324"/>
      <c r="H127" s="324"/>
      <c r="I127" s="324"/>
      <c r="J127" s="324"/>
      <c r="K127" s="325"/>
      <c r="L127" s="335" t="str">
        <f ca="1">'Т 5'!BO22</f>
        <v xml:space="preserve"> </v>
      </c>
      <c r="M127" s="336"/>
      <c r="N127" s="336"/>
      <c r="O127" s="336"/>
      <c r="P127" s="336"/>
      <c r="Q127" s="336"/>
      <c r="R127" s="337"/>
      <c r="S127" s="326" t="str">
        <f ca="1">'Т 5'!BP22</f>
        <v xml:space="preserve"> </v>
      </c>
      <c r="T127" s="327"/>
      <c r="U127" s="327"/>
      <c r="V127" s="327"/>
      <c r="W127" s="327"/>
      <c r="X127" s="328"/>
      <c r="Y127" s="283" t="str">
        <f ca="1">'Т 5'!BQ22</f>
        <v xml:space="preserve"> </v>
      </c>
      <c r="Z127" s="284"/>
      <c r="AA127" s="284"/>
      <c r="AB127" s="284"/>
      <c r="AC127" s="284"/>
      <c r="AD127" s="284"/>
      <c r="AE127" s="284"/>
      <c r="AF127" s="284"/>
      <c r="AG127" s="284"/>
      <c r="AH127" s="284"/>
      <c r="AI127" s="284"/>
      <c r="AJ127" s="284"/>
      <c r="AK127" s="284"/>
      <c r="AL127" s="284"/>
      <c r="AM127" s="284"/>
      <c r="AN127" s="284"/>
      <c r="AO127" s="285"/>
      <c r="AP127" s="194"/>
      <c r="BA127" s="192"/>
    </row>
    <row r="128" spans="1:53" ht="15" customHeight="1" x14ac:dyDescent="0.25">
      <c r="A128" s="11" t="s">
        <v>183</v>
      </c>
      <c r="B128" s="323" t="str">
        <f ca="1">CONCATENATE('Т 5'!BI23," ",'Т 5'!CS23)</f>
        <v xml:space="preserve">   . .</v>
      </c>
      <c r="C128" s="324"/>
      <c r="D128" s="324"/>
      <c r="E128" s="324"/>
      <c r="F128" s="324"/>
      <c r="G128" s="324"/>
      <c r="H128" s="324"/>
      <c r="I128" s="324"/>
      <c r="J128" s="324"/>
      <c r="K128" s="325"/>
      <c r="L128" s="338" t="str">
        <f ca="1">'Т 5'!BO23</f>
        <v xml:space="preserve"> </v>
      </c>
      <c r="M128" s="338"/>
      <c r="N128" s="338"/>
      <c r="O128" s="338"/>
      <c r="P128" s="338"/>
      <c r="Q128" s="338"/>
      <c r="R128" s="338"/>
      <c r="S128" s="272" t="str">
        <f ca="1">'Т 5'!BP23</f>
        <v xml:space="preserve"> </v>
      </c>
      <c r="T128" s="272"/>
      <c r="U128" s="272"/>
      <c r="V128" s="272"/>
      <c r="W128" s="272"/>
      <c r="X128" s="272"/>
      <c r="Y128" s="282" t="str">
        <f ca="1">'Т 5'!BQ23</f>
        <v xml:space="preserve"> </v>
      </c>
      <c r="Z128" s="282"/>
      <c r="AA128" s="282"/>
      <c r="AB128" s="282"/>
      <c r="AC128" s="282"/>
      <c r="AD128" s="282"/>
      <c r="AE128" s="282"/>
      <c r="AF128" s="282"/>
      <c r="AG128" s="282"/>
      <c r="AH128" s="282"/>
      <c r="AI128" s="282"/>
      <c r="AJ128" s="282"/>
      <c r="AK128" s="282"/>
      <c r="AL128" s="282"/>
      <c r="AM128" s="282"/>
      <c r="AN128" s="282"/>
      <c r="AO128" s="282"/>
      <c r="AP128" s="194"/>
      <c r="BA128" s="192"/>
    </row>
    <row r="129" spans="1:53" ht="15" customHeight="1" x14ac:dyDescent="0.25">
      <c r="A129" s="11" t="s">
        <v>184</v>
      </c>
      <c r="B129" s="323" t="str">
        <f ca="1">CONCATENATE('Т 5'!BI24," ",'Т 5'!CS24)</f>
        <v xml:space="preserve">   . .</v>
      </c>
      <c r="C129" s="324"/>
      <c r="D129" s="324"/>
      <c r="E129" s="324"/>
      <c r="F129" s="324"/>
      <c r="G129" s="324"/>
      <c r="H129" s="324"/>
      <c r="I129" s="324"/>
      <c r="J129" s="324"/>
      <c r="K129" s="325"/>
      <c r="L129" s="338" t="str">
        <f ca="1">'Т 5'!BO24</f>
        <v xml:space="preserve"> </v>
      </c>
      <c r="M129" s="338"/>
      <c r="N129" s="338"/>
      <c r="O129" s="338"/>
      <c r="P129" s="338"/>
      <c r="Q129" s="338"/>
      <c r="R129" s="338"/>
      <c r="S129" s="272" t="str">
        <f ca="1">'Т 5'!BP24</f>
        <v xml:space="preserve"> </v>
      </c>
      <c r="T129" s="272"/>
      <c r="U129" s="272"/>
      <c r="V129" s="272"/>
      <c r="W129" s="272"/>
      <c r="X129" s="272"/>
      <c r="Y129" s="282" t="str">
        <f ca="1">'Т 5'!BQ24</f>
        <v xml:space="preserve"> </v>
      </c>
      <c r="Z129" s="282"/>
      <c r="AA129" s="282"/>
      <c r="AB129" s="282"/>
      <c r="AC129" s="282"/>
      <c r="AD129" s="282"/>
      <c r="AE129" s="282"/>
      <c r="AF129" s="282"/>
      <c r="AG129" s="282"/>
      <c r="AH129" s="282"/>
      <c r="AI129" s="282"/>
      <c r="AJ129" s="282"/>
      <c r="AK129" s="282"/>
      <c r="AL129" s="282"/>
      <c r="AM129" s="282"/>
      <c r="AN129" s="282"/>
      <c r="AO129" s="282"/>
      <c r="AP129" s="194"/>
      <c r="BA129" s="192"/>
    </row>
    <row r="130" spans="1:53" ht="15" customHeight="1" x14ac:dyDescent="0.25">
      <c r="A130" s="11" t="s">
        <v>185</v>
      </c>
      <c r="B130" s="323" t="str">
        <f ca="1">CONCATENATE('Т 5'!BI25," ",'Т 5'!CS25)</f>
        <v xml:space="preserve">   . .</v>
      </c>
      <c r="C130" s="324"/>
      <c r="D130" s="324"/>
      <c r="E130" s="324"/>
      <c r="F130" s="324"/>
      <c r="G130" s="324"/>
      <c r="H130" s="324"/>
      <c r="I130" s="324"/>
      <c r="J130" s="324"/>
      <c r="K130" s="325"/>
      <c r="L130" s="338" t="str">
        <f ca="1">'Т 5'!BO25</f>
        <v xml:space="preserve"> </v>
      </c>
      <c r="M130" s="338"/>
      <c r="N130" s="338"/>
      <c r="O130" s="338"/>
      <c r="P130" s="338"/>
      <c r="Q130" s="338"/>
      <c r="R130" s="338"/>
      <c r="S130" s="272" t="str">
        <f ca="1">'Т 5'!BP25</f>
        <v xml:space="preserve"> </v>
      </c>
      <c r="T130" s="272"/>
      <c r="U130" s="272"/>
      <c r="V130" s="272"/>
      <c r="W130" s="272"/>
      <c r="X130" s="272"/>
      <c r="Y130" s="282" t="str">
        <f ca="1">'Т 5'!BQ25</f>
        <v xml:space="preserve"> </v>
      </c>
      <c r="Z130" s="282"/>
      <c r="AA130" s="282"/>
      <c r="AB130" s="282"/>
      <c r="AC130" s="282"/>
      <c r="AD130" s="282"/>
      <c r="AE130" s="282"/>
      <c r="AF130" s="282"/>
      <c r="AG130" s="282"/>
      <c r="AH130" s="282"/>
      <c r="AI130" s="282"/>
      <c r="AJ130" s="282"/>
      <c r="AK130" s="282"/>
      <c r="AL130" s="282"/>
      <c r="AM130" s="282"/>
      <c r="AN130" s="282"/>
      <c r="AO130" s="282"/>
      <c r="AP130" s="194"/>
      <c r="BA130" s="192"/>
    </row>
    <row r="131" spans="1:53" ht="15" customHeight="1" x14ac:dyDescent="0.25">
      <c r="A131" s="11" t="s">
        <v>186</v>
      </c>
      <c r="B131" s="323" t="str">
        <f ca="1">CONCATENATE('Т 5'!BI26," ",'Т 5'!CS26)</f>
        <v xml:space="preserve">   . .</v>
      </c>
      <c r="C131" s="324"/>
      <c r="D131" s="324"/>
      <c r="E131" s="324"/>
      <c r="F131" s="324"/>
      <c r="G131" s="324"/>
      <c r="H131" s="324"/>
      <c r="I131" s="324"/>
      <c r="J131" s="324"/>
      <c r="K131" s="325"/>
      <c r="L131" s="338" t="str">
        <f ca="1">'Т 5'!BO26</f>
        <v xml:space="preserve"> </v>
      </c>
      <c r="M131" s="338"/>
      <c r="N131" s="338"/>
      <c r="O131" s="338"/>
      <c r="P131" s="338"/>
      <c r="Q131" s="338"/>
      <c r="R131" s="338"/>
      <c r="S131" s="272" t="str">
        <f ca="1">'Т 5'!BP26</f>
        <v xml:space="preserve"> </v>
      </c>
      <c r="T131" s="272"/>
      <c r="U131" s="272"/>
      <c r="V131" s="272"/>
      <c r="W131" s="272"/>
      <c r="X131" s="272"/>
      <c r="Y131" s="282" t="str">
        <f ca="1">'Т 5'!BQ26</f>
        <v xml:space="preserve"> </v>
      </c>
      <c r="Z131" s="282"/>
      <c r="AA131" s="282"/>
      <c r="AB131" s="282"/>
      <c r="AC131" s="282"/>
      <c r="AD131" s="282"/>
      <c r="AE131" s="282"/>
      <c r="AF131" s="282"/>
      <c r="AG131" s="282"/>
      <c r="AH131" s="282"/>
      <c r="AI131" s="282"/>
      <c r="AJ131" s="282"/>
      <c r="AK131" s="282"/>
      <c r="AL131" s="282"/>
      <c r="AM131" s="282"/>
      <c r="AN131" s="282"/>
      <c r="AO131" s="282"/>
      <c r="AP131" s="194"/>
      <c r="BA131" s="192"/>
    </row>
    <row r="132" spans="1:53" ht="15" customHeight="1" x14ac:dyDescent="0.25">
      <c r="A132" s="11" t="s">
        <v>187</v>
      </c>
      <c r="B132" s="323" t="str">
        <f ca="1">CONCATENATE('Т 5'!BI27," ",'Т 5'!CS27)</f>
        <v xml:space="preserve">   . .</v>
      </c>
      <c r="C132" s="324"/>
      <c r="D132" s="324"/>
      <c r="E132" s="324"/>
      <c r="F132" s="324"/>
      <c r="G132" s="324"/>
      <c r="H132" s="324"/>
      <c r="I132" s="324"/>
      <c r="J132" s="324"/>
      <c r="K132" s="325"/>
      <c r="L132" s="338" t="str">
        <f ca="1">'Т 5'!BO27</f>
        <v xml:space="preserve"> </v>
      </c>
      <c r="M132" s="338"/>
      <c r="N132" s="338"/>
      <c r="O132" s="338"/>
      <c r="P132" s="338"/>
      <c r="Q132" s="338"/>
      <c r="R132" s="338"/>
      <c r="S132" s="272" t="str">
        <f ca="1">'Т 5'!BP27</f>
        <v xml:space="preserve"> </v>
      </c>
      <c r="T132" s="272"/>
      <c r="U132" s="272"/>
      <c r="V132" s="272"/>
      <c r="W132" s="272"/>
      <c r="X132" s="272"/>
      <c r="Y132" s="282" t="str">
        <f ca="1">'Т 5'!BQ27</f>
        <v xml:space="preserve"> </v>
      </c>
      <c r="Z132" s="282"/>
      <c r="AA132" s="282"/>
      <c r="AB132" s="282"/>
      <c r="AC132" s="282"/>
      <c r="AD132" s="282"/>
      <c r="AE132" s="282"/>
      <c r="AF132" s="282"/>
      <c r="AG132" s="282"/>
      <c r="AH132" s="282"/>
      <c r="AI132" s="282"/>
      <c r="AJ132" s="282"/>
      <c r="AK132" s="282"/>
      <c r="AL132" s="282"/>
      <c r="AM132" s="282"/>
      <c r="AN132" s="282"/>
      <c r="AO132" s="282"/>
      <c r="AP132" s="194"/>
      <c r="BA132" s="192"/>
    </row>
    <row r="133" spans="1:53" ht="15" customHeight="1" x14ac:dyDescent="0.25">
      <c r="A133" s="11" t="s">
        <v>343</v>
      </c>
      <c r="B133" s="323" t="str">
        <f ca="1">CONCATENATE('Т 5'!BI28," ",'Т 5'!CS28)</f>
        <v xml:space="preserve">   . .</v>
      </c>
      <c r="C133" s="324"/>
      <c r="D133" s="324"/>
      <c r="E133" s="324"/>
      <c r="F133" s="324"/>
      <c r="G133" s="324"/>
      <c r="H133" s="324"/>
      <c r="I133" s="324"/>
      <c r="J133" s="324"/>
      <c r="K133" s="325"/>
      <c r="L133" s="338" t="str">
        <f ca="1">'Т 5'!BO28</f>
        <v xml:space="preserve"> </v>
      </c>
      <c r="M133" s="338"/>
      <c r="N133" s="338"/>
      <c r="O133" s="338"/>
      <c r="P133" s="338"/>
      <c r="Q133" s="338"/>
      <c r="R133" s="338"/>
      <c r="S133" s="272" t="str">
        <f ca="1">'Т 5'!BP28</f>
        <v xml:space="preserve"> </v>
      </c>
      <c r="T133" s="272"/>
      <c r="U133" s="272"/>
      <c r="V133" s="272"/>
      <c r="W133" s="272"/>
      <c r="X133" s="272"/>
      <c r="Y133" s="282" t="str">
        <f ca="1">'Т 5'!BQ28</f>
        <v xml:space="preserve"> </v>
      </c>
      <c r="Z133" s="282"/>
      <c r="AA133" s="282"/>
      <c r="AB133" s="282"/>
      <c r="AC133" s="282"/>
      <c r="AD133" s="282"/>
      <c r="AE133" s="282"/>
      <c r="AF133" s="282"/>
      <c r="AG133" s="282"/>
      <c r="AH133" s="282"/>
      <c r="AI133" s="282"/>
      <c r="AJ133" s="282"/>
      <c r="AK133" s="282"/>
      <c r="AL133" s="282"/>
      <c r="AM133" s="282"/>
      <c r="AN133" s="282"/>
      <c r="AO133" s="282"/>
      <c r="AP133" s="194"/>
      <c r="BA133" s="192"/>
    </row>
    <row r="134" spans="1:53" ht="15" customHeight="1" x14ac:dyDescent="0.25">
      <c r="A134" s="11" t="s">
        <v>344</v>
      </c>
      <c r="B134" s="323" t="str">
        <f ca="1">CONCATENATE('Т 5'!BI29," ",'Т 5'!CS29)</f>
        <v xml:space="preserve">   . .</v>
      </c>
      <c r="C134" s="324"/>
      <c r="D134" s="324"/>
      <c r="E134" s="324"/>
      <c r="F134" s="324"/>
      <c r="G134" s="324"/>
      <c r="H134" s="324"/>
      <c r="I134" s="324"/>
      <c r="J134" s="324"/>
      <c r="K134" s="325"/>
      <c r="L134" s="338" t="str">
        <f ca="1">'Т 5'!BO29</f>
        <v xml:space="preserve"> </v>
      </c>
      <c r="M134" s="338"/>
      <c r="N134" s="338"/>
      <c r="O134" s="338"/>
      <c r="P134" s="338"/>
      <c r="Q134" s="338"/>
      <c r="R134" s="338"/>
      <c r="S134" s="272" t="str">
        <f ca="1">'Т 5'!BP29</f>
        <v xml:space="preserve"> </v>
      </c>
      <c r="T134" s="272"/>
      <c r="U134" s="272"/>
      <c r="V134" s="272"/>
      <c r="W134" s="272"/>
      <c r="X134" s="272"/>
      <c r="Y134" s="282" t="str">
        <f ca="1">'Т 5'!BQ29</f>
        <v xml:space="preserve"> </v>
      </c>
      <c r="Z134" s="282"/>
      <c r="AA134" s="282"/>
      <c r="AB134" s="282"/>
      <c r="AC134" s="282"/>
      <c r="AD134" s="282"/>
      <c r="AE134" s="282"/>
      <c r="AF134" s="282"/>
      <c r="AG134" s="282"/>
      <c r="AH134" s="282"/>
      <c r="AI134" s="282"/>
      <c r="AJ134" s="282"/>
      <c r="AK134" s="282"/>
      <c r="AL134" s="282"/>
      <c r="AM134" s="282"/>
      <c r="AN134" s="282"/>
      <c r="AO134" s="282"/>
      <c r="AP134" s="194"/>
      <c r="BA134" s="192"/>
    </row>
    <row r="135" spans="1:53" ht="15" customHeight="1" x14ac:dyDescent="0.25">
      <c r="A135" s="11" t="s">
        <v>345</v>
      </c>
      <c r="B135" s="323" t="str">
        <f ca="1">CONCATENATE('Т 5'!BI30," ",'Т 5'!CS30)</f>
        <v xml:space="preserve">   . .</v>
      </c>
      <c r="C135" s="324"/>
      <c r="D135" s="324"/>
      <c r="E135" s="324"/>
      <c r="F135" s="324"/>
      <c r="G135" s="324"/>
      <c r="H135" s="324"/>
      <c r="I135" s="324"/>
      <c r="J135" s="324"/>
      <c r="K135" s="325"/>
      <c r="L135" s="338" t="str">
        <f ca="1">'Т 5'!BO30</f>
        <v xml:space="preserve"> </v>
      </c>
      <c r="M135" s="338"/>
      <c r="N135" s="338"/>
      <c r="O135" s="338"/>
      <c r="P135" s="338"/>
      <c r="Q135" s="338"/>
      <c r="R135" s="338"/>
      <c r="S135" s="272" t="str">
        <f ca="1">'Т 5'!BP30</f>
        <v xml:space="preserve"> </v>
      </c>
      <c r="T135" s="272"/>
      <c r="U135" s="272"/>
      <c r="V135" s="272"/>
      <c r="W135" s="272"/>
      <c r="X135" s="272"/>
      <c r="Y135" s="282" t="str">
        <f ca="1">'Т 5'!BQ30</f>
        <v xml:space="preserve"> </v>
      </c>
      <c r="Z135" s="282"/>
      <c r="AA135" s="282"/>
      <c r="AB135" s="282"/>
      <c r="AC135" s="282"/>
      <c r="AD135" s="282"/>
      <c r="AE135" s="282"/>
      <c r="AF135" s="282"/>
      <c r="AG135" s="282"/>
      <c r="AH135" s="282"/>
      <c r="AI135" s="282"/>
      <c r="AJ135" s="282"/>
      <c r="AK135" s="282"/>
      <c r="AL135" s="282"/>
      <c r="AM135" s="282"/>
      <c r="AN135" s="282"/>
      <c r="AO135" s="282"/>
      <c r="AP135" s="194"/>
      <c r="BA135" s="192"/>
    </row>
    <row r="136" spans="1:53" ht="15" customHeight="1" x14ac:dyDescent="0.25">
      <c r="A136" s="11" t="s">
        <v>346</v>
      </c>
      <c r="B136" s="323" t="str">
        <f ca="1">CONCATENATE('Т 5'!BI31," ",'Т 5'!CS31)</f>
        <v xml:space="preserve">   . .</v>
      </c>
      <c r="C136" s="324"/>
      <c r="D136" s="324"/>
      <c r="E136" s="324"/>
      <c r="F136" s="324"/>
      <c r="G136" s="324"/>
      <c r="H136" s="324"/>
      <c r="I136" s="324"/>
      <c r="J136" s="324"/>
      <c r="K136" s="325"/>
      <c r="L136" s="338" t="str">
        <f ca="1">'Т 5'!BO31</f>
        <v xml:space="preserve"> </v>
      </c>
      <c r="M136" s="338"/>
      <c r="N136" s="338"/>
      <c r="O136" s="338"/>
      <c r="P136" s="338"/>
      <c r="Q136" s="338"/>
      <c r="R136" s="338"/>
      <c r="S136" s="272" t="str">
        <f ca="1">'Т 5'!BP31</f>
        <v xml:space="preserve"> </v>
      </c>
      <c r="T136" s="272"/>
      <c r="U136" s="272"/>
      <c r="V136" s="272"/>
      <c r="W136" s="272"/>
      <c r="X136" s="272"/>
      <c r="Y136" s="282" t="str">
        <f ca="1">'Т 5'!BQ31</f>
        <v xml:space="preserve"> </v>
      </c>
      <c r="Z136" s="282"/>
      <c r="AA136" s="282"/>
      <c r="AB136" s="282"/>
      <c r="AC136" s="282"/>
      <c r="AD136" s="282"/>
      <c r="AE136" s="282"/>
      <c r="AF136" s="282"/>
      <c r="AG136" s="282"/>
      <c r="AH136" s="282"/>
      <c r="AI136" s="282"/>
      <c r="AJ136" s="282"/>
      <c r="AK136" s="282"/>
      <c r="AL136" s="282"/>
      <c r="AM136" s="282"/>
      <c r="AN136" s="282"/>
      <c r="AO136" s="282"/>
      <c r="AP136" s="194"/>
      <c r="BA136" s="192"/>
    </row>
    <row r="137" spans="1:53" ht="15" customHeight="1" x14ac:dyDescent="0.25">
      <c r="A137" s="11" t="s">
        <v>347</v>
      </c>
      <c r="B137" s="323" t="str">
        <f ca="1">CONCATENATE('Т 5'!BI32," ",'Т 5'!CS32)</f>
        <v xml:space="preserve">   . .</v>
      </c>
      <c r="C137" s="324"/>
      <c r="D137" s="324"/>
      <c r="E137" s="324"/>
      <c r="F137" s="324"/>
      <c r="G137" s="324"/>
      <c r="H137" s="324"/>
      <c r="I137" s="324"/>
      <c r="J137" s="324"/>
      <c r="K137" s="325"/>
      <c r="L137" s="338" t="str">
        <f ca="1">'Т 5'!BO32</f>
        <v xml:space="preserve"> </v>
      </c>
      <c r="M137" s="338"/>
      <c r="N137" s="338"/>
      <c r="O137" s="338"/>
      <c r="P137" s="338"/>
      <c r="Q137" s="338"/>
      <c r="R137" s="338"/>
      <c r="S137" s="272" t="str">
        <f ca="1">'Т 5'!BP32</f>
        <v xml:space="preserve"> </v>
      </c>
      <c r="T137" s="272"/>
      <c r="U137" s="272"/>
      <c r="V137" s="272"/>
      <c r="W137" s="272"/>
      <c r="X137" s="272"/>
      <c r="Y137" s="282" t="str">
        <f ca="1">'Т 5'!BQ32</f>
        <v xml:space="preserve"> </v>
      </c>
      <c r="Z137" s="282"/>
      <c r="AA137" s="282"/>
      <c r="AB137" s="282"/>
      <c r="AC137" s="282"/>
      <c r="AD137" s="282"/>
      <c r="AE137" s="282"/>
      <c r="AF137" s="282"/>
      <c r="AG137" s="282"/>
      <c r="AH137" s="282"/>
      <c r="AI137" s="282"/>
      <c r="AJ137" s="282"/>
      <c r="AK137" s="282"/>
      <c r="AL137" s="282"/>
      <c r="AM137" s="282"/>
      <c r="AN137" s="282"/>
      <c r="AO137" s="282"/>
      <c r="AP137" s="194"/>
      <c r="BA137" s="192"/>
    </row>
    <row r="138" spans="1:53" ht="15" customHeight="1" x14ac:dyDescent="0.25">
      <c r="A138" s="11" t="s">
        <v>348</v>
      </c>
      <c r="B138" s="323" t="str">
        <f ca="1">CONCATENATE('Т 5'!BI33," ",'Т 5'!CS33)</f>
        <v xml:space="preserve">   . .</v>
      </c>
      <c r="C138" s="324"/>
      <c r="D138" s="324"/>
      <c r="E138" s="324"/>
      <c r="F138" s="324"/>
      <c r="G138" s="324"/>
      <c r="H138" s="324"/>
      <c r="I138" s="324"/>
      <c r="J138" s="324"/>
      <c r="K138" s="325"/>
      <c r="L138" s="338" t="str">
        <f ca="1">'Т 5'!BO33</f>
        <v xml:space="preserve"> </v>
      </c>
      <c r="M138" s="338"/>
      <c r="N138" s="338"/>
      <c r="O138" s="338"/>
      <c r="P138" s="338"/>
      <c r="Q138" s="338"/>
      <c r="R138" s="338"/>
      <c r="S138" s="272" t="str">
        <f ca="1">'Т 5'!BP33</f>
        <v xml:space="preserve"> </v>
      </c>
      <c r="T138" s="272"/>
      <c r="U138" s="272"/>
      <c r="V138" s="272"/>
      <c r="W138" s="272"/>
      <c r="X138" s="272"/>
      <c r="Y138" s="282" t="str">
        <f ca="1">'Т 5'!BQ33</f>
        <v xml:space="preserve"> </v>
      </c>
      <c r="Z138" s="282"/>
      <c r="AA138" s="282"/>
      <c r="AB138" s="282"/>
      <c r="AC138" s="282"/>
      <c r="AD138" s="282"/>
      <c r="AE138" s="282"/>
      <c r="AF138" s="282"/>
      <c r="AG138" s="282"/>
      <c r="AH138" s="282"/>
      <c r="AI138" s="282"/>
      <c r="AJ138" s="282"/>
      <c r="AK138" s="282"/>
      <c r="AL138" s="282"/>
      <c r="AM138" s="282"/>
      <c r="AN138" s="282"/>
      <c r="AO138" s="282"/>
      <c r="AP138" s="194"/>
      <c r="BA138" s="192"/>
    </row>
    <row r="139" spans="1:53" ht="15" customHeight="1" x14ac:dyDescent="0.25">
      <c r="A139" s="11" t="s">
        <v>349</v>
      </c>
      <c r="B139" s="323" t="str">
        <f ca="1">CONCATENATE('Т 5'!BI34," ",'Т 5'!CS34)</f>
        <v xml:space="preserve">   . .</v>
      </c>
      <c r="C139" s="324"/>
      <c r="D139" s="324"/>
      <c r="E139" s="324"/>
      <c r="F139" s="324"/>
      <c r="G139" s="324"/>
      <c r="H139" s="324"/>
      <c r="I139" s="324"/>
      <c r="J139" s="324"/>
      <c r="K139" s="325"/>
      <c r="L139" s="338" t="str">
        <f ca="1">'Т 5'!BO34</f>
        <v xml:space="preserve"> </v>
      </c>
      <c r="M139" s="338"/>
      <c r="N139" s="338"/>
      <c r="O139" s="338"/>
      <c r="P139" s="338"/>
      <c r="Q139" s="338"/>
      <c r="R139" s="338"/>
      <c r="S139" s="272" t="str">
        <f ca="1">'Т 5'!BP34</f>
        <v xml:space="preserve"> </v>
      </c>
      <c r="T139" s="272"/>
      <c r="U139" s="272"/>
      <c r="V139" s="272"/>
      <c r="W139" s="272"/>
      <c r="X139" s="272"/>
      <c r="Y139" s="282" t="str">
        <f ca="1">'Т 5'!BQ34</f>
        <v xml:space="preserve"> </v>
      </c>
      <c r="Z139" s="282"/>
      <c r="AA139" s="282"/>
      <c r="AB139" s="282"/>
      <c r="AC139" s="282"/>
      <c r="AD139" s="282"/>
      <c r="AE139" s="282"/>
      <c r="AF139" s="282"/>
      <c r="AG139" s="282"/>
      <c r="AH139" s="282"/>
      <c r="AI139" s="282"/>
      <c r="AJ139" s="282"/>
      <c r="AK139" s="282"/>
      <c r="AL139" s="282"/>
      <c r="AM139" s="282"/>
      <c r="AN139" s="282"/>
      <c r="AO139" s="282"/>
      <c r="AP139" s="194"/>
      <c r="BA139" s="192"/>
    </row>
    <row r="140" spans="1:53" x14ac:dyDescent="0.25">
      <c r="A140" s="185"/>
      <c r="B140" s="186"/>
      <c r="C140" s="187"/>
      <c r="D140" s="187"/>
      <c r="E140" s="187"/>
      <c r="F140" s="187"/>
      <c r="G140" s="187"/>
      <c r="H140" s="187"/>
      <c r="I140" s="187"/>
      <c r="J140" s="187"/>
      <c r="K140" s="187"/>
      <c r="L140" s="187"/>
      <c r="M140" s="187"/>
      <c r="N140" s="187"/>
      <c r="O140" s="187"/>
      <c r="P140" s="187"/>
      <c r="Q140" s="187"/>
      <c r="R140" s="187"/>
      <c r="S140" s="187"/>
      <c r="T140" s="187"/>
      <c r="U140" s="187"/>
      <c r="V140" s="187"/>
      <c r="W140" s="187"/>
      <c r="X140" s="188"/>
      <c r="Y140" s="188"/>
      <c r="Z140" s="188"/>
      <c r="AA140" s="188"/>
      <c r="AB140" s="187"/>
      <c r="AC140" s="187"/>
      <c r="AD140" s="187"/>
      <c r="AE140" s="187"/>
      <c r="AF140" s="187"/>
      <c r="AG140" s="187"/>
      <c r="AH140" s="187"/>
      <c r="AI140" s="187"/>
      <c r="AJ140" s="187"/>
      <c r="AK140" s="187"/>
      <c r="AL140" s="187"/>
      <c r="AM140" s="187"/>
      <c r="AN140" s="187"/>
      <c r="AO140" s="189" t="s">
        <v>331</v>
      </c>
      <c r="AP140" s="194"/>
      <c r="BA140" s="192"/>
    </row>
    <row r="141" spans="1:53" ht="28.5" customHeight="1" x14ac:dyDescent="0.25">
      <c r="A141" s="184" t="s">
        <v>122</v>
      </c>
      <c r="B141" s="301" t="s">
        <v>682</v>
      </c>
      <c r="C141" s="301"/>
      <c r="D141" s="301"/>
      <c r="E141" s="301"/>
      <c r="F141" s="301"/>
      <c r="G141" s="301"/>
      <c r="H141" s="301"/>
      <c r="I141" s="301"/>
      <c r="J141" s="301"/>
      <c r="K141" s="301"/>
      <c r="L141" s="301" t="s">
        <v>688</v>
      </c>
      <c r="M141" s="301"/>
      <c r="N141" s="301"/>
      <c r="O141" s="301"/>
      <c r="P141" s="301"/>
      <c r="Q141" s="301"/>
      <c r="R141" s="301"/>
      <c r="S141" s="301"/>
      <c r="T141" s="301"/>
      <c r="U141" s="301"/>
      <c r="V141" s="301"/>
      <c r="W141" s="301"/>
      <c r="X141" s="301"/>
      <c r="Y141" s="301"/>
      <c r="Z141" s="301"/>
      <c r="AA141" s="301" t="s">
        <v>689</v>
      </c>
      <c r="AB141" s="301"/>
      <c r="AC141" s="301"/>
      <c r="AD141" s="301"/>
      <c r="AE141" s="301"/>
      <c r="AF141" s="301"/>
      <c r="AG141" s="301"/>
      <c r="AH141" s="301"/>
      <c r="AI141" s="301"/>
      <c r="AJ141" s="301"/>
      <c r="AK141" s="301"/>
      <c r="AL141" s="301"/>
      <c r="AM141" s="301"/>
      <c r="AN141" s="301"/>
      <c r="AO141" s="301"/>
      <c r="AP141" s="194"/>
      <c r="BA141" s="192"/>
    </row>
    <row r="142" spans="1:53" x14ac:dyDescent="0.25">
      <c r="A142" s="184" t="s">
        <v>159</v>
      </c>
      <c r="B142" s="342" t="str">
        <f ca="1">CONCATENATE('Т 5'!BI5," ",'Т 5'!CS5)</f>
        <v xml:space="preserve">   . .</v>
      </c>
      <c r="C142" s="342"/>
      <c r="D142" s="342"/>
      <c r="E142" s="342"/>
      <c r="F142" s="342"/>
      <c r="G142" s="342"/>
      <c r="H142" s="342"/>
      <c r="I142" s="342"/>
      <c r="J142" s="342"/>
      <c r="K142" s="342"/>
      <c r="L142" s="343" t="str">
        <f ca="1">IF(CONCATENATE('Т 5'!BR5,", ",'Т 5'!BS5,",  обл. ",'Т 5'!BT5,",  р-н ",'Т 5'!BU5,", ",'Т 5'!BV5," ",'Т 5'!BW5,", ",'Т 5'!BX5," ",'Т 5'!BY5,", буд. ",'Т 5'!BZ5,", кв./оф. ",'Т 5'!CA5)=$AS$143,"",CONCATENATE('Т 5'!BR5,", ",'Т 5'!BS5,",  обл. ",'Т 5'!BT5,",  р-н ",'Т 5'!BU5,", ",'Т 5'!BV5," ",'Т 5'!BW5,", ",'Т 5'!BX5," ",'Т 5'!BY5,", буд. ",'Т 5'!BZ5,", кв./оф. ",'Т 5'!CA5))</f>
        <v/>
      </c>
      <c r="M142" s="343"/>
      <c r="N142" s="343"/>
      <c r="O142" s="343"/>
      <c r="P142" s="343"/>
      <c r="Q142" s="343"/>
      <c r="R142" s="343"/>
      <c r="S142" s="343"/>
      <c r="T142" s="343"/>
      <c r="U142" s="343"/>
      <c r="V142" s="343"/>
      <c r="W142" s="343"/>
      <c r="X142" s="343"/>
      <c r="Y142" s="343"/>
      <c r="Z142" s="343"/>
      <c r="AA142" s="343" t="str">
        <f ca="1">IF(CONCATENATE('Т 5'!CB5,", ",'Т 5'!CC5,",  обл. ",'Т 5'!CD5,",  р-н ",'Т 5'!CE5,", ",'Т 5'!CF5," ",'Т 5'!CG5,", ",,,'Т 5'!CH5," ",'Т 5'!CI5," , буд. ",'Т 5'!CJ5,", кв./оф. ",'Т 5'!CK5)=$AS$144,"",CONCATENATE('Т 5'!CB5,", ",'Т 5'!CC5,",  обл. ",'Т 5'!CD5,",  р-н ",'Т 5'!CE5,", ",'Т 5'!CF5," ",'Т 5'!CG5,", ",,,'Т 5'!CH5," ",'Т 5'!CI5," , буд. ",'Т 5'!CJ5,", кв./оф. ",'Т 5'!CK5))</f>
        <v/>
      </c>
      <c r="AB142" s="343"/>
      <c r="AC142" s="343"/>
      <c r="AD142" s="343"/>
      <c r="AE142" s="343"/>
      <c r="AF142" s="343"/>
      <c r="AG142" s="343"/>
      <c r="AH142" s="343"/>
      <c r="AI142" s="343"/>
      <c r="AJ142" s="343"/>
      <c r="AK142" s="343"/>
      <c r="AL142" s="343"/>
      <c r="AM142" s="343"/>
      <c r="AN142" s="343"/>
      <c r="AO142" s="343"/>
      <c r="AP142" s="194"/>
      <c r="BA142" s="192"/>
    </row>
    <row r="143" spans="1:53" x14ac:dyDescent="0.25">
      <c r="A143" s="11" t="s">
        <v>160</v>
      </c>
      <c r="B143" s="322" t="str">
        <f ca="1">CONCATENATE('Т 5'!BI6," ",'Т 5'!CS6)</f>
        <v xml:space="preserve">   . .</v>
      </c>
      <c r="C143" s="322"/>
      <c r="D143" s="322"/>
      <c r="E143" s="322"/>
      <c r="F143" s="322"/>
      <c r="G143" s="322"/>
      <c r="H143" s="322"/>
      <c r="I143" s="322"/>
      <c r="J143" s="322"/>
      <c r="K143" s="322"/>
      <c r="L143" s="282" t="str">
        <f ca="1">IF(CONCATENATE('Т 5'!BR6,", ",'Т 5'!BS6,",  обл. ",'Т 5'!BT6,",  р-н ",'Т 5'!BU6,", ",'Т 5'!BV6," ",'Т 5'!BW6,", ",'Т 5'!BX6," ",'Т 5'!BY6,", буд. ",'Т 5'!BZ6,", кв./оф. ",'Т 5'!CA6)=$AS$143,"",CONCATENATE('Т 5'!BR6,", ",'Т 5'!BS6,",  обл. ",'Т 5'!BT6,",  р-н ",'Т 5'!BU6,", ",'Т 5'!BV6," ",'Т 5'!BW6,", ",'Т 5'!BX6," ",'Т 5'!BY6,", буд. ",'Т 5'!BZ6,", кв./оф. ",'Т 5'!CA6))</f>
        <v/>
      </c>
      <c r="M143" s="282"/>
      <c r="N143" s="282"/>
      <c r="O143" s="282"/>
      <c r="P143" s="282"/>
      <c r="Q143" s="282"/>
      <c r="R143" s="282"/>
      <c r="S143" s="282"/>
      <c r="T143" s="282"/>
      <c r="U143" s="282"/>
      <c r="V143" s="282"/>
      <c r="W143" s="282"/>
      <c r="X143" s="282"/>
      <c r="Y143" s="282"/>
      <c r="Z143" s="282"/>
      <c r="AA143" s="282" t="str">
        <f ca="1">IF(CONCATENATE('Т 5'!CB6,", ",'Т 5'!CC6,",  обл. ",'Т 5'!CD6,",  р-н ",'Т 5'!CE6,", ",'Т 5'!CF6," ",'Т 5'!CG6,", ",,,'Т 5'!CH6," ",'Т 5'!CI6," , буд. ",'Т 5'!CJ6,", кв./оф. ",'Т 5'!CK6)=$AS$144,"",CONCATENATE('Т 5'!CB6,", ",'Т 5'!CC6,",  обл. ",'Т 5'!CD6,",  р-н ",'Т 5'!CE6,", ",'Т 5'!CF6," ",'Т 5'!CG6,", ",,,'Т 5'!CH6," ",'Т 5'!CI6," , буд. ",'Т 5'!CJ6,", кв./оф. ",'Т 5'!CK6))</f>
        <v/>
      </c>
      <c r="AB143" s="282"/>
      <c r="AC143" s="282"/>
      <c r="AD143" s="282"/>
      <c r="AE143" s="282"/>
      <c r="AF143" s="282"/>
      <c r="AG143" s="282"/>
      <c r="AH143" s="282"/>
      <c r="AI143" s="282"/>
      <c r="AJ143" s="282"/>
      <c r="AK143" s="282"/>
      <c r="AL143" s="282"/>
      <c r="AM143" s="282"/>
      <c r="AN143" s="282"/>
      <c r="AO143" s="282"/>
      <c r="AP143" s="194"/>
      <c r="AS143" s="201" t="s">
        <v>436</v>
      </c>
      <c r="AT143" s="201"/>
      <c r="AU143" s="201"/>
      <c r="AV143" s="201"/>
      <c r="BA143" s="192"/>
    </row>
    <row r="144" spans="1:53" x14ac:dyDescent="0.25">
      <c r="A144" s="11" t="s">
        <v>161</v>
      </c>
      <c r="B144" s="322" t="str">
        <f ca="1">CONCATENATE('Т 5'!BI7," ",'Т 5'!CS7)</f>
        <v xml:space="preserve">   . .</v>
      </c>
      <c r="C144" s="322"/>
      <c r="D144" s="322"/>
      <c r="E144" s="322"/>
      <c r="F144" s="322"/>
      <c r="G144" s="322"/>
      <c r="H144" s="322"/>
      <c r="I144" s="322"/>
      <c r="J144" s="322"/>
      <c r="K144" s="322"/>
      <c r="L144" s="282" t="str">
        <f ca="1">IF(CONCATENATE('Т 5'!BR7,", ",'Т 5'!BS7,",  обл. ",'Т 5'!BT7,",  р-н ",'Т 5'!BU7,", ",'Т 5'!BV7," ",'Т 5'!BW7,", ",'Т 5'!BX7," ",'Т 5'!BY7,", буд. ",'Т 5'!BZ7,", кв./оф. ",'Т 5'!CA7)=$AS$143,"",CONCATENATE('Т 5'!BR7,", ",'Т 5'!BS7,",  обл. ",'Т 5'!BT7,",  р-н ",'Т 5'!BU7,", ",'Т 5'!BV7," ",'Т 5'!BW7,", ",'Т 5'!BX7," ",'Т 5'!BY7,", буд. ",'Т 5'!BZ7,", кв./оф. ",'Т 5'!CA7))</f>
        <v/>
      </c>
      <c r="M144" s="282"/>
      <c r="N144" s="282"/>
      <c r="O144" s="282"/>
      <c r="P144" s="282"/>
      <c r="Q144" s="282"/>
      <c r="R144" s="282"/>
      <c r="S144" s="282"/>
      <c r="T144" s="282"/>
      <c r="U144" s="282"/>
      <c r="V144" s="282"/>
      <c r="W144" s="282"/>
      <c r="X144" s="282"/>
      <c r="Y144" s="282"/>
      <c r="Z144" s="282"/>
      <c r="AA144" s="282" t="str">
        <f ca="1">IF(CONCATENATE('Т 5'!CB7,", ",'Т 5'!CC7,",  обл. ",'Т 5'!CD7,",  р-н ",'Т 5'!CE7,", ",'Т 5'!CF7," ",'Т 5'!CG7,", ",,,'Т 5'!CH7," ",'Т 5'!CI7," , буд. ",'Т 5'!CJ7,", кв./оф. ",'Т 5'!CK7)=$AS$144,"",CONCATENATE('Т 5'!CB7,", ",'Т 5'!CC7,",  обл. ",'Т 5'!CD7,",  р-н ",'Т 5'!CE7,", ",'Т 5'!CF7," ",'Т 5'!CG7,", ",,,'Т 5'!CH7," ",'Т 5'!CI7," , буд. ",'Т 5'!CJ7,", кв./оф. ",'Т 5'!CK7))</f>
        <v/>
      </c>
      <c r="AB144" s="282"/>
      <c r="AC144" s="282"/>
      <c r="AD144" s="282"/>
      <c r="AE144" s="282"/>
      <c r="AF144" s="282"/>
      <c r="AG144" s="282"/>
      <c r="AH144" s="282"/>
      <c r="AI144" s="282"/>
      <c r="AJ144" s="282"/>
      <c r="AK144" s="282"/>
      <c r="AL144" s="282"/>
      <c r="AM144" s="282"/>
      <c r="AN144" s="282"/>
      <c r="AO144" s="282"/>
      <c r="AP144" s="194"/>
      <c r="AS144" s="201" t="s">
        <v>437</v>
      </c>
      <c r="AT144" s="201"/>
      <c r="AU144" s="201"/>
      <c r="AV144" s="201"/>
      <c r="BA144" s="192"/>
    </row>
    <row r="145" spans="1:53" x14ac:dyDescent="0.25">
      <c r="A145" s="11" t="s">
        <v>1</v>
      </c>
      <c r="B145" s="322" t="str">
        <f ca="1">CONCATENATE('Т 5'!BI8," ",'Т 5'!CS8)</f>
        <v xml:space="preserve">   . .</v>
      </c>
      <c r="C145" s="322"/>
      <c r="D145" s="322"/>
      <c r="E145" s="322"/>
      <c r="F145" s="322"/>
      <c r="G145" s="322"/>
      <c r="H145" s="322"/>
      <c r="I145" s="322"/>
      <c r="J145" s="322"/>
      <c r="K145" s="322"/>
      <c r="L145" s="282" t="str">
        <f ca="1">IF(CONCATENATE('Т 5'!BR8,", ",'Т 5'!BS8,",  обл. ",'Т 5'!BT8,",  р-н ",'Т 5'!BU8,", ",'Т 5'!BV8," ",'Т 5'!BW8,", ",'Т 5'!BX8," ",'Т 5'!BY8,", буд. ",'Т 5'!BZ8,", кв./оф. ",'Т 5'!CA8)=$AS$143,"",CONCATENATE('Т 5'!BR8,", ",'Т 5'!BS8,",  обл. ",'Т 5'!BT8,",  р-н ",'Т 5'!BU8,", ",'Т 5'!BV8," ",'Т 5'!BW8,", ",'Т 5'!BX8," ",'Т 5'!BY8,", буд. ",'Т 5'!BZ8,", кв./оф. ",'Т 5'!CA8))</f>
        <v/>
      </c>
      <c r="M145" s="282"/>
      <c r="N145" s="282"/>
      <c r="O145" s="282"/>
      <c r="P145" s="282"/>
      <c r="Q145" s="282"/>
      <c r="R145" s="282"/>
      <c r="S145" s="282"/>
      <c r="T145" s="282"/>
      <c r="U145" s="282"/>
      <c r="V145" s="282"/>
      <c r="W145" s="282"/>
      <c r="X145" s="282"/>
      <c r="Y145" s="282"/>
      <c r="Z145" s="282"/>
      <c r="AA145" s="282" t="str">
        <f ca="1">IF(CONCATENATE('Т 5'!CB8,", ",'Т 5'!CC8,",  обл. ",'Т 5'!CD8,",  р-н ",'Т 5'!CE8,", ",'Т 5'!CF8," ",'Т 5'!CG8,", ",,,'Т 5'!CH8," ",'Т 5'!CI8," , буд. ",'Т 5'!CJ8,", кв./оф. ",'Т 5'!CK8)=$AS$144,"",CONCATENATE('Т 5'!CB8,", ",'Т 5'!CC8,",  обл. ",'Т 5'!CD8,",  р-н ",'Т 5'!CE8,", ",'Т 5'!CF8," ",'Т 5'!CG8,", ",,,'Т 5'!CH8," ",'Т 5'!CI8," , буд. ",'Т 5'!CJ8,", кв./оф. ",'Т 5'!CK8))</f>
        <v/>
      </c>
      <c r="AB145" s="282"/>
      <c r="AC145" s="282"/>
      <c r="AD145" s="282"/>
      <c r="AE145" s="282"/>
      <c r="AF145" s="282"/>
      <c r="AG145" s="282"/>
      <c r="AH145" s="282"/>
      <c r="AI145" s="282"/>
      <c r="AJ145" s="282"/>
      <c r="AK145" s="282"/>
      <c r="AL145" s="282"/>
      <c r="AM145" s="282"/>
      <c r="AN145" s="282"/>
      <c r="AO145" s="282"/>
      <c r="AP145" s="194"/>
      <c r="AS145" s="201"/>
      <c r="AT145" s="201"/>
      <c r="AU145" s="201"/>
      <c r="AV145" s="201"/>
      <c r="BA145" s="192"/>
    </row>
    <row r="146" spans="1:53" x14ac:dyDescent="0.25">
      <c r="A146" s="11" t="s">
        <v>128</v>
      </c>
      <c r="B146" s="322" t="str">
        <f ca="1">CONCATENATE('Т 5'!BI9," ",'Т 5'!CS9)</f>
        <v xml:space="preserve">   . .</v>
      </c>
      <c r="C146" s="322"/>
      <c r="D146" s="322"/>
      <c r="E146" s="322"/>
      <c r="F146" s="322"/>
      <c r="G146" s="322"/>
      <c r="H146" s="322"/>
      <c r="I146" s="322"/>
      <c r="J146" s="322"/>
      <c r="K146" s="322"/>
      <c r="L146" s="282" t="str">
        <f ca="1">IF(CONCATENATE('Т 5'!BR9,", ",'Т 5'!BS9,",  обл. ",'Т 5'!BT9,",  р-н ",'Т 5'!BU9,", ",'Т 5'!BV9," ",'Т 5'!BW9,", ",'Т 5'!BX9," ",'Т 5'!BY9,", буд. ",'Т 5'!BZ9,", кв./оф. ",'Т 5'!CA9)=$AS$143,"",CONCATENATE('Т 5'!BR9,", ",'Т 5'!BS9,",  обл. ",'Т 5'!BT9,",  р-н ",'Т 5'!BU9,", ",'Т 5'!BV9," ",'Т 5'!BW9,", ",'Т 5'!BX9," ",'Т 5'!BY9,", буд. ",'Т 5'!BZ9,", кв./оф. ",'Т 5'!CA9))</f>
        <v/>
      </c>
      <c r="M146" s="282"/>
      <c r="N146" s="282"/>
      <c r="O146" s="282"/>
      <c r="P146" s="282"/>
      <c r="Q146" s="282"/>
      <c r="R146" s="282"/>
      <c r="S146" s="282"/>
      <c r="T146" s="282"/>
      <c r="U146" s="282"/>
      <c r="V146" s="282"/>
      <c r="W146" s="282"/>
      <c r="X146" s="282"/>
      <c r="Y146" s="282"/>
      <c r="Z146" s="282"/>
      <c r="AA146" s="282" t="str">
        <f ca="1">IF(CONCATENATE('Т 5'!CB9,", ",'Т 5'!CC9,",  обл. ",'Т 5'!CD9,",  р-н ",'Т 5'!CE9,", ",'Т 5'!CF9," ",'Т 5'!CG9,", ",,,'Т 5'!CH9," ",'Т 5'!CI9," , буд. ",'Т 5'!CJ9,", кв./оф. ",'Т 5'!CK9)=$AS$144,"",CONCATENATE('Т 5'!CB9,", ",'Т 5'!CC9,",  обл. ",'Т 5'!CD9,",  р-н ",'Т 5'!CE9,", ",'Т 5'!CF9," ",'Т 5'!CG9,", ",,,'Т 5'!CH9," ",'Т 5'!CI9," , буд. ",'Т 5'!CJ9,", кв./оф. ",'Т 5'!CK9))</f>
        <v/>
      </c>
      <c r="AB146" s="282"/>
      <c r="AC146" s="282"/>
      <c r="AD146" s="282"/>
      <c r="AE146" s="282"/>
      <c r="AF146" s="282"/>
      <c r="AG146" s="282"/>
      <c r="AH146" s="282"/>
      <c r="AI146" s="282"/>
      <c r="AJ146" s="282"/>
      <c r="AK146" s="282"/>
      <c r="AL146" s="282"/>
      <c r="AM146" s="282"/>
      <c r="AN146" s="282"/>
      <c r="AO146" s="282"/>
      <c r="AP146" s="194"/>
      <c r="BA146" s="192"/>
    </row>
    <row r="147" spans="1:53" x14ac:dyDescent="0.25">
      <c r="A147" s="11" t="s">
        <v>129</v>
      </c>
      <c r="B147" s="322" t="str">
        <f ca="1">CONCATENATE('Т 5'!BI10," ",'Т 5'!CS10)</f>
        <v xml:space="preserve">   . .</v>
      </c>
      <c r="C147" s="322"/>
      <c r="D147" s="322"/>
      <c r="E147" s="322"/>
      <c r="F147" s="322"/>
      <c r="G147" s="322"/>
      <c r="H147" s="322"/>
      <c r="I147" s="322"/>
      <c r="J147" s="322"/>
      <c r="K147" s="322"/>
      <c r="L147" s="282" t="str">
        <f ca="1">IF(CONCATENATE('Т 5'!BR10,", ",'Т 5'!BS10,",  обл. ",'Т 5'!BT10,",  р-н ",'Т 5'!BU10,", ",'Т 5'!BV10," ",'Т 5'!BW10,", ",'Т 5'!BX10," ",'Т 5'!BY10,", буд. ",'Т 5'!BZ10,", кв./оф. ",'Т 5'!CA10)=$AS$143,"",CONCATENATE('Т 5'!BR10,", ",'Т 5'!BS10,",  обл. ",'Т 5'!BT10,",  р-н ",'Т 5'!BU10,", ",'Т 5'!BV10," ",'Т 5'!BW10,", ",'Т 5'!BX10," ",'Т 5'!BY10,", буд. ",'Т 5'!BZ10,", кв./оф. ",'Т 5'!CA10))</f>
        <v/>
      </c>
      <c r="M147" s="282"/>
      <c r="N147" s="282"/>
      <c r="O147" s="282"/>
      <c r="P147" s="282"/>
      <c r="Q147" s="282"/>
      <c r="R147" s="282"/>
      <c r="S147" s="282"/>
      <c r="T147" s="282"/>
      <c r="U147" s="282"/>
      <c r="V147" s="282"/>
      <c r="W147" s="282"/>
      <c r="X147" s="282"/>
      <c r="Y147" s="282"/>
      <c r="Z147" s="282"/>
      <c r="AA147" s="282" t="str">
        <f ca="1">IF(CONCATENATE('Т 5'!CB10,", ",'Т 5'!CC10,",  обл. ",'Т 5'!CD10,",  р-н ",'Т 5'!CE10,", ",'Т 5'!CF10," ",'Т 5'!CG10,", ",,,'Т 5'!CH10," ",'Т 5'!CI10," , буд. ",'Т 5'!CJ10,", кв./оф. ",'Т 5'!CK10)=$AS$144,"",CONCATENATE('Т 5'!CB10,", ",'Т 5'!CC10,",  обл. ",'Т 5'!CD10,",  р-н ",'Т 5'!CE10,", ",'Т 5'!CF10," ",'Т 5'!CG10,", ",,,'Т 5'!CH10," ",'Т 5'!CI10," , буд. ",'Т 5'!CJ10,", кв./оф. ",'Т 5'!CK10))</f>
        <v/>
      </c>
      <c r="AB147" s="282"/>
      <c r="AC147" s="282"/>
      <c r="AD147" s="282"/>
      <c r="AE147" s="282"/>
      <c r="AF147" s="282"/>
      <c r="AG147" s="282"/>
      <c r="AH147" s="282"/>
      <c r="AI147" s="282"/>
      <c r="AJ147" s="282"/>
      <c r="AK147" s="282"/>
      <c r="AL147" s="282"/>
      <c r="AM147" s="282"/>
      <c r="AN147" s="282"/>
      <c r="AO147" s="282"/>
      <c r="AP147" s="194"/>
      <c r="BA147" s="192"/>
    </row>
    <row r="148" spans="1:53" x14ac:dyDescent="0.25">
      <c r="A148" s="11" t="s">
        <v>130</v>
      </c>
      <c r="B148" s="322" t="str">
        <f ca="1">CONCATENATE('Т 5'!BI11," ",'Т 5'!CS11)</f>
        <v xml:space="preserve">   . .</v>
      </c>
      <c r="C148" s="322"/>
      <c r="D148" s="322"/>
      <c r="E148" s="322"/>
      <c r="F148" s="322"/>
      <c r="G148" s="322"/>
      <c r="H148" s="322"/>
      <c r="I148" s="322"/>
      <c r="J148" s="322"/>
      <c r="K148" s="322"/>
      <c r="L148" s="282" t="str">
        <f ca="1">IF(CONCATENATE('Т 5'!BR11,", ",'Т 5'!BS11,",  обл. ",'Т 5'!BT11,",  р-н ",'Т 5'!BU11,", ",'Т 5'!BV11," ",'Т 5'!BW11,", ",'Т 5'!BX11," ",'Т 5'!BY11,", буд. ",'Т 5'!BZ11,", кв./оф. ",'Т 5'!CA11)=$AS$143,"",CONCATENATE('Т 5'!BR11,", ",'Т 5'!BS11,",  обл. ",'Т 5'!BT11,",  р-н ",'Т 5'!BU11,", ",'Т 5'!BV11," ",'Т 5'!BW11,", ",'Т 5'!BX11," ",'Т 5'!BY11,", буд. ",'Т 5'!BZ11,", кв./оф. ",'Т 5'!CA11))</f>
        <v/>
      </c>
      <c r="M148" s="282"/>
      <c r="N148" s="282"/>
      <c r="O148" s="282"/>
      <c r="P148" s="282"/>
      <c r="Q148" s="282"/>
      <c r="R148" s="282"/>
      <c r="S148" s="282"/>
      <c r="T148" s="282"/>
      <c r="U148" s="282"/>
      <c r="V148" s="282"/>
      <c r="W148" s="282"/>
      <c r="X148" s="282"/>
      <c r="Y148" s="282"/>
      <c r="Z148" s="282"/>
      <c r="AA148" s="282" t="str">
        <f ca="1">IF(CONCATENATE('Т 5'!CB11,", ",'Т 5'!CC11,",  обл. ",'Т 5'!CD11,",  р-н ",'Т 5'!CE11,", ",'Т 5'!CF11," ",'Т 5'!CG11,", ",,,'Т 5'!CH11," ",'Т 5'!CI11," , буд. ",'Т 5'!CJ11,", кв./оф. ",'Т 5'!CK11)=$AS$144,"",CONCATENATE('Т 5'!CB11,", ",'Т 5'!CC11,",  обл. ",'Т 5'!CD11,",  р-н ",'Т 5'!CE11,", ",'Т 5'!CF11," ",'Т 5'!CG11,", ",,,'Т 5'!CH11," ",'Т 5'!CI11," , буд. ",'Т 5'!CJ11,", кв./оф. ",'Т 5'!CK11))</f>
        <v/>
      </c>
      <c r="AB148" s="282"/>
      <c r="AC148" s="282"/>
      <c r="AD148" s="282"/>
      <c r="AE148" s="282"/>
      <c r="AF148" s="282"/>
      <c r="AG148" s="282"/>
      <c r="AH148" s="282"/>
      <c r="AI148" s="282"/>
      <c r="AJ148" s="282"/>
      <c r="AK148" s="282"/>
      <c r="AL148" s="282"/>
      <c r="AM148" s="282"/>
      <c r="AN148" s="282"/>
      <c r="AO148" s="282"/>
      <c r="AP148" s="194"/>
      <c r="BA148" s="192"/>
    </row>
    <row r="149" spans="1:53" x14ac:dyDescent="0.25">
      <c r="A149" s="11" t="s">
        <v>131</v>
      </c>
      <c r="B149" s="322" t="str">
        <f ca="1">CONCATENATE('Т 5'!BI12," ",'Т 5'!CS12)</f>
        <v xml:space="preserve">   . .</v>
      </c>
      <c r="C149" s="322"/>
      <c r="D149" s="322"/>
      <c r="E149" s="322"/>
      <c r="F149" s="322"/>
      <c r="G149" s="322"/>
      <c r="H149" s="322"/>
      <c r="I149" s="322"/>
      <c r="J149" s="322"/>
      <c r="K149" s="322"/>
      <c r="L149" s="282" t="str">
        <f ca="1">IF(CONCATENATE('Т 5'!BR12,", ",'Т 5'!BS12,",  обл. ",'Т 5'!BT12,",  р-н ",'Т 5'!BU12,", ",'Т 5'!BV12," ",'Т 5'!BW12,", ",'Т 5'!BX12," ",'Т 5'!BY12,", буд. ",'Т 5'!BZ12,", кв./оф. ",'Т 5'!CA12)=$AS$143,"",CONCATENATE('Т 5'!BR12,", ",'Т 5'!BS12,",  обл. ",'Т 5'!BT12,",  р-н ",'Т 5'!BU12,", ",'Т 5'!BV12," ",'Т 5'!BW12,", ",'Т 5'!BX12," ",'Т 5'!BY12,", буд. ",'Т 5'!BZ12,", кв./оф. ",'Т 5'!CA12))</f>
        <v/>
      </c>
      <c r="M149" s="282"/>
      <c r="N149" s="282"/>
      <c r="O149" s="282"/>
      <c r="P149" s="282"/>
      <c r="Q149" s="282"/>
      <c r="R149" s="282"/>
      <c r="S149" s="282"/>
      <c r="T149" s="282"/>
      <c r="U149" s="282"/>
      <c r="V149" s="282"/>
      <c r="W149" s="282"/>
      <c r="X149" s="282"/>
      <c r="Y149" s="282"/>
      <c r="Z149" s="282"/>
      <c r="AA149" s="282" t="str">
        <f ca="1">IF(CONCATENATE('Т 5'!CB12,", ",'Т 5'!CC12,",  обл. ",'Т 5'!CD12,",  р-н ",'Т 5'!CE12,", ",'Т 5'!CF12," ",'Т 5'!CG12,", ",,,'Т 5'!CH12," ",'Т 5'!CI12," , буд. ",'Т 5'!CJ12,", кв./оф. ",'Т 5'!CK12)=$AS$144,"",CONCATENATE('Т 5'!CB12,", ",'Т 5'!CC12,",  обл. ",'Т 5'!CD12,",  р-н ",'Т 5'!CE12,", ",'Т 5'!CF12," ",'Т 5'!CG12,", ",,,'Т 5'!CH12," ",'Т 5'!CI12," , буд. ",'Т 5'!CJ12,", кв./оф. ",'Т 5'!CK12))</f>
        <v/>
      </c>
      <c r="AB149" s="282"/>
      <c r="AC149" s="282"/>
      <c r="AD149" s="282"/>
      <c r="AE149" s="282"/>
      <c r="AF149" s="282"/>
      <c r="AG149" s="282"/>
      <c r="AH149" s="282"/>
      <c r="AI149" s="282"/>
      <c r="AJ149" s="282"/>
      <c r="AK149" s="282"/>
      <c r="AL149" s="282"/>
      <c r="AM149" s="282"/>
      <c r="AN149" s="282"/>
      <c r="AO149" s="282"/>
      <c r="AP149" s="194"/>
      <c r="BA149" s="192"/>
    </row>
    <row r="150" spans="1:53" x14ac:dyDescent="0.25">
      <c r="A150" s="11" t="s">
        <v>173</v>
      </c>
      <c r="B150" s="322" t="str">
        <f ca="1">CONCATENATE('Т 5'!BI13," ",'Т 5'!CS13)</f>
        <v xml:space="preserve">   . .</v>
      </c>
      <c r="C150" s="322"/>
      <c r="D150" s="322"/>
      <c r="E150" s="322"/>
      <c r="F150" s="322"/>
      <c r="G150" s="322"/>
      <c r="H150" s="322"/>
      <c r="I150" s="322"/>
      <c r="J150" s="322"/>
      <c r="K150" s="322"/>
      <c r="L150" s="282" t="str">
        <f ca="1">IF(CONCATENATE('Т 5'!BR13,", ",'Т 5'!BS13,",  обл. ",'Т 5'!BT13,",  р-н ",'Т 5'!BU13,", ",'Т 5'!BV13," ",'Т 5'!BW13,", ",'Т 5'!BX13," ",'Т 5'!BY13,", буд. ",'Т 5'!BZ13,", кв./оф. ",'Т 5'!CA13)=$AS$143,"",CONCATENATE('Т 5'!BR13,", ",'Т 5'!BS13,",  обл. ",'Т 5'!BT13,",  р-н ",'Т 5'!BU13,", ",'Т 5'!BV13," ",'Т 5'!BW13,", ",'Т 5'!BX13," ",'Т 5'!BY13,", буд. ",'Т 5'!BZ13,", кв./оф. ",'Т 5'!CA13))</f>
        <v/>
      </c>
      <c r="M150" s="282"/>
      <c r="N150" s="282"/>
      <c r="O150" s="282"/>
      <c r="P150" s="282"/>
      <c r="Q150" s="282"/>
      <c r="R150" s="282"/>
      <c r="S150" s="282"/>
      <c r="T150" s="282"/>
      <c r="U150" s="282"/>
      <c r="V150" s="282"/>
      <c r="W150" s="282"/>
      <c r="X150" s="282"/>
      <c r="Y150" s="282"/>
      <c r="Z150" s="282"/>
      <c r="AA150" s="282" t="str">
        <f ca="1">IF(CONCATENATE('Т 5'!CB13,", ",'Т 5'!CC13,",  обл. ",'Т 5'!CD13,",  р-н ",'Т 5'!CE13,", ",'Т 5'!CF13," ",'Т 5'!CG13,", ",,,'Т 5'!CH13," ",'Т 5'!CI13," , буд. ",'Т 5'!CJ13,", кв./оф. ",'Т 5'!CK13)=$AS$144,"",CONCATENATE('Т 5'!CB13,", ",'Т 5'!CC13,",  обл. ",'Т 5'!CD13,",  р-н ",'Т 5'!CE13,", ",'Т 5'!CF13," ",'Т 5'!CG13,", ",,,'Т 5'!CH13," ",'Т 5'!CI13," , буд. ",'Т 5'!CJ13,", кв./оф. ",'Т 5'!CK13))</f>
        <v/>
      </c>
      <c r="AB150" s="282"/>
      <c r="AC150" s="282"/>
      <c r="AD150" s="282"/>
      <c r="AE150" s="282"/>
      <c r="AF150" s="282"/>
      <c r="AG150" s="282"/>
      <c r="AH150" s="282"/>
      <c r="AI150" s="282"/>
      <c r="AJ150" s="282"/>
      <c r="AK150" s="282"/>
      <c r="AL150" s="282"/>
      <c r="AM150" s="282"/>
      <c r="AN150" s="282"/>
      <c r="AO150" s="282"/>
      <c r="AP150" s="194"/>
      <c r="BA150" s="192"/>
    </row>
    <row r="151" spans="1:53" x14ac:dyDescent="0.25">
      <c r="A151" s="11" t="s">
        <v>174</v>
      </c>
      <c r="B151" s="322" t="str">
        <f ca="1">CONCATENATE('Т 5'!BI14," ",'Т 5'!CS14)</f>
        <v xml:space="preserve">   . .</v>
      </c>
      <c r="C151" s="322"/>
      <c r="D151" s="322"/>
      <c r="E151" s="322"/>
      <c r="F151" s="322"/>
      <c r="G151" s="322"/>
      <c r="H151" s="322"/>
      <c r="I151" s="322"/>
      <c r="J151" s="322"/>
      <c r="K151" s="322"/>
      <c r="L151" s="282" t="str">
        <f ca="1">IF(CONCATENATE('Т 5'!BR14,", ",'Т 5'!BS14,",  обл. ",'Т 5'!BT14,",  р-н ",'Т 5'!BU14,", ",'Т 5'!BV14," ",'Т 5'!BW14,", ",'Т 5'!BX14," ",'Т 5'!BY14,", буд. ",'Т 5'!BZ14,", кв./оф. ",'Т 5'!CA14)=$AS$143,"",CONCATENATE('Т 5'!BR14,", ",'Т 5'!BS14,",  обл. ",'Т 5'!BT14,",  р-н ",'Т 5'!BU14,", ",'Т 5'!BV14," ",'Т 5'!BW14,", ",'Т 5'!BX14," ",'Т 5'!BY14,", буд. ",'Т 5'!BZ14,", кв./оф. ",'Т 5'!CA14))</f>
        <v/>
      </c>
      <c r="M151" s="282"/>
      <c r="N151" s="282"/>
      <c r="O151" s="282"/>
      <c r="P151" s="282"/>
      <c r="Q151" s="282"/>
      <c r="R151" s="282"/>
      <c r="S151" s="282"/>
      <c r="T151" s="282"/>
      <c r="U151" s="282"/>
      <c r="V151" s="282"/>
      <c r="W151" s="282"/>
      <c r="X151" s="282"/>
      <c r="Y151" s="282"/>
      <c r="Z151" s="282"/>
      <c r="AA151" s="282" t="str">
        <f ca="1">IF(CONCATENATE('Т 5'!CB14,", ",'Т 5'!CC14,",  обл. ",'Т 5'!CD14,",  р-н ",'Т 5'!CE14,", ",'Т 5'!CF14," ",'Т 5'!CG14,", ",,,'Т 5'!CH14," ",'Т 5'!CI14," , буд. ",'Т 5'!CJ14,", кв./оф. ",'Т 5'!CK14)=$AS$144,"",CONCATENATE('Т 5'!CB14,", ",'Т 5'!CC14,",  обл. ",'Т 5'!CD14,",  р-н ",'Т 5'!CE14,", ",'Т 5'!CF14," ",'Т 5'!CG14,", ",,,'Т 5'!CH14," ",'Т 5'!CI14," , буд. ",'Т 5'!CJ14,", кв./оф. ",'Т 5'!CK14))</f>
        <v/>
      </c>
      <c r="AB151" s="282"/>
      <c r="AC151" s="282"/>
      <c r="AD151" s="282"/>
      <c r="AE151" s="282"/>
      <c r="AF151" s="282"/>
      <c r="AG151" s="282"/>
      <c r="AH151" s="282"/>
      <c r="AI151" s="282"/>
      <c r="AJ151" s="282"/>
      <c r="AK151" s="282"/>
      <c r="AL151" s="282"/>
      <c r="AM151" s="282"/>
      <c r="AN151" s="282"/>
      <c r="AO151" s="282"/>
      <c r="AP151" s="194"/>
      <c r="BA151" s="192"/>
    </row>
    <row r="152" spans="1:53" x14ac:dyDescent="0.25">
      <c r="A152" s="11" t="s">
        <v>175</v>
      </c>
      <c r="B152" s="322" t="str">
        <f ca="1">CONCATENATE('Т 5'!BI15," ",'Т 5'!CS15)</f>
        <v xml:space="preserve">   . .</v>
      </c>
      <c r="C152" s="322"/>
      <c r="D152" s="322"/>
      <c r="E152" s="322"/>
      <c r="F152" s="322"/>
      <c r="G152" s="322"/>
      <c r="H152" s="322"/>
      <c r="I152" s="322"/>
      <c r="J152" s="322"/>
      <c r="K152" s="322"/>
      <c r="L152" s="282" t="str">
        <f ca="1">IF(CONCATENATE('Т 5'!BR15,", ",'Т 5'!BS15,",  обл. ",'Т 5'!BT15,",  р-н ",'Т 5'!BU15,", ",'Т 5'!BV15," ",'Т 5'!BW15,", ",'Т 5'!BX15," ",'Т 5'!BY15,", буд. ",'Т 5'!BZ15,", кв./оф. ",'Т 5'!CA15)=$AS$143,"",CONCATENATE('Т 5'!BR15,", ",'Т 5'!BS15,",  обл. ",'Т 5'!BT15,",  р-н ",'Т 5'!BU15,", ",'Т 5'!BV15," ",'Т 5'!BW15,", ",'Т 5'!BX15," ",'Т 5'!BY15,", буд. ",'Т 5'!BZ15,", кв./оф. ",'Т 5'!CA15))</f>
        <v/>
      </c>
      <c r="M152" s="282"/>
      <c r="N152" s="282"/>
      <c r="O152" s="282"/>
      <c r="P152" s="282"/>
      <c r="Q152" s="282"/>
      <c r="R152" s="282"/>
      <c r="S152" s="282"/>
      <c r="T152" s="282"/>
      <c r="U152" s="282"/>
      <c r="V152" s="282"/>
      <c r="W152" s="282"/>
      <c r="X152" s="282"/>
      <c r="Y152" s="282"/>
      <c r="Z152" s="282"/>
      <c r="AA152" s="282" t="str">
        <f ca="1">IF(CONCATENATE('Т 5'!CB15,", ",'Т 5'!CC15,",  обл. ",'Т 5'!CD15,",  р-н ",'Т 5'!CE15,", ",'Т 5'!CF15," ",'Т 5'!CG15,", ",,,'Т 5'!CH15," ",'Т 5'!CI15," , буд. ",'Т 5'!CJ15,", кв./оф. ",'Т 5'!CK15)=$AS$144,"",CONCATENATE('Т 5'!CB15,", ",'Т 5'!CC15,",  обл. ",'Т 5'!CD15,",  р-н ",'Т 5'!CE15,", ",'Т 5'!CF15," ",'Т 5'!CG15,", ",,,'Т 5'!CH15," ",'Т 5'!CI15," , буд. ",'Т 5'!CJ15,", кв./оф. ",'Т 5'!CK15))</f>
        <v/>
      </c>
      <c r="AB152" s="282"/>
      <c r="AC152" s="282"/>
      <c r="AD152" s="282"/>
      <c r="AE152" s="282"/>
      <c r="AF152" s="282"/>
      <c r="AG152" s="282"/>
      <c r="AH152" s="282"/>
      <c r="AI152" s="282"/>
      <c r="AJ152" s="282"/>
      <c r="AK152" s="282"/>
      <c r="AL152" s="282"/>
      <c r="AM152" s="282"/>
      <c r="AN152" s="282"/>
      <c r="AO152" s="282"/>
      <c r="AP152" s="194"/>
      <c r="BA152" s="192"/>
    </row>
    <row r="153" spans="1:53" x14ac:dyDescent="0.25">
      <c r="A153" s="11" t="s">
        <v>176</v>
      </c>
      <c r="B153" s="322" t="str">
        <f ca="1">CONCATENATE('Т 5'!BI16," ",'Т 5'!CS16)</f>
        <v xml:space="preserve">   . .</v>
      </c>
      <c r="C153" s="322"/>
      <c r="D153" s="322"/>
      <c r="E153" s="322"/>
      <c r="F153" s="322"/>
      <c r="G153" s="322"/>
      <c r="H153" s="322"/>
      <c r="I153" s="322"/>
      <c r="J153" s="322"/>
      <c r="K153" s="322"/>
      <c r="L153" s="282" t="str">
        <f ca="1">IF(CONCATENATE('Т 5'!BR16,", ",'Т 5'!BS16,",  обл. ",'Т 5'!BT16,",  р-н ",'Т 5'!BU16,", ",'Т 5'!BV16," ",'Т 5'!BW16,", ",'Т 5'!BX16," ",'Т 5'!BY16,", буд. ",'Т 5'!BZ16,", кв./оф. ",'Т 5'!CA16)=$AS$143,"",CONCATENATE('Т 5'!BR16,", ",'Т 5'!BS16,",  обл. ",'Т 5'!BT16,",  р-н ",'Т 5'!BU16,", ",'Т 5'!BV16," ",'Т 5'!BW16,", ",'Т 5'!BX16," ",'Т 5'!BY16,", буд. ",'Т 5'!BZ16,", кв./оф. ",'Т 5'!CA16))</f>
        <v/>
      </c>
      <c r="M153" s="282"/>
      <c r="N153" s="282"/>
      <c r="O153" s="282"/>
      <c r="P153" s="282"/>
      <c r="Q153" s="282"/>
      <c r="R153" s="282"/>
      <c r="S153" s="282"/>
      <c r="T153" s="282"/>
      <c r="U153" s="282"/>
      <c r="V153" s="282"/>
      <c r="W153" s="282"/>
      <c r="X153" s="282"/>
      <c r="Y153" s="282"/>
      <c r="Z153" s="282"/>
      <c r="AA153" s="282" t="str">
        <f ca="1">IF(CONCATENATE('Т 5'!CB16,", ",'Т 5'!CC16,",  обл. ",'Т 5'!CD16,",  р-н ",'Т 5'!CE16,", ",'Т 5'!CF16," ",'Т 5'!CG16,", ",,,'Т 5'!CH16," ",'Т 5'!CI16," , буд. ",'Т 5'!CJ16,", кв./оф. ",'Т 5'!CK16)=$AS$144,"",CONCATENATE('Т 5'!CB16,", ",'Т 5'!CC16,",  обл. ",'Т 5'!CD16,",  р-н ",'Т 5'!CE16,", ",'Т 5'!CF16," ",'Т 5'!CG16,", ",,,'Т 5'!CH16," ",'Т 5'!CI16," , буд. ",'Т 5'!CJ16,", кв./оф. ",'Т 5'!CK16))</f>
        <v/>
      </c>
      <c r="AB153" s="282"/>
      <c r="AC153" s="282"/>
      <c r="AD153" s="282"/>
      <c r="AE153" s="282"/>
      <c r="AF153" s="282"/>
      <c r="AG153" s="282"/>
      <c r="AH153" s="282"/>
      <c r="AI153" s="282"/>
      <c r="AJ153" s="282"/>
      <c r="AK153" s="282"/>
      <c r="AL153" s="282"/>
      <c r="AM153" s="282"/>
      <c r="AN153" s="282"/>
      <c r="AO153" s="282"/>
      <c r="AP153" s="194"/>
      <c r="BA153" s="192"/>
    </row>
    <row r="154" spans="1:53" x14ac:dyDescent="0.25">
      <c r="A154" s="11" t="s">
        <v>177</v>
      </c>
      <c r="B154" s="322" t="str">
        <f ca="1">CONCATENATE('Т 5'!BI17," ",'Т 5'!CS17)</f>
        <v xml:space="preserve">   . .</v>
      </c>
      <c r="C154" s="322"/>
      <c r="D154" s="322"/>
      <c r="E154" s="322"/>
      <c r="F154" s="322"/>
      <c r="G154" s="322"/>
      <c r="H154" s="322"/>
      <c r="I154" s="322"/>
      <c r="J154" s="322"/>
      <c r="K154" s="322"/>
      <c r="L154" s="282" t="str">
        <f ca="1">IF(CONCATENATE('Т 5'!BR17,", ",'Т 5'!BS17,",  обл. ",'Т 5'!BT17,",  р-н ",'Т 5'!BU17,", ",'Т 5'!BV17," ",'Т 5'!BW17,", ",'Т 5'!BX17," ",'Т 5'!BY17,", буд. ",'Т 5'!BZ17,", кв./оф. ",'Т 5'!CA17)=$AS$143,"",CONCATENATE('Т 5'!BR17,", ",'Т 5'!BS17,",  обл. ",'Т 5'!BT17,",  р-н ",'Т 5'!BU17,", ",'Т 5'!BV17," ",'Т 5'!BW17,", ",'Т 5'!BX17," ",'Т 5'!BY17,", буд. ",'Т 5'!BZ17,", кв./оф. ",'Т 5'!CA17))</f>
        <v/>
      </c>
      <c r="M154" s="282"/>
      <c r="N154" s="282"/>
      <c r="O154" s="282"/>
      <c r="P154" s="282"/>
      <c r="Q154" s="282"/>
      <c r="R154" s="282"/>
      <c r="S154" s="282"/>
      <c r="T154" s="282"/>
      <c r="U154" s="282"/>
      <c r="V154" s="282"/>
      <c r="W154" s="282"/>
      <c r="X154" s="282"/>
      <c r="Y154" s="282"/>
      <c r="Z154" s="282"/>
      <c r="AA154" s="282" t="str">
        <f ca="1">IF(CONCATENATE('Т 5'!CB17,", ",'Т 5'!CC17,",  обл. ",'Т 5'!CD17,",  р-н ",'Т 5'!CE17,", ",'Т 5'!CF17," ",'Т 5'!CG17,", ",,,'Т 5'!CH17," ",'Т 5'!CI17," , буд. ",'Т 5'!CJ17,", кв./оф. ",'Т 5'!CK17)=$AS$144,"",CONCATENATE('Т 5'!CB17,", ",'Т 5'!CC17,",  обл. ",'Т 5'!CD17,",  р-н ",'Т 5'!CE17,", ",'Т 5'!CF17," ",'Т 5'!CG17,", ",,,'Т 5'!CH17," ",'Т 5'!CI17," , буд. ",'Т 5'!CJ17,", кв./оф. ",'Т 5'!CK17))</f>
        <v/>
      </c>
      <c r="AB154" s="282"/>
      <c r="AC154" s="282"/>
      <c r="AD154" s="282"/>
      <c r="AE154" s="282"/>
      <c r="AF154" s="282"/>
      <c r="AG154" s="282"/>
      <c r="AH154" s="282"/>
      <c r="AI154" s="282"/>
      <c r="AJ154" s="282"/>
      <c r="AK154" s="282"/>
      <c r="AL154" s="282"/>
      <c r="AM154" s="282"/>
      <c r="AN154" s="282"/>
      <c r="AO154" s="282"/>
      <c r="AP154" s="194"/>
      <c r="BA154" s="192"/>
    </row>
    <row r="155" spans="1:53" x14ac:dyDescent="0.25">
      <c r="A155" s="11" t="s">
        <v>178</v>
      </c>
      <c r="B155" s="322" t="str">
        <f ca="1">CONCATENATE('Т 5'!BI18," ",'Т 5'!CS18)</f>
        <v xml:space="preserve">   . .</v>
      </c>
      <c r="C155" s="322"/>
      <c r="D155" s="322"/>
      <c r="E155" s="322"/>
      <c r="F155" s="322"/>
      <c r="G155" s="322"/>
      <c r="H155" s="322"/>
      <c r="I155" s="322"/>
      <c r="J155" s="322"/>
      <c r="K155" s="322"/>
      <c r="L155" s="282" t="str">
        <f ca="1">IF(CONCATENATE('Т 5'!BR18,", ",'Т 5'!BS18,",  обл. ",'Т 5'!BT18,",  р-н ",'Т 5'!BU18,", ",'Т 5'!BV18," ",'Т 5'!BW18,", ",'Т 5'!BX18," ",'Т 5'!BY18,", буд. ",'Т 5'!BZ18,", кв./оф. ",'Т 5'!CA18)=$AS$143,"",CONCATENATE('Т 5'!BR18,", ",'Т 5'!BS18,",  обл. ",'Т 5'!BT18,",  р-н ",'Т 5'!BU18,", ",'Т 5'!BV18," ",'Т 5'!BW18,", ",'Т 5'!BX18," ",'Т 5'!BY18,", буд. ",'Т 5'!BZ18,", кв./оф. ",'Т 5'!CA18))</f>
        <v/>
      </c>
      <c r="M155" s="282"/>
      <c r="N155" s="282"/>
      <c r="O155" s="282"/>
      <c r="P155" s="282"/>
      <c r="Q155" s="282"/>
      <c r="R155" s="282"/>
      <c r="S155" s="282"/>
      <c r="T155" s="282"/>
      <c r="U155" s="282"/>
      <c r="V155" s="282"/>
      <c r="W155" s="282"/>
      <c r="X155" s="282"/>
      <c r="Y155" s="282"/>
      <c r="Z155" s="282"/>
      <c r="AA155" s="282" t="str">
        <f ca="1">IF(CONCATENATE('Т 5'!CB18,", ",'Т 5'!CC18,",  обл. ",'Т 5'!CD18,",  р-н ",'Т 5'!CE18,", ",'Т 5'!CF18," ",'Т 5'!CG18,", ",,,'Т 5'!CH18," ",'Т 5'!CI18," , буд. ",'Т 5'!CJ18,", кв./оф. ",'Т 5'!CK18)=$AS$144,"",CONCATENATE('Т 5'!CB18,", ",'Т 5'!CC18,",  обл. ",'Т 5'!CD18,",  р-н ",'Т 5'!CE18,", ",'Т 5'!CF18," ",'Т 5'!CG18,", ",,,'Т 5'!CH18," ",'Т 5'!CI18," , буд. ",'Т 5'!CJ18,", кв./оф. ",'Т 5'!CK18))</f>
        <v/>
      </c>
      <c r="AB155" s="282"/>
      <c r="AC155" s="282"/>
      <c r="AD155" s="282"/>
      <c r="AE155" s="282"/>
      <c r="AF155" s="282"/>
      <c r="AG155" s="282"/>
      <c r="AH155" s="282"/>
      <c r="AI155" s="282"/>
      <c r="AJ155" s="282"/>
      <c r="AK155" s="282"/>
      <c r="AL155" s="282"/>
      <c r="AM155" s="282"/>
      <c r="AN155" s="282"/>
      <c r="AO155" s="282"/>
      <c r="AP155" s="194"/>
      <c r="BA155" s="192"/>
    </row>
    <row r="156" spans="1:53" x14ac:dyDescent="0.25">
      <c r="A156" s="11" t="s">
        <v>179</v>
      </c>
      <c r="B156" s="322" t="str">
        <f ca="1">CONCATENATE('Т 5'!BI19," ",'Т 5'!CS19)</f>
        <v xml:space="preserve">   . .</v>
      </c>
      <c r="C156" s="322"/>
      <c r="D156" s="322"/>
      <c r="E156" s="322"/>
      <c r="F156" s="322"/>
      <c r="G156" s="322"/>
      <c r="H156" s="322"/>
      <c r="I156" s="322"/>
      <c r="J156" s="322"/>
      <c r="K156" s="322"/>
      <c r="L156" s="282" t="str">
        <f ca="1">IF(CONCATENATE('Т 5'!BR19,", ",'Т 5'!BS19,",  обл. ",'Т 5'!BT19,",  р-н ",'Т 5'!BU19,", ",'Т 5'!BV19," ",'Т 5'!BW19,", ",'Т 5'!BX19," ",'Т 5'!BY19,", буд. ",'Т 5'!BZ19,", кв./оф. ",'Т 5'!CA19)=$AS$143,"",CONCATENATE('Т 5'!BR19,", ",'Т 5'!BS19,",  обл. ",'Т 5'!BT19,",  р-н ",'Т 5'!BU19,", ",'Т 5'!BV19," ",'Т 5'!BW19,", ",'Т 5'!BX19," ",'Т 5'!BY19,", буд. ",'Т 5'!BZ19,", кв./оф. ",'Т 5'!CA19))</f>
        <v/>
      </c>
      <c r="M156" s="282"/>
      <c r="N156" s="282"/>
      <c r="O156" s="282"/>
      <c r="P156" s="282"/>
      <c r="Q156" s="282"/>
      <c r="R156" s="282"/>
      <c r="S156" s="282"/>
      <c r="T156" s="282"/>
      <c r="U156" s="282"/>
      <c r="V156" s="282"/>
      <c r="W156" s="282"/>
      <c r="X156" s="282"/>
      <c r="Y156" s="282"/>
      <c r="Z156" s="282"/>
      <c r="AA156" s="282" t="str">
        <f ca="1">IF(CONCATENATE('Т 5'!CB19,", ",'Т 5'!CC19,",  обл. ",'Т 5'!CD19,",  р-н ",'Т 5'!CE19,", ",'Т 5'!CF19," ",'Т 5'!CG19,", ",,,'Т 5'!CH19," ",'Т 5'!CI19," , буд. ",'Т 5'!CJ19,", кв./оф. ",'Т 5'!CK19)=$AS$144,"",CONCATENATE('Т 5'!CB19,", ",'Т 5'!CC19,",  обл. ",'Т 5'!CD19,",  р-н ",'Т 5'!CE19,", ",'Т 5'!CF19," ",'Т 5'!CG19,", ",,,'Т 5'!CH19," ",'Т 5'!CI19," , буд. ",'Т 5'!CJ19,", кв./оф. ",'Т 5'!CK19))</f>
        <v/>
      </c>
      <c r="AB156" s="282"/>
      <c r="AC156" s="282"/>
      <c r="AD156" s="282"/>
      <c r="AE156" s="282"/>
      <c r="AF156" s="282"/>
      <c r="AG156" s="282"/>
      <c r="AH156" s="282"/>
      <c r="AI156" s="282"/>
      <c r="AJ156" s="282"/>
      <c r="AK156" s="282"/>
      <c r="AL156" s="282"/>
      <c r="AM156" s="282"/>
      <c r="AN156" s="282"/>
      <c r="AO156" s="282"/>
      <c r="AP156" s="194"/>
      <c r="BA156" s="192"/>
    </row>
    <row r="157" spans="1:53" x14ac:dyDescent="0.25">
      <c r="A157" s="11" t="s">
        <v>180</v>
      </c>
      <c r="B157" s="322" t="str">
        <f ca="1">CONCATENATE('Т 5'!BI20," ",'Т 5'!CS20)</f>
        <v xml:space="preserve">   . .</v>
      </c>
      <c r="C157" s="322"/>
      <c r="D157" s="322"/>
      <c r="E157" s="322"/>
      <c r="F157" s="322"/>
      <c r="G157" s="322"/>
      <c r="H157" s="322"/>
      <c r="I157" s="322"/>
      <c r="J157" s="322"/>
      <c r="K157" s="322"/>
      <c r="L157" s="282" t="str">
        <f ca="1">IF(CONCATENATE('Т 5'!BR20,", ",'Т 5'!BS20,",  обл. ",'Т 5'!BT20,",  р-н ",'Т 5'!BU20,", ",'Т 5'!BV20," ",'Т 5'!BW20,", ",'Т 5'!BX20," ",'Т 5'!BY20,", буд. ",'Т 5'!BZ20,", кв./оф. ",'Т 5'!CA20)=$AS$143,"",CONCATENATE('Т 5'!BR20,", ",'Т 5'!BS20,",  обл. ",'Т 5'!BT20,",  р-н ",'Т 5'!BU20,", ",'Т 5'!BV20," ",'Т 5'!BW20,", ",'Т 5'!BX20," ",'Т 5'!BY20,", буд. ",'Т 5'!BZ20,", кв./оф. ",'Т 5'!CA20))</f>
        <v/>
      </c>
      <c r="M157" s="282"/>
      <c r="N157" s="282"/>
      <c r="O157" s="282"/>
      <c r="P157" s="282"/>
      <c r="Q157" s="282"/>
      <c r="R157" s="282"/>
      <c r="S157" s="282"/>
      <c r="T157" s="282"/>
      <c r="U157" s="282"/>
      <c r="V157" s="282"/>
      <c r="W157" s="282"/>
      <c r="X157" s="282"/>
      <c r="Y157" s="282"/>
      <c r="Z157" s="282"/>
      <c r="AA157" s="282" t="str">
        <f ca="1">IF(CONCATENATE('Т 5'!CB20,", ",'Т 5'!CC20,",  обл. ",'Т 5'!CD20,",  р-н ",'Т 5'!CE20,", ",'Т 5'!CF20," ",'Т 5'!CG20,", ",,,'Т 5'!CH20," ",'Т 5'!CI20," , буд. ",'Т 5'!CJ20,", кв./оф. ",'Т 5'!CK20)=$AS$144,"",CONCATENATE('Т 5'!CB20,", ",'Т 5'!CC20,",  обл. ",'Т 5'!CD20,",  р-н ",'Т 5'!CE20,", ",'Т 5'!CF20," ",'Т 5'!CG20,", ",,,'Т 5'!CH20," ",'Т 5'!CI20," , буд. ",'Т 5'!CJ20,", кв./оф. ",'Т 5'!CK20))</f>
        <v/>
      </c>
      <c r="AB157" s="282"/>
      <c r="AC157" s="282"/>
      <c r="AD157" s="282"/>
      <c r="AE157" s="282"/>
      <c r="AF157" s="282"/>
      <c r="AG157" s="282"/>
      <c r="AH157" s="282"/>
      <c r="AI157" s="282"/>
      <c r="AJ157" s="282"/>
      <c r="AK157" s="282"/>
      <c r="AL157" s="282"/>
      <c r="AM157" s="282"/>
      <c r="AN157" s="282"/>
      <c r="AO157" s="282"/>
      <c r="AP157" s="194"/>
      <c r="BA157" s="192"/>
    </row>
    <row r="158" spans="1:53" x14ac:dyDescent="0.25">
      <c r="A158" s="11" t="s">
        <v>181</v>
      </c>
      <c r="B158" s="322" t="str">
        <f ca="1">CONCATENATE('Т 5'!BI21," ",'Т 5'!CS21)</f>
        <v xml:space="preserve">   . .</v>
      </c>
      <c r="C158" s="322"/>
      <c r="D158" s="322"/>
      <c r="E158" s="322"/>
      <c r="F158" s="322"/>
      <c r="G158" s="322"/>
      <c r="H158" s="322"/>
      <c r="I158" s="322"/>
      <c r="J158" s="322"/>
      <c r="K158" s="322"/>
      <c r="L158" s="282" t="str">
        <f ca="1">IF(CONCATENATE('Т 5'!BR21,", ",'Т 5'!BS21,",  обл. ",'Т 5'!BT21,",  р-н ",'Т 5'!BU21,", ",'Т 5'!BV21," ",'Т 5'!BW21,", ",'Т 5'!BX21," ",'Т 5'!BY21,", буд. ",'Т 5'!BZ21,", кв./оф. ",'Т 5'!CA21)=$AS$143,"",CONCATENATE('Т 5'!BR21,", ",'Т 5'!BS21,",  обл. ",'Т 5'!BT21,",  р-н ",'Т 5'!BU21,", ",'Т 5'!BV21," ",'Т 5'!BW21,", ",'Т 5'!BX21," ",'Т 5'!BY21,", буд. ",'Т 5'!BZ21,", кв./оф. ",'Т 5'!CA21))</f>
        <v/>
      </c>
      <c r="M158" s="282"/>
      <c r="N158" s="282"/>
      <c r="O158" s="282"/>
      <c r="P158" s="282"/>
      <c r="Q158" s="282"/>
      <c r="R158" s="282"/>
      <c r="S158" s="282"/>
      <c r="T158" s="282"/>
      <c r="U158" s="282"/>
      <c r="V158" s="282"/>
      <c r="W158" s="282"/>
      <c r="X158" s="282"/>
      <c r="Y158" s="282"/>
      <c r="Z158" s="282"/>
      <c r="AA158" s="282" t="str">
        <f ca="1">IF(CONCATENATE('Т 5'!CB21,", ",'Т 5'!CC21,",  обл. ",'Т 5'!CD21,",  р-н ",'Т 5'!CE21,", ",'Т 5'!CF21," ",'Т 5'!CG21,", ",,,'Т 5'!CH21," ",'Т 5'!CI21," , буд. ",'Т 5'!CJ21,", кв./оф. ",'Т 5'!CK21)=$AS$144,"",CONCATENATE('Т 5'!CB21,", ",'Т 5'!CC21,",  обл. ",'Т 5'!CD21,",  р-н ",'Т 5'!CE21,", ",'Т 5'!CF21," ",'Т 5'!CG21,", ",,,'Т 5'!CH21," ",'Т 5'!CI21," , буд. ",'Т 5'!CJ21,", кв./оф. ",'Т 5'!CK21))</f>
        <v/>
      </c>
      <c r="AB158" s="282"/>
      <c r="AC158" s="282"/>
      <c r="AD158" s="282"/>
      <c r="AE158" s="282"/>
      <c r="AF158" s="282"/>
      <c r="AG158" s="282"/>
      <c r="AH158" s="282"/>
      <c r="AI158" s="282"/>
      <c r="AJ158" s="282"/>
      <c r="AK158" s="282"/>
      <c r="AL158" s="282"/>
      <c r="AM158" s="282"/>
      <c r="AN158" s="282"/>
      <c r="AO158" s="282"/>
      <c r="AP158" s="194"/>
      <c r="BA158" s="192"/>
    </row>
    <row r="159" spans="1:53" x14ac:dyDescent="0.25">
      <c r="A159" s="11" t="s">
        <v>182</v>
      </c>
      <c r="B159" s="322" t="str">
        <f ca="1">CONCATENATE('Т 5'!BI22," ",'Т 5'!CS22)</f>
        <v xml:space="preserve">   . .</v>
      </c>
      <c r="C159" s="322"/>
      <c r="D159" s="322"/>
      <c r="E159" s="322"/>
      <c r="F159" s="322"/>
      <c r="G159" s="322"/>
      <c r="H159" s="322"/>
      <c r="I159" s="322"/>
      <c r="J159" s="322"/>
      <c r="K159" s="322"/>
      <c r="L159" s="282" t="str">
        <f ca="1">IF(CONCATENATE('Т 5'!BR22,", ",'Т 5'!BS22,",  обл. ",'Т 5'!BT22,",  р-н ",'Т 5'!BU22,", ",'Т 5'!BV22," ",'Т 5'!BW22,", ",'Т 5'!BX22," ",'Т 5'!BY22,", буд. ",'Т 5'!BZ22,", кв./оф. ",'Т 5'!CA22)=$AS$143,"",CONCATENATE('Т 5'!BR22,", ",'Т 5'!BS22,",  обл. ",'Т 5'!BT22,",  р-н ",'Т 5'!BU22,", ",'Т 5'!BV22," ",'Т 5'!BW22,", ",'Т 5'!BX22," ",'Т 5'!BY22,", буд. ",'Т 5'!BZ22,", кв./оф. ",'Т 5'!CA22))</f>
        <v/>
      </c>
      <c r="M159" s="282"/>
      <c r="N159" s="282"/>
      <c r="O159" s="282"/>
      <c r="P159" s="282"/>
      <c r="Q159" s="282"/>
      <c r="R159" s="282"/>
      <c r="S159" s="282"/>
      <c r="T159" s="282"/>
      <c r="U159" s="282"/>
      <c r="V159" s="282"/>
      <c r="W159" s="282"/>
      <c r="X159" s="282"/>
      <c r="Y159" s="282"/>
      <c r="Z159" s="282"/>
      <c r="AA159" s="282" t="str">
        <f ca="1">IF(CONCATENATE('Т 5'!CB22,", ",'Т 5'!CC22,",  обл. ",'Т 5'!CD22,",  р-н ",'Т 5'!CE22,", ",'Т 5'!CF22," ",'Т 5'!CG22,", ",,,'Т 5'!CH22," ",'Т 5'!CI22," , буд. ",'Т 5'!CJ22,", кв./оф. ",'Т 5'!CK22)=$AS$144,"",CONCATENATE('Т 5'!CB22,", ",'Т 5'!CC22,",  обл. ",'Т 5'!CD22,",  р-н ",'Т 5'!CE22,", ",'Т 5'!CF22," ",'Т 5'!CG22,", ",,,'Т 5'!CH22," ",'Т 5'!CI22," , буд. ",'Т 5'!CJ22,", кв./оф. ",'Т 5'!CK22))</f>
        <v/>
      </c>
      <c r="AB159" s="282"/>
      <c r="AC159" s="282"/>
      <c r="AD159" s="282"/>
      <c r="AE159" s="282"/>
      <c r="AF159" s="282"/>
      <c r="AG159" s="282"/>
      <c r="AH159" s="282"/>
      <c r="AI159" s="282"/>
      <c r="AJ159" s="282"/>
      <c r="AK159" s="282"/>
      <c r="AL159" s="282"/>
      <c r="AM159" s="282"/>
      <c r="AN159" s="282"/>
      <c r="AO159" s="282"/>
      <c r="AP159" s="194"/>
      <c r="BA159" s="192"/>
    </row>
    <row r="160" spans="1:53" x14ac:dyDescent="0.25">
      <c r="A160" s="11" t="s">
        <v>183</v>
      </c>
      <c r="B160" s="322" t="str">
        <f ca="1">CONCATENATE('Т 5'!BI23," ",'Т 5'!CS23)</f>
        <v xml:space="preserve">   . .</v>
      </c>
      <c r="C160" s="322"/>
      <c r="D160" s="322"/>
      <c r="E160" s="322"/>
      <c r="F160" s="322"/>
      <c r="G160" s="322"/>
      <c r="H160" s="322"/>
      <c r="I160" s="322"/>
      <c r="J160" s="322"/>
      <c r="K160" s="322"/>
      <c r="L160" s="282" t="str">
        <f ca="1">IF(CONCATENATE('Т 5'!BR23,", ",'Т 5'!BS23,",  обл. ",'Т 5'!BT23,",  р-н ",'Т 5'!BU23,", ",'Т 5'!BV23," ",'Т 5'!BW23,", ",'Т 5'!BX23," ",'Т 5'!BY23,", буд. ",'Т 5'!BZ23,", кв./оф. ",'Т 5'!CA23)=$AS$143,"",CONCATENATE('Т 5'!BR23,", ",'Т 5'!BS23,",  обл. ",'Т 5'!BT23,",  р-н ",'Т 5'!BU23,", ",'Т 5'!BV23," ",'Т 5'!BW23,", ",'Т 5'!BX23," ",'Т 5'!BY23,", буд. ",'Т 5'!BZ23,", кв./оф. ",'Т 5'!CA23))</f>
        <v/>
      </c>
      <c r="M160" s="282"/>
      <c r="N160" s="282"/>
      <c r="O160" s="282"/>
      <c r="P160" s="282"/>
      <c r="Q160" s="282"/>
      <c r="R160" s="282"/>
      <c r="S160" s="282"/>
      <c r="T160" s="282"/>
      <c r="U160" s="282"/>
      <c r="V160" s="282"/>
      <c r="W160" s="282"/>
      <c r="X160" s="282"/>
      <c r="Y160" s="282"/>
      <c r="Z160" s="282"/>
      <c r="AA160" s="282" t="str">
        <f ca="1">IF(CONCATENATE('Т 5'!CB23,", ",'Т 5'!CC23,",  обл. ",'Т 5'!CD23,",  р-н ",'Т 5'!CE23,", ",'Т 5'!CF23," ",'Т 5'!CG23,", ",,,'Т 5'!CH23," ",'Т 5'!CI23," , буд. ",'Т 5'!CJ23,", кв./оф. ",'Т 5'!CK23)=$AS$144,"",CONCATENATE('Т 5'!CB23,", ",'Т 5'!CC23,",  обл. ",'Т 5'!CD23,",  р-н ",'Т 5'!CE23,", ",'Т 5'!CF23," ",'Т 5'!CG23,", ",,,'Т 5'!CH23," ",'Т 5'!CI23," , буд. ",'Т 5'!CJ23,", кв./оф. ",'Т 5'!CK23))</f>
        <v/>
      </c>
      <c r="AB160" s="282"/>
      <c r="AC160" s="282"/>
      <c r="AD160" s="282"/>
      <c r="AE160" s="282"/>
      <c r="AF160" s="282"/>
      <c r="AG160" s="282"/>
      <c r="AH160" s="282"/>
      <c r="AI160" s="282"/>
      <c r="AJ160" s="282"/>
      <c r="AK160" s="282"/>
      <c r="AL160" s="282"/>
      <c r="AM160" s="282"/>
      <c r="AN160" s="282"/>
      <c r="AO160" s="282"/>
      <c r="AP160" s="194"/>
      <c r="BA160" s="192"/>
    </row>
    <row r="161" spans="1:53" x14ac:dyDescent="0.25">
      <c r="A161" s="11" t="s">
        <v>184</v>
      </c>
      <c r="B161" s="322" t="str">
        <f ca="1">CONCATENATE('Т 5'!BI24," ",'Т 5'!CS24)</f>
        <v xml:space="preserve">   . .</v>
      </c>
      <c r="C161" s="322"/>
      <c r="D161" s="322"/>
      <c r="E161" s="322"/>
      <c r="F161" s="322"/>
      <c r="G161" s="322"/>
      <c r="H161" s="322"/>
      <c r="I161" s="322"/>
      <c r="J161" s="322"/>
      <c r="K161" s="322"/>
      <c r="L161" s="282" t="str">
        <f ca="1">IF(CONCATENATE('Т 5'!BR24,", ",'Т 5'!BS24,",  обл. ",'Т 5'!BT24,",  р-н ",'Т 5'!BU24,", ",'Т 5'!BV24," ",'Т 5'!BW24,", ",'Т 5'!BX24," ",'Т 5'!BY24,", буд. ",'Т 5'!BZ24,", кв./оф. ",'Т 5'!CA24)=$AS$143,"",CONCATENATE('Т 5'!BR24,", ",'Т 5'!BS24,",  обл. ",'Т 5'!BT24,",  р-н ",'Т 5'!BU24,", ",'Т 5'!BV24," ",'Т 5'!BW24,", ",'Т 5'!BX24," ",'Т 5'!BY24,", буд. ",'Т 5'!BZ24,", кв./оф. ",'Т 5'!CA24))</f>
        <v/>
      </c>
      <c r="M161" s="282"/>
      <c r="N161" s="282"/>
      <c r="O161" s="282"/>
      <c r="P161" s="282"/>
      <c r="Q161" s="282"/>
      <c r="R161" s="282"/>
      <c r="S161" s="282"/>
      <c r="T161" s="282"/>
      <c r="U161" s="282"/>
      <c r="V161" s="282"/>
      <c r="W161" s="282"/>
      <c r="X161" s="282"/>
      <c r="Y161" s="282"/>
      <c r="Z161" s="282"/>
      <c r="AA161" s="282" t="str">
        <f ca="1">IF(CONCATENATE('Т 5'!CB24,", ",'Т 5'!CC24,",  обл. ",'Т 5'!CD24,",  р-н ",'Т 5'!CE24,", ",'Т 5'!CF24," ",'Т 5'!CG24,", ",,,'Т 5'!CH24," ",'Т 5'!CI24," , буд. ",'Т 5'!CJ24,", кв./оф. ",'Т 5'!CK24)=$AS$144,"",CONCATENATE('Т 5'!CB24,", ",'Т 5'!CC24,",  обл. ",'Т 5'!CD24,",  р-н ",'Т 5'!CE24,", ",'Т 5'!CF24," ",'Т 5'!CG24,", ",,,'Т 5'!CH24," ",'Т 5'!CI24," , буд. ",'Т 5'!CJ24,", кв./оф. ",'Т 5'!CK24))</f>
        <v/>
      </c>
      <c r="AB161" s="282"/>
      <c r="AC161" s="282"/>
      <c r="AD161" s="282"/>
      <c r="AE161" s="282"/>
      <c r="AF161" s="282"/>
      <c r="AG161" s="282"/>
      <c r="AH161" s="282"/>
      <c r="AI161" s="282"/>
      <c r="AJ161" s="282"/>
      <c r="AK161" s="282"/>
      <c r="AL161" s="282"/>
      <c r="AM161" s="282"/>
      <c r="AN161" s="282"/>
      <c r="AO161" s="282"/>
      <c r="AP161" s="194"/>
      <c r="BA161" s="192"/>
    </row>
    <row r="162" spans="1:53" x14ac:dyDescent="0.25">
      <c r="A162" s="11" t="s">
        <v>185</v>
      </c>
      <c r="B162" s="322" t="str">
        <f ca="1">CONCATENATE('Т 5'!BI25," ",'Т 5'!CS25)</f>
        <v xml:space="preserve">   . .</v>
      </c>
      <c r="C162" s="322"/>
      <c r="D162" s="322"/>
      <c r="E162" s="322"/>
      <c r="F162" s="322"/>
      <c r="G162" s="322"/>
      <c r="H162" s="322"/>
      <c r="I162" s="322"/>
      <c r="J162" s="322"/>
      <c r="K162" s="322"/>
      <c r="L162" s="282" t="str">
        <f ca="1">IF(CONCATENATE('Т 5'!BR25,", ",'Т 5'!BS25,",  обл. ",'Т 5'!BT25,",  р-н ",'Т 5'!BU25,", ",'Т 5'!BV25," ",'Т 5'!BW25,", ",'Т 5'!BX25," ",'Т 5'!BY25,", буд. ",'Т 5'!BZ25,", кв./оф. ",'Т 5'!CA25)=$AS$143,"",CONCATENATE('Т 5'!BR25,", ",'Т 5'!BS25,",  обл. ",'Т 5'!BT25,",  р-н ",'Т 5'!BU25,", ",'Т 5'!BV25," ",'Т 5'!BW25,", ",'Т 5'!BX25," ",'Т 5'!BY25,", буд. ",'Т 5'!BZ25,", кв./оф. ",'Т 5'!CA25))</f>
        <v/>
      </c>
      <c r="M162" s="282"/>
      <c r="N162" s="282"/>
      <c r="O162" s="282"/>
      <c r="P162" s="282"/>
      <c r="Q162" s="282"/>
      <c r="R162" s="282"/>
      <c r="S162" s="282"/>
      <c r="T162" s="282"/>
      <c r="U162" s="282"/>
      <c r="V162" s="282"/>
      <c r="W162" s="282"/>
      <c r="X162" s="282"/>
      <c r="Y162" s="282"/>
      <c r="Z162" s="282"/>
      <c r="AA162" s="282" t="str">
        <f ca="1">IF(CONCATENATE('Т 5'!CB25,", ",'Т 5'!CC25,",  обл. ",'Т 5'!CD25,",  р-н ",'Т 5'!CE25,", ",'Т 5'!CF25," ",'Т 5'!CG25,", ",,,'Т 5'!CH25," ",'Т 5'!CI25," , буд. ",'Т 5'!CJ25,", кв./оф. ",'Т 5'!CK25)=$AS$144,"",CONCATENATE('Т 5'!CB25,", ",'Т 5'!CC25,",  обл. ",'Т 5'!CD25,",  р-н ",'Т 5'!CE25,", ",'Т 5'!CF25," ",'Т 5'!CG25,", ",,,'Т 5'!CH25," ",'Т 5'!CI25," , буд. ",'Т 5'!CJ25,", кв./оф. ",'Т 5'!CK25))</f>
        <v/>
      </c>
      <c r="AB162" s="282"/>
      <c r="AC162" s="282"/>
      <c r="AD162" s="282"/>
      <c r="AE162" s="282"/>
      <c r="AF162" s="282"/>
      <c r="AG162" s="282"/>
      <c r="AH162" s="282"/>
      <c r="AI162" s="282"/>
      <c r="AJ162" s="282"/>
      <c r="AK162" s="282"/>
      <c r="AL162" s="282"/>
      <c r="AM162" s="282"/>
      <c r="AN162" s="282"/>
      <c r="AO162" s="282"/>
      <c r="AP162" s="194"/>
      <c r="BA162" s="192"/>
    </row>
    <row r="163" spans="1:53" x14ac:dyDescent="0.25">
      <c r="A163" s="11" t="s">
        <v>186</v>
      </c>
      <c r="B163" s="322" t="str">
        <f ca="1">CONCATENATE('Т 5'!BI26," ",'Т 5'!CS26)</f>
        <v xml:space="preserve">   . .</v>
      </c>
      <c r="C163" s="322"/>
      <c r="D163" s="322"/>
      <c r="E163" s="322"/>
      <c r="F163" s="322"/>
      <c r="G163" s="322"/>
      <c r="H163" s="322"/>
      <c r="I163" s="322"/>
      <c r="J163" s="322"/>
      <c r="K163" s="322"/>
      <c r="L163" s="282" t="str">
        <f ca="1">IF(CONCATENATE('Т 5'!BR26,", ",'Т 5'!BS26,",  обл. ",'Т 5'!BT26,",  р-н ",'Т 5'!BU26,", ",'Т 5'!BV26," ",'Т 5'!BW26,", ",'Т 5'!BX26," ",'Т 5'!BY26,", буд. ",'Т 5'!BZ26,", кв./оф. ",'Т 5'!CA26)=$AS$143,"",CONCATENATE('Т 5'!BR26,", ",'Т 5'!BS26,",  обл. ",'Т 5'!BT26,",  р-н ",'Т 5'!BU26,", ",'Т 5'!BV26," ",'Т 5'!BW26,", ",'Т 5'!BX26," ",'Т 5'!BY26,", буд. ",'Т 5'!BZ26,", кв./оф. ",'Т 5'!CA26))</f>
        <v/>
      </c>
      <c r="M163" s="282"/>
      <c r="N163" s="282"/>
      <c r="O163" s="282"/>
      <c r="P163" s="282"/>
      <c r="Q163" s="282"/>
      <c r="R163" s="282"/>
      <c r="S163" s="282"/>
      <c r="T163" s="282"/>
      <c r="U163" s="282"/>
      <c r="V163" s="282"/>
      <c r="W163" s="282"/>
      <c r="X163" s="282"/>
      <c r="Y163" s="282"/>
      <c r="Z163" s="282"/>
      <c r="AA163" s="282" t="str">
        <f ca="1">IF(CONCATENATE('Т 5'!CB26,", ",'Т 5'!CC26,",  обл. ",'Т 5'!CD26,",  р-н ",'Т 5'!CE26,", ",'Т 5'!CF26," ",'Т 5'!CG26,", ",,,'Т 5'!CH26," ",'Т 5'!CI26," , буд. ",'Т 5'!CJ26,", кв./оф. ",'Т 5'!CK26)=$AS$144,"",CONCATENATE('Т 5'!CB26,", ",'Т 5'!CC26,",  обл. ",'Т 5'!CD26,",  р-н ",'Т 5'!CE26,", ",'Т 5'!CF26," ",'Т 5'!CG26,", ",,,'Т 5'!CH26," ",'Т 5'!CI26," , буд. ",'Т 5'!CJ26,", кв./оф. ",'Т 5'!CK26))</f>
        <v/>
      </c>
      <c r="AB163" s="282"/>
      <c r="AC163" s="282"/>
      <c r="AD163" s="282"/>
      <c r="AE163" s="282"/>
      <c r="AF163" s="282"/>
      <c r="AG163" s="282"/>
      <c r="AH163" s="282"/>
      <c r="AI163" s="282"/>
      <c r="AJ163" s="282"/>
      <c r="AK163" s="282"/>
      <c r="AL163" s="282"/>
      <c r="AM163" s="282"/>
      <c r="AN163" s="282"/>
      <c r="AO163" s="282"/>
      <c r="AP163" s="194"/>
      <c r="BA163" s="192"/>
    </row>
    <row r="164" spans="1:53" x14ac:dyDescent="0.25">
      <c r="A164" s="11" t="s">
        <v>187</v>
      </c>
      <c r="B164" s="322" t="str">
        <f ca="1">CONCATENATE('Т 5'!BI27," ",'Т 5'!CS27)</f>
        <v xml:space="preserve">   . .</v>
      </c>
      <c r="C164" s="322"/>
      <c r="D164" s="322"/>
      <c r="E164" s="322"/>
      <c r="F164" s="322"/>
      <c r="G164" s="322"/>
      <c r="H164" s="322"/>
      <c r="I164" s="322"/>
      <c r="J164" s="322"/>
      <c r="K164" s="322"/>
      <c r="L164" s="282" t="str">
        <f ca="1">IF(CONCATENATE('Т 5'!BR27,", ",'Т 5'!BS27,",  обл. ",'Т 5'!BT27,",  р-н ",'Т 5'!BU27,", ",'Т 5'!BV27," ",'Т 5'!BW27,", ",'Т 5'!BX27," ",'Т 5'!BY27,", буд. ",'Т 5'!BZ27,", кв./оф. ",'Т 5'!CA27)=$AS$143,"",CONCATENATE('Т 5'!BR27,", ",'Т 5'!BS27,",  обл. ",'Т 5'!BT27,",  р-н ",'Т 5'!BU27,", ",'Т 5'!BV27," ",'Т 5'!BW27,", ",'Т 5'!BX27," ",'Т 5'!BY27,", буд. ",'Т 5'!BZ27,", кв./оф. ",'Т 5'!CA27))</f>
        <v/>
      </c>
      <c r="M164" s="282"/>
      <c r="N164" s="282"/>
      <c r="O164" s="282"/>
      <c r="P164" s="282"/>
      <c r="Q164" s="282"/>
      <c r="R164" s="282"/>
      <c r="S164" s="282"/>
      <c r="T164" s="282"/>
      <c r="U164" s="282"/>
      <c r="V164" s="282"/>
      <c r="W164" s="282"/>
      <c r="X164" s="282"/>
      <c r="Y164" s="282"/>
      <c r="Z164" s="282"/>
      <c r="AA164" s="282" t="str">
        <f ca="1">IF(CONCATENATE('Т 5'!CB27,", ",'Т 5'!CC27,",  обл. ",'Т 5'!CD27,",  р-н ",'Т 5'!CE27,", ",'Т 5'!CF27," ",'Т 5'!CG27,", ",,,'Т 5'!CH27," ",'Т 5'!CI27," , буд. ",'Т 5'!CJ27,", кв./оф. ",'Т 5'!CK27)=$AS$144,"",CONCATENATE('Т 5'!CB27,", ",'Т 5'!CC27,",  обл. ",'Т 5'!CD27,",  р-н ",'Т 5'!CE27,", ",'Т 5'!CF27," ",'Т 5'!CG27,", ",,,'Т 5'!CH27," ",'Т 5'!CI27," , буд. ",'Т 5'!CJ27,", кв./оф. ",'Т 5'!CK27))</f>
        <v/>
      </c>
      <c r="AB164" s="282"/>
      <c r="AC164" s="282"/>
      <c r="AD164" s="282"/>
      <c r="AE164" s="282"/>
      <c r="AF164" s="282"/>
      <c r="AG164" s="282"/>
      <c r="AH164" s="282"/>
      <c r="AI164" s="282"/>
      <c r="AJ164" s="282"/>
      <c r="AK164" s="282"/>
      <c r="AL164" s="282"/>
      <c r="AM164" s="282"/>
      <c r="AN164" s="282"/>
      <c r="AO164" s="282"/>
      <c r="AP164" s="194"/>
      <c r="BA164" s="192"/>
    </row>
    <row r="165" spans="1:53" x14ac:dyDescent="0.25">
      <c r="A165" s="11" t="s">
        <v>343</v>
      </c>
      <c r="B165" s="322" t="str">
        <f ca="1">CONCATENATE('Т 5'!BI28," ",'Т 5'!CS28)</f>
        <v xml:space="preserve">   . .</v>
      </c>
      <c r="C165" s="322"/>
      <c r="D165" s="322"/>
      <c r="E165" s="322"/>
      <c r="F165" s="322"/>
      <c r="G165" s="322"/>
      <c r="H165" s="322"/>
      <c r="I165" s="322"/>
      <c r="J165" s="322"/>
      <c r="K165" s="322"/>
      <c r="L165" s="282" t="str">
        <f ca="1">IF(CONCATENATE('Т 5'!BR28,", ",'Т 5'!BS28,",  обл. ",'Т 5'!BT28,",  р-н ",'Т 5'!BU28,", ",'Т 5'!BV28," ",'Т 5'!BW28,", ",'Т 5'!BX28," ",'Т 5'!BY28,", буд. ",'Т 5'!BZ28,", кв./оф. ",'Т 5'!CA28)=$AS$143,"",CONCATENATE('Т 5'!BR28,", ",'Т 5'!BS28,",  обл. ",'Т 5'!BT28,",  р-н ",'Т 5'!BU28,", ",'Т 5'!BV28," ",'Т 5'!BW28,", ",'Т 5'!BX28," ",'Т 5'!BY28,", буд. ",'Т 5'!BZ28,", кв./оф. ",'Т 5'!CA28))</f>
        <v/>
      </c>
      <c r="M165" s="282"/>
      <c r="N165" s="282"/>
      <c r="O165" s="282"/>
      <c r="P165" s="282"/>
      <c r="Q165" s="282"/>
      <c r="R165" s="282"/>
      <c r="S165" s="282"/>
      <c r="T165" s="282"/>
      <c r="U165" s="282"/>
      <c r="V165" s="282"/>
      <c r="W165" s="282"/>
      <c r="X165" s="282"/>
      <c r="Y165" s="282"/>
      <c r="Z165" s="282"/>
      <c r="AA165" s="282" t="str">
        <f ca="1">IF(CONCATENATE('Т 5'!CB28,", ",'Т 5'!CC28,",  обл. ",'Т 5'!CD28,",  р-н ",'Т 5'!CE28,", ",'Т 5'!CF28," ",'Т 5'!CG28,", ",,,'Т 5'!CH28," ",'Т 5'!CI28," , буд. ",'Т 5'!CJ28,", кв./оф. ",'Т 5'!CK28)=$AS$144,"",CONCATENATE('Т 5'!CB28,", ",'Т 5'!CC28,",  обл. ",'Т 5'!CD28,",  р-н ",'Т 5'!CE28,", ",'Т 5'!CF28," ",'Т 5'!CG28,", ",,,'Т 5'!CH28," ",'Т 5'!CI28," , буд. ",'Т 5'!CJ28,", кв./оф. ",'Т 5'!CK28))</f>
        <v/>
      </c>
      <c r="AB165" s="282"/>
      <c r="AC165" s="282"/>
      <c r="AD165" s="282"/>
      <c r="AE165" s="282"/>
      <c r="AF165" s="282"/>
      <c r="AG165" s="282"/>
      <c r="AH165" s="282"/>
      <c r="AI165" s="282"/>
      <c r="AJ165" s="282"/>
      <c r="AK165" s="282"/>
      <c r="AL165" s="282"/>
      <c r="AM165" s="282"/>
      <c r="AN165" s="282"/>
      <c r="AO165" s="282"/>
      <c r="AP165" s="194"/>
      <c r="BA165" s="192"/>
    </row>
    <row r="166" spans="1:53" x14ac:dyDescent="0.25">
      <c r="A166" s="11" t="s">
        <v>344</v>
      </c>
      <c r="B166" s="322" t="str">
        <f ca="1">CONCATENATE('Т 5'!BI29," ",'Т 5'!CS29)</f>
        <v xml:space="preserve">   . .</v>
      </c>
      <c r="C166" s="322"/>
      <c r="D166" s="322"/>
      <c r="E166" s="322"/>
      <c r="F166" s="322"/>
      <c r="G166" s="322"/>
      <c r="H166" s="322"/>
      <c r="I166" s="322"/>
      <c r="J166" s="322"/>
      <c r="K166" s="322"/>
      <c r="L166" s="282" t="str">
        <f ca="1">IF(CONCATENATE('Т 5'!BR29,", ",'Т 5'!BS29,",  обл. ",'Т 5'!BT29,",  р-н ",'Т 5'!BU29,", ",'Т 5'!BV29," ",'Т 5'!BW29,", ",'Т 5'!BX29," ",'Т 5'!BY29,", буд. ",'Т 5'!BZ29,", кв./оф. ",'Т 5'!CA29)=$AS$143,"",CONCATENATE('Т 5'!BR29,", ",'Т 5'!BS29,",  обл. ",'Т 5'!BT29,",  р-н ",'Т 5'!BU29,", ",'Т 5'!BV29," ",'Т 5'!BW29,", ",'Т 5'!BX29," ",'Т 5'!BY29,", буд. ",'Т 5'!BZ29,", кв./оф. ",'Т 5'!CA29))</f>
        <v/>
      </c>
      <c r="M166" s="282"/>
      <c r="N166" s="282"/>
      <c r="O166" s="282"/>
      <c r="P166" s="282"/>
      <c r="Q166" s="282"/>
      <c r="R166" s="282"/>
      <c r="S166" s="282"/>
      <c r="T166" s="282"/>
      <c r="U166" s="282"/>
      <c r="V166" s="282"/>
      <c r="W166" s="282"/>
      <c r="X166" s="282"/>
      <c r="Y166" s="282"/>
      <c r="Z166" s="282"/>
      <c r="AA166" s="282" t="str">
        <f ca="1">IF(CONCATENATE('Т 5'!CB29,", ",'Т 5'!CC29,",  обл. ",'Т 5'!CD29,",  р-н ",'Т 5'!CE29,", ",'Т 5'!CF29," ",'Т 5'!CG29,", ",,,'Т 5'!CH29," ",'Т 5'!CI29," , буд. ",'Т 5'!CJ29,", кв./оф. ",'Т 5'!CK29)=$AS$144,"",CONCATENATE('Т 5'!CB29,", ",'Т 5'!CC29,",  обл. ",'Т 5'!CD29,",  р-н ",'Т 5'!CE29,", ",'Т 5'!CF29," ",'Т 5'!CG29,", ",,,'Т 5'!CH29," ",'Т 5'!CI29," , буд. ",'Т 5'!CJ29,", кв./оф. ",'Т 5'!CK29))</f>
        <v/>
      </c>
      <c r="AB166" s="282"/>
      <c r="AC166" s="282"/>
      <c r="AD166" s="282"/>
      <c r="AE166" s="282"/>
      <c r="AF166" s="282"/>
      <c r="AG166" s="282"/>
      <c r="AH166" s="282"/>
      <c r="AI166" s="282"/>
      <c r="AJ166" s="282"/>
      <c r="AK166" s="282"/>
      <c r="AL166" s="282"/>
      <c r="AM166" s="282"/>
      <c r="AN166" s="282"/>
      <c r="AO166" s="282"/>
      <c r="AP166" s="194"/>
      <c r="BA166" s="192"/>
    </row>
    <row r="167" spans="1:53" x14ac:dyDescent="0.25">
      <c r="A167" s="11" t="s">
        <v>345</v>
      </c>
      <c r="B167" s="322" t="str">
        <f ca="1">CONCATENATE('Т 5'!BI30," ",'Т 5'!CS30)</f>
        <v xml:space="preserve">   . .</v>
      </c>
      <c r="C167" s="322"/>
      <c r="D167" s="322"/>
      <c r="E167" s="322"/>
      <c r="F167" s="322"/>
      <c r="G167" s="322"/>
      <c r="H167" s="322"/>
      <c r="I167" s="322"/>
      <c r="J167" s="322"/>
      <c r="K167" s="322"/>
      <c r="L167" s="282" t="str">
        <f ca="1">IF(CONCATENATE('Т 5'!BR30,", ",'Т 5'!BS30,",  обл. ",'Т 5'!BT30,",  р-н ",'Т 5'!BU30,", ",'Т 5'!BV30," ",'Т 5'!BW30,", ",'Т 5'!BX30," ",'Т 5'!BY30,", буд. ",'Т 5'!BZ30,", кв./оф. ",'Т 5'!CA30)=$AS$143,"",CONCATENATE('Т 5'!BR30,", ",'Т 5'!BS30,",  обл. ",'Т 5'!BT30,",  р-н ",'Т 5'!BU30,", ",'Т 5'!BV30," ",'Т 5'!BW30,", ",'Т 5'!BX30," ",'Т 5'!BY30,", буд. ",'Т 5'!BZ30,", кв./оф. ",'Т 5'!CA30))</f>
        <v/>
      </c>
      <c r="M167" s="282"/>
      <c r="N167" s="282"/>
      <c r="O167" s="282"/>
      <c r="P167" s="282"/>
      <c r="Q167" s="282"/>
      <c r="R167" s="282"/>
      <c r="S167" s="282"/>
      <c r="T167" s="282"/>
      <c r="U167" s="282"/>
      <c r="V167" s="282"/>
      <c r="W167" s="282"/>
      <c r="X167" s="282"/>
      <c r="Y167" s="282"/>
      <c r="Z167" s="282"/>
      <c r="AA167" s="282" t="str">
        <f ca="1">IF(CONCATENATE('Т 5'!CB30,", ",'Т 5'!CC30,",  обл. ",'Т 5'!CD30,",  р-н ",'Т 5'!CE30,", ",'Т 5'!CF30," ",'Т 5'!CG30,", ",,,'Т 5'!CH30," ",'Т 5'!CI30," , буд. ",'Т 5'!CJ30,", кв./оф. ",'Т 5'!CK30)=$AS$144,"",CONCATENATE('Т 5'!CB30,", ",'Т 5'!CC30,",  обл. ",'Т 5'!CD30,",  р-н ",'Т 5'!CE30,", ",'Т 5'!CF30," ",'Т 5'!CG30,", ",,,'Т 5'!CH30," ",'Т 5'!CI30," , буд. ",'Т 5'!CJ30,", кв./оф. ",'Т 5'!CK30))</f>
        <v/>
      </c>
      <c r="AB167" s="282"/>
      <c r="AC167" s="282"/>
      <c r="AD167" s="282"/>
      <c r="AE167" s="282"/>
      <c r="AF167" s="282"/>
      <c r="AG167" s="282"/>
      <c r="AH167" s="282"/>
      <c r="AI167" s="282"/>
      <c r="AJ167" s="282"/>
      <c r="AK167" s="282"/>
      <c r="AL167" s="282"/>
      <c r="AM167" s="282"/>
      <c r="AN167" s="282"/>
      <c r="AO167" s="282"/>
      <c r="AP167" s="194"/>
      <c r="BA167" s="192"/>
    </row>
    <row r="168" spans="1:53" x14ac:dyDescent="0.25">
      <c r="A168" s="11" t="s">
        <v>346</v>
      </c>
      <c r="B168" s="322" t="str">
        <f ca="1">CONCATENATE('Т 5'!BI31," ",'Т 5'!CS31)</f>
        <v xml:space="preserve">   . .</v>
      </c>
      <c r="C168" s="322"/>
      <c r="D168" s="322"/>
      <c r="E168" s="322"/>
      <c r="F168" s="322"/>
      <c r="G168" s="322"/>
      <c r="H168" s="322"/>
      <c r="I168" s="322"/>
      <c r="J168" s="322"/>
      <c r="K168" s="322"/>
      <c r="L168" s="282" t="str">
        <f ca="1">IF(CONCATENATE('Т 5'!BR31,", ",'Т 5'!BS31,",  обл. ",'Т 5'!BT31,",  р-н ",'Т 5'!BU31,", ",'Т 5'!BV31," ",'Т 5'!BW31,", ",'Т 5'!BX31," ",'Т 5'!BY31,", буд. ",'Т 5'!BZ31,", кв./оф. ",'Т 5'!CA31)=$AS$143,"",CONCATENATE('Т 5'!BR31,", ",'Т 5'!BS31,",  обл. ",'Т 5'!BT31,",  р-н ",'Т 5'!BU31,", ",'Т 5'!BV31," ",'Т 5'!BW31,", ",'Т 5'!BX31," ",'Т 5'!BY31,", буд. ",'Т 5'!BZ31,", кв./оф. ",'Т 5'!CA31))</f>
        <v/>
      </c>
      <c r="M168" s="282"/>
      <c r="N168" s="282"/>
      <c r="O168" s="282"/>
      <c r="P168" s="282"/>
      <c r="Q168" s="282"/>
      <c r="R168" s="282"/>
      <c r="S168" s="282"/>
      <c r="T168" s="282"/>
      <c r="U168" s="282"/>
      <c r="V168" s="282"/>
      <c r="W168" s="282"/>
      <c r="X168" s="282"/>
      <c r="Y168" s="282"/>
      <c r="Z168" s="282"/>
      <c r="AA168" s="282" t="str">
        <f ca="1">IF(CONCATENATE('Т 5'!CB31,", ",'Т 5'!CC31,",  обл. ",'Т 5'!CD31,",  р-н ",'Т 5'!CE31,", ",'Т 5'!CF31," ",'Т 5'!CG31,", ",,,'Т 5'!CH31," ",'Т 5'!CI31," , буд. ",'Т 5'!CJ31,", кв./оф. ",'Т 5'!CK31)=$AS$144,"",CONCATENATE('Т 5'!CB31,", ",'Т 5'!CC31,",  обл. ",'Т 5'!CD31,",  р-н ",'Т 5'!CE31,", ",'Т 5'!CF31," ",'Т 5'!CG31,", ",,,'Т 5'!CH31," ",'Т 5'!CI31," , буд. ",'Т 5'!CJ31,", кв./оф. ",'Т 5'!CK31))</f>
        <v/>
      </c>
      <c r="AB168" s="282"/>
      <c r="AC168" s="282"/>
      <c r="AD168" s="282"/>
      <c r="AE168" s="282"/>
      <c r="AF168" s="282"/>
      <c r="AG168" s="282"/>
      <c r="AH168" s="282"/>
      <c r="AI168" s="282"/>
      <c r="AJ168" s="282"/>
      <c r="AK168" s="282"/>
      <c r="AL168" s="282"/>
      <c r="AM168" s="282"/>
      <c r="AN168" s="282"/>
      <c r="AO168" s="282"/>
      <c r="AP168" s="194"/>
      <c r="BA168" s="192"/>
    </row>
    <row r="169" spans="1:53" x14ac:dyDescent="0.25">
      <c r="A169" s="11" t="s">
        <v>347</v>
      </c>
      <c r="B169" s="322" t="str">
        <f ca="1">CONCATENATE('Т 5'!BI32," ",'Т 5'!CS32)</f>
        <v xml:space="preserve">   . .</v>
      </c>
      <c r="C169" s="322"/>
      <c r="D169" s="322"/>
      <c r="E169" s="322"/>
      <c r="F169" s="322"/>
      <c r="G169" s="322"/>
      <c r="H169" s="322"/>
      <c r="I169" s="322"/>
      <c r="J169" s="322"/>
      <c r="K169" s="322"/>
      <c r="L169" s="282" t="str">
        <f ca="1">IF(CONCATENATE('Т 5'!BR32,", ",'Т 5'!BS32,",  обл. ",'Т 5'!BT32,",  р-н ",'Т 5'!BU32,", ",'Т 5'!BV32," ",'Т 5'!BW32,", ",'Т 5'!BX32," ",'Т 5'!BY32,", буд. ",'Т 5'!BZ32,", кв./оф. ",'Т 5'!CA32)=$AS$143,"",CONCATENATE('Т 5'!BR32,", ",'Т 5'!BS32,",  обл. ",'Т 5'!BT32,",  р-н ",'Т 5'!BU32,", ",'Т 5'!BV32," ",'Т 5'!BW32,", ",'Т 5'!BX32," ",'Т 5'!BY32,", буд. ",'Т 5'!BZ32,", кв./оф. ",'Т 5'!CA32))</f>
        <v/>
      </c>
      <c r="M169" s="282"/>
      <c r="N169" s="282"/>
      <c r="O169" s="282"/>
      <c r="P169" s="282"/>
      <c r="Q169" s="282"/>
      <c r="R169" s="282"/>
      <c r="S169" s="282"/>
      <c r="T169" s="282"/>
      <c r="U169" s="282"/>
      <c r="V169" s="282"/>
      <c r="W169" s="282"/>
      <c r="X169" s="282"/>
      <c r="Y169" s="282"/>
      <c r="Z169" s="282"/>
      <c r="AA169" s="282" t="str">
        <f ca="1">IF(CONCATENATE('Т 5'!CB32,", ",'Т 5'!CC32,",  обл. ",'Т 5'!CD32,",  р-н ",'Т 5'!CE32,", ",'Т 5'!CF32," ",'Т 5'!CG32,", ",,,'Т 5'!CH32," ",'Т 5'!CI32," , буд. ",'Т 5'!CJ32,", кв./оф. ",'Т 5'!CK32)=$AS$144,"",CONCATENATE('Т 5'!CB32,", ",'Т 5'!CC32,",  обл. ",'Т 5'!CD32,",  р-н ",'Т 5'!CE32,", ",'Т 5'!CF32," ",'Т 5'!CG32,", ",,,'Т 5'!CH32," ",'Т 5'!CI32," , буд. ",'Т 5'!CJ32,", кв./оф. ",'Т 5'!CK32))</f>
        <v/>
      </c>
      <c r="AB169" s="282"/>
      <c r="AC169" s="282"/>
      <c r="AD169" s="282"/>
      <c r="AE169" s="282"/>
      <c r="AF169" s="282"/>
      <c r="AG169" s="282"/>
      <c r="AH169" s="282"/>
      <c r="AI169" s="282"/>
      <c r="AJ169" s="282"/>
      <c r="AK169" s="282"/>
      <c r="AL169" s="282"/>
      <c r="AM169" s="282"/>
      <c r="AN169" s="282"/>
      <c r="AO169" s="282"/>
      <c r="AP169" s="194"/>
      <c r="BA169" s="192"/>
    </row>
    <row r="170" spans="1:53" x14ac:dyDescent="0.25">
      <c r="A170" s="11" t="s">
        <v>348</v>
      </c>
      <c r="B170" s="322" t="str">
        <f ca="1">CONCATENATE('Т 5'!BI33," ",'Т 5'!CS33)</f>
        <v xml:space="preserve">   . .</v>
      </c>
      <c r="C170" s="322"/>
      <c r="D170" s="322"/>
      <c r="E170" s="322"/>
      <c r="F170" s="322"/>
      <c r="G170" s="322"/>
      <c r="H170" s="322"/>
      <c r="I170" s="322"/>
      <c r="J170" s="322"/>
      <c r="K170" s="322"/>
      <c r="L170" s="282" t="str">
        <f ca="1">IF(CONCATENATE('Т 5'!BR33,", ",'Т 5'!BS33,",  обл. ",'Т 5'!BT33,",  р-н ",'Т 5'!BU33,", ",'Т 5'!BV33," ",'Т 5'!BW33,", ",'Т 5'!BX33," ",'Т 5'!BY33,", буд. ",'Т 5'!BZ33,", кв./оф. ",'Т 5'!CA33)=$AS$143,"",CONCATENATE('Т 5'!BR33,", ",'Т 5'!BS33,",  обл. ",'Т 5'!BT33,",  р-н ",'Т 5'!BU33,", ",'Т 5'!BV33," ",'Т 5'!BW33,", ",'Т 5'!BX33," ",'Т 5'!BY33,", буд. ",'Т 5'!BZ33,", кв./оф. ",'Т 5'!CA33))</f>
        <v/>
      </c>
      <c r="M170" s="282"/>
      <c r="N170" s="282"/>
      <c r="O170" s="282"/>
      <c r="P170" s="282"/>
      <c r="Q170" s="282"/>
      <c r="R170" s="282"/>
      <c r="S170" s="282"/>
      <c r="T170" s="282"/>
      <c r="U170" s="282"/>
      <c r="V170" s="282"/>
      <c r="W170" s="282"/>
      <c r="X170" s="282"/>
      <c r="Y170" s="282"/>
      <c r="Z170" s="282"/>
      <c r="AA170" s="282" t="str">
        <f ca="1">IF(CONCATENATE('Т 5'!CB33,", ",'Т 5'!CC33,",  обл. ",'Т 5'!CD33,",  р-н ",'Т 5'!CE33,", ",'Т 5'!CF33," ",'Т 5'!CG33,", ",,,'Т 5'!CH33," ",'Т 5'!CI33," , буд. ",'Т 5'!CJ33,", кв./оф. ",'Т 5'!CK33)=$AS$144,"",CONCATENATE('Т 5'!CB33,", ",'Т 5'!CC33,",  обл. ",'Т 5'!CD33,",  р-н ",'Т 5'!CE33,", ",'Т 5'!CF33," ",'Т 5'!CG33,", ",,,'Т 5'!CH33," ",'Т 5'!CI33," , буд. ",'Т 5'!CJ33,", кв./оф. ",'Т 5'!CK33))</f>
        <v/>
      </c>
      <c r="AB170" s="282"/>
      <c r="AC170" s="282"/>
      <c r="AD170" s="282"/>
      <c r="AE170" s="282"/>
      <c r="AF170" s="282"/>
      <c r="AG170" s="282"/>
      <c r="AH170" s="282"/>
      <c r="AI170" s="282"/>
      <c r="AJ170" s="282"/>
      <c r="AK170" s="282"/>
      <c r="AL170" s="282"/>
      <c r="AM170" s="282"/>
      <c r="AN170" s="282"/>
      <c r="AO170" s="282"/>
      <c r="AP170" s="194"/>
      <c r="BA170" s="192"/>
    </row>
    <row r="171" spans="1:53" x14ac:dyDescent="0.25">
      <c r="A171" s="11" t="s">
        <v>349</v>
      </c>
      <c r="B171" s="322" t="str">
        <f ca="1">CONCATENATE('Т 5'!BI34," ",'Т 5'!CS34)</f>
        <v xml:space="preserve">   . .</v>
      </c>
      <c r="C171" s="322"/>
      <c r="D171" s="322"/>
      <c r="E171" s="322"/>
      <c r="F171" s="322"/>
      <c r="G171" s="322"/>
      <c r="H171" s="322"/>
      <c r="I171" s="322"/>
      <c r="J171" s="322"/>
      <c r="K171" s="322"/>
      <c r="L171" s="282" t="str">
        <f ca="1">IF(CONCATENATE('Т 5'!BR34,", ",'Т 5'!BS34,",  обл. ",'Т 5'!BT34,",  р-н ",'Т 5'!BU34,", ",'Т 5'!BV34," ",'Т 5'!BW34,", ",'Т 5'!BX34," ",'Т 5'!BY34,", буд. ",'Т 5'!BZ34,", кв./оф. ",'Т 5'!CA34)=$AS$143,"",CONCATENATE('Т 5'!BR34,", ",'Т 5'!BS34,",  обл. ",'Т 5'!BT34,",  р-н ",'Т 5'!BU34,", ",'Т 5'!BV34," ",'Т 5'!BW34,", ",'Т 5'!BX34," ",'Т 5'!BY34,", буд. ",'Т 5'!BZ34,", кв./оф. ",'Т 5'!CA34))</f>
        <v/>
      </c>
      <c r="M171" s="282"/>
      <c r="N171" s="282"/>
      <c r="O171" s="282"/>
      <c r="P171" s="282"/>
      <c r="Q171" s="282"/>
      <c r="R171" s="282"/>
      <c r="S171" s="282"/>
      <c r="T171" s="282"/>
      <c r="U171" s="282"/>
      <c r="V171" s="282"/>
      <c r="W171" s="282"/>
      <c r="X171" s="282"/>
      <c r="Y171" s="282"/>
      <c r="Z171" s="282"/>
      <c r="AA171" s="282" t="str">
        <f ca="1">IF(CONCATENATE('Т 5'!CB34,", ",'Т 5'!CC34,",  обл. ",'Т 5'!CD34,",  р-н ",'Т 5'!CE34,", ",'Т 5'!CF34," ",'Т 5'!CG34,", ",,,'Т 5'!CH34," ",'Т 5'!CI34," , буд. ",'Т 5'!CJ34,", кв./оф. ",'Т 5'!CK34)=$AS$144,"",CONCATENATE('Т 5'!CB34,", ",'Т 5'!CC34,",  обл. ",'Т 5'!CD34,",  р-н ",'Т 5'!CE34,", ",'Т 5'!CF34," ",'Т 5'!CG34,", ",,,'Т 5'!CH34," ",'Т 5'!CI34," , буд. ",'Т 5'!CJ34,", кв./оф. ",'Т 5'!CK34))</f>
        <v/>
      </c>
      <c r="AB171" s="282"/>
      <c r="AC171" s="282"/>
      <c r="AD171" s="282"/>
      <c r="AE171" s="282"/>
      <c r="AF171" s="282"/>
      <c r="AG171" s="282"/>
      <c r="AH171" s="282"/>
      <c r="AI171" s="282"/>
      <c r="AJ171" s="282"/>
      <c r="AK171" s="282"/>
      <c r="AL171" s="282"/>
      <c r="AM171" s="282"/>
      <c r="AN171" s="282"/>
      <c r="AO171" s="282"/>
      <c r="AP171" s="194"/>
      <c r="BA171" s="192"/>
    </row>
    <row r="172" spans="1:53" x14ac:dyDescent="0.25">
      <c r="A172" s="36"/>
      <c r="B172" s="43"/>
      <c r="C172" s="43"/>
      <c r="D172" s="43"/>
      <c r="E172" s="43"/>
      <c r="F172" s="43"/>
      <c r="G172" s="43"/>
      <c r="H172" s="43"/>
      <c r="I172" s="43"/>
      <c r="J172" s="43"/>
      <c r="K172" s="43"/>
      <c r="L172" s="43"/>
      <c r="M172" s="43"/>
      <c r="N172" s="43"/>
      <c r="O172" s="43"/>
      <c r="P172" s="43"/>
      <c r="Q172" s="43"/>
      <c r="R172" s="43"/>
      <c r="S172" s="43"/>
      <c r="T172" s="39"/>
      <c r="U172" s="39"/>
      <c r="V172" s="39"/>
      <c r="W172" s="43"/>
      <c r="X172" s="43"/>
      <c r="Y172" s="43"/>
      <c r="Z172" s="39"/>
      <c r="AA172" s="39"/>
      <c r="AB172" s="39"/>
      <c r="AC172" s="39"/>
      <c r="AD172" s="39"/>
      <c r="AE172" s="39"/>
      <c r="AF172" s="39"/>
      <c r="AG172" s="39"/>
      <c r="AH172" s="39"/>
      <c r="AI172" s="39"/>
      <c r="AJ172" s="39"/>
      <c r="AK172" s="39"/>
      <c r="AL172" s="39"/>
      <c r="AM172" s="39"/>
      <c r="AN172" s="39"/>
      <c r="AO172" s="42" t="s">
        <v>331</v>
      </c>
      <c r="AP172" s="194"/>
      <c r="BA172" s="192"/>
    </row>
    <row r="173" spans="1:53" ht="27" customHeight="1" x14ac:dyDescent="0.25">
      <c r="A173" s="247" t="s">
        <v>122</v>
      </c>
      <c r="B173" s="301" t="s">
        <v>682</v>
      </c>
      <c r="C173" s="301"/>
      <c r="D173" s="301"/>
      <c r="E173" s="301"/>
      <c r="F173" s="301"/>
      <c r="G173" s="301"/>
      <c r="H173" s="301"/>
      <c r="I173" s="301"/>
      <c r="J173" s="301"/>
      <c r="K173" s="301"/>
      <c r="L173" s="301" t="s">
        <v>690</v>
      </c>
      <c r="M173" s="301"/>
      <c r="N173" s="301"/>
      <c r="O173" s="301"/>
      <c r="P173" s="301"/>
      <c r="Q173" s="301"/>
      <c r="R173" s="301" t="s">
        <v>432</v>
      </c>
      <c r="S173" s="301"/>
      <c r="T173" s="301"/>
      <c r="U173" s="301"/>
      <c r="V173" s="301"/>
      <c r="W173" s="301"/>
      <c r="X173" s="301"/>
      <c r="Y173" s="301"/>
      <c r="Z173" s="301"/>
      <c r="AA173" s="301"/>
      <c r="AB173" s="301"/>
      <c r="AC173" s="301"/>
      <c r="AD173" s="301"/>
      <c r="AE173" s="301"/>
      <c r="AF173" s="301"/>
      <c r="AG173" s="301"/>
      <c r="AH173" s="301"/>
      <c r="AI173" s="301"/>
      <c r="AJ173" s="301"/>
      <c r="AK173" s="301"/>
      <c r="AL173" s="301"/>
      <c r="AM173" s="301"/>
      <c r="AN173" s="301"/>
      <c r="AO173" s="301"/>
      <c r="AP173" s="194"/>
      <c r="BA173" s="192"/>
    </row>
    <row r="174" spans="1:53" ht="24.75" customHeight="1" x14ac:dyDescent="0.25">
      <c r="A174" s="247"/>
      <c r="B174" s="301"/>
      <c r="C174" s="301"/>
      <c r="D174" s="301"/>
      <c r="E174" s="301"/>
      <c r="F174" s="301"/>
      <c r="G174" s="301"/>
      <c r="H174" s="301"/>
      <c r="I174" s="301"/>
      <c r="J174" s="301"/>
      <c r="K174" s="301"/>
      <c r="L174" s="301"/>
      <c r="M174" s="301"/>
      <c r="N174" s="301"/>
      <c r="O174" s="301"/>
      <c r="P174" s="301"/>
      <c r="Q174" s="301"/>
      <c r="R174" s="259" t="s">
        <v>333</v>
      </c>
      <c r="S174" s="260"/>
      <c r="T174" s="260"/>
      <c r="U174" s="261"/>
      <c r="V174" s="301" t="s">
        <v>691</v>
      </c>
      <c r="W174" s="301"/>
      <c r="X174" s="301"/>
      <c r="Y174" s="301"/>
      <c r="Z174" s="301"/>
      <c r="AA174" s="345" t="s">
        <v>170</v>
      </c>
      <c r="AB174" s="345"/>
      <c r="AC174" s="345"/>
      <c r="AD174" s="345"/>
      <c r="AE174" s="301" t="s">
        <v>334</v>
      </c>
      <c r="AF174" s="301"/>
      <c r="AG174" s="301"/>
      <c r="AH174" s="301"/>
      <c r="AI174" s="301"/>
      <c r="AJ174" s="301"/>
      <c r="AK174" s="301"/>
      <c r="AL174" s="301"/>
      <c r="AM174" s="301"/>
      <c r="AN174" s="301"/>
      <c r="AO174" s="301"/>
      <c r="AP174" s="194"/>
      <c r="BA174" s="192"/>
    </row>
    <row r="175" spans="1:53" s="215" customFormat="1" ht="12.75" x14ac:dyDescent="0.25">
      <c r="A175" s="24" t="s">
        <v>159</v>
      </c>
      <c r="B175" s="286" t="str">
        <f ca="1">CONCATENATE('Т 5'!BI5," ",'Т 5'!CS5)</f>
        <v xml:space="preserve">   . .</v>
      </c>
      <c r="C175" s="286"/>
      <c r="D175" s="286"/>
      <c r="E175" s="286"/>
      <c r="F175" s="286"/>
      <c r="G175" s="286"/>
      <c r="H175" s="286"/>
      <c r="I175" s="286"/>
      <c r="J175" s="286"/>
      <c r="K175" s="286"/>
      <c r="L175" s="286" t="str">
        <f ca="1">'Т 5'!CL5</f>
        <v xml:space="preserve"> </v>
      </c>
      <c r="M175" s="286"/>
      <c r="N175" s="286"/>
      <c r="O175" s="286"/>
      <c r="P175" s="286"/>
      <c r="Q175" s="286"/>
      <c r="R175" s="344" t="str">
        <f ca="1">'Т 5'!CM5</f>
        <v xml:space="preserve"> </v>
      </c>
      <c r="S175" s="344"/>
      <c r="T175" s="344"/>
      <c r="U175" s="344"/>
      <c r="V175" s="344" t="str">
        <f ca="1">CONCATENATE('Т 5'!CN5," ", 'Т 5'!CO5)</f>
        <v xml:space="preserve">   </v>
      </c>
      <c r="W175" s="344"/>
      <c r="X175" s="344"/>
      <c r="Y175" s="344"/>
      <c r="Z175" s="344"/>
      <c r="AA175" s="272" t="str">
        <f ca="1">'Т 5'!CP5</f>
        <v xml:space="preserve"> </v>
      </c>
      <c r="AB175" s="272"/>
      <c r="AC175" s="272"/>
      <c r="AD175" s="272"/>
      <c r="AE175" s="273" t="str">
        <f ca="1">'Т 5'!CQ5</f>
        <v xml:space="preserve"> </v>
      </c>
      <c r="AF175" s="273"/>
      <c r="AG175" s="273"/>
      <c r="AH175" s="273"/>
      <c r="AI175" s="273"/>
      <c r="AJ175" s="273"/>
      <c r="AK175" s="273"/>
      <c r="AL175" s="273"/>
      <c r="AM175" s="273"/>
      <c r="AN175" s="273"/>
      <c r="AO175" s="273"/>
      <c r="AP175" s="214"/>
      <c r="BA175" s="216"/>
    </row>
    <row r="176" spans="1:53" s="215" customFormat="1" ht="12.75" x14ac:dyDescent="0.25">
      <c r="A176" s="24" t="s">
        <v>160</v>
      </c>
      <c r="B176" s="286" t="str">
        <f ca="1">CONCATENATE('Т 5'!BI6," ",'Т 5'!CS6)</f>
        <v xml:space="preserve">   . .</v>
      </c>
      <c r="C176" s="286"/>
      <c r="D176" s="286"/>
      <c r="E176" s="286"/>
      <c r="F176" s="286"/>
      <c r="G176" s="286"/>
      <c r="H176" s="286"/>
      <c r="I176" s="286"/>
      <c r="J176" s="286"/>
      <c r="K176" s="286"/>
      <c r="L176" s="282" t="str">
        <f ca="1">'Т 5'!CL6</f>
        <v xml:space="preserve"> </v>
      </c>
      <c r="M176" s="282"/>
      <c r="N176" s="282"/>
      <c r="O176" s="282"/>
      <c r="P176" s="282"/>
      <c r="Q176" s="282"/>
      <c r="R176" s="271" t="str">
        <f ca="1">'Т 5'!CM6</f>
        <v xml:space="preserve"> </v>
      </c>
      <c r="S176" s="271"/>
      <c r="T176" s="271"/>
      <c r="U176" s="271"/>
      <c r="V176" s="271" t="str">
        <f ca="1">CONCATENATE('Т 5'!CN6," ", 'Т 5'!CO6)</f>
        <v xml:space="preserve">   </v>
      </c>
      <c r="W176" s="271"/>
      <c r="X176" s="271"/>
      <c r="Y176" s="271"/>
      <c r="Z176" s="271"/>
      <c r="AA176" s="272" t="str">
        <f ca="1">'Т 5'!CP6</f>
        <v xml:space="preserve"> </v>
      </c>
      <c r="AB176" s="272"/>
      <c r="AC176" s="272"/>
      <c r="AD176" s="272"/>
      <c r="AE176" s="273" t="str">
        <f ca="1">'Т 5'!CQ6</f>
        <v xml:space="preserve"> </v>
      </c>
      <c r="AF176" s="273"/>
      <c r="AG176" s="273"/>
      <c r="AH176" s="273"/>
      <c r="AI176" s="273"/>
      <c r="AJ176" s="273"/>
      <c r="AK176" s="273"/>
      <c r="AL176" s="273"/>
      <c r="AM176" s="273"/>
      <c r="AN176" s="273"/>
      <c r="AO176" s="273"/>
      <c r="AP176" s="214"/>
      <c r="BA176" s="216"/>
    </row>
    <row r="177" spans="1:53" s="215" customFormat="1" ht="12.75" x14ac:dyDescent="0.25">
      <c r="A177" s="24" t="s">
        <v>161</v>
      </c>
      <c r="B177" s="286" t="str">
        <f ca="1">CONCATENATE('Т 5'!BI7," ",'Т 5'!CS7)</f>
        <v xml:space="preserve">   . .</v>
      </c>
      <c r="C177" s="286"/>
      <c r="D177" s="286"/>
      <c r="E177" s="286"/>
      <c r="F177" s="286"/>
      <c r="G177" s="286"/>
      <c r="H177" s="286"/>
      <c r="I177" s="286"/>
      <c r="J177" s="286"/>
      <c r="K177" s="286"/>
      <c r="L177" s="282" t="str">
        <f ca="1">'Т 5'!CL7</f>
        <v xml:space="preserve"> </v>
      </c>
      <c r="M177" s="282"/>
      <c r="N177" s="282"/>
      <c r="O177" s="282"/>
      <c r="P177" s="282"/>
      <c r="Q177" s="282"/>
      <c r="R177" s="271" t="str">
        <f ca="1">'Т 5'!CM7</f>
        <v xml:space="preserve"> </v>
      </c>
      <c r="S177" s="271"/>
      <c r="T177" s="271"/>
      <c r="U177" s="271"/>
      <c r="V177" s="271" t="str">
        <f ca="1">CONCATENATE('Т 5'!CN7," ", 'Т 5'!CO7)</f>
        <v xml:space="preserve">   </v>
      </c>
      <c r="W177" s="271"/>
      <c r="X177" s="271"/>
      <c r="Y177" s="271"/>
      <c r="Z177" s="271"/>
      <c r="AA177" s="272" t="str">
        <f ca="1">'Т 5'!CP7</f>
        <v xml:space="preserve"> </v>
      </c>
      <c r="AB177" s="272"/>
      <c r="AC177" s="272"/>
      <c r="AD177" s="272"/>
      <c r="AE177" s="273" t="str">
        <f ca="1">'Т 5'!CQ7</f>
        <v xml:space="preserve"> </v>
      </c>
      <c r="AF177" s="273"/>
      <c r="AG177" s="273"/>
      <c r="AH177" s="273"/>
      <c r="AI177" s="273"/>
      <c r="AJ177" s="273"/>
      <c r="AK177" s="273"/>
      <c r="AL177" s="273"/>
      <c r="AM177" s="273"/>
      <c r="AN177" s="273"/>
      <c r="AO177" s="273"/>
      <c r="AP177" s="214"/>
      <c r="BA177" s="216"/>
    </row>
    <row r="178" spans="1:53" s="215" customFormat="1" ht="12.75" x14ac:dyDescent="0.25">
      <c r="A178" s="24" t="s">
        <v>1</v>
      </c>
      <c r="B178" s="286" t="str">
        <f ca="1">CONCATENATE('Т 5'!BI8," ",'Т 5'!CS8)</f>
        <v xml:space="preserve">   . .</v>
      </c>
      <c r="C178" s="286"/>
      <c r="D178" s="286"/>
      <c r="E178" s="286"/>
      <c r="F178" s="286"/>
      <c r="G178" s="286"/>
      <c r="H178" s="286"/>
      <c r="I178" s="286"/>
      <c r="J178" s="286"/>
      <c r="K178" s="286"/>
      <c r="L178" s="282" t="str">
        <f ca="1">'Т 5'!CL8</f>
        <v xml:space="preserve"> </v>
      </c>
      <c r="M178" s="282"/>
      <c r="N178" s="282"/>
      <c r="O178" s="282"/>
      <c r="P178" s="282"/>
      <c r="Q178" s="282"/>
      <c r="R178" s="271" t="str">
        <f ca="1">'Т 5'!CM8</f>
        <v xml:space="preserve"> </v>
      </c>
      <c r="S178" s="271"/>
      <c r="T178" s="271"/>
      <c r="U178" s="271"/>
      <c r="V178" s="271" t="str">
        <f ca="1">CONCATENATE('Т 5'!CN8," ", 'Т 5'!CO8)</f>
        <v xml:space="preserve">   </v>
      </c>
      <c r="W178" s="271"/>
      <c r="X178" s="271"/>
      <c r="Y178" s="271"/>
      <c r="Z178" s="271"/>
      <c r="AA178" s="272" t="str">
        <f ca="1">'Т 5'!CP8</f>
        <v xml:space="preserve"> </v>
      </c>
      <c r="AB178" s="272"/>
      <c r="AC178" s="272"/>
      <c r="AD178" s="272"/>
      <c r="AE178" s="273" t="str">
        <f ca="1">'Т 5'!CQ8</f>
        <v xml:space="preserve"> </v>
      </c>
      <c r="AF178" s="273"/>
      <c r="AG178" s="273"/>
      <c r="AH178" s="273"/>
      <c r="AI178" s="273"/>
      <c r="AJ178" s="273"/>
      <c r="AK178" s="273"/>
      <c r="AL178" s="273"/>
      <c r="AM178" s="273"/>
      <c r="AN178" s="273"/>
      <c r="AO178" s="273"/>
      <c r="AP178" s="214"/>
      <c r="BA178" s="216"/>
    </row>
    <row r="179" spans="1:53" s="215" customFormat="1" ht="12.75" x14ac:dyDescent="0.25">
      <c r="A179" s="24" t="s">
        <v>128</v>
      </c>
      <c r="B179" s="286" t="str">
        <f ca="1">CONCATENATE('Т 5'!BI9," ",'Т 5'!CS9)</f>
        <v xml:space="preserve">   . .</v>
      </c>
      <c r="C179" s="286"/>
      <c r="D179" s="286"/>
      <c r="E179" s="286"/>
      <c r="F179" s="286"/>
      <c r="G179" s="286"/>
      <c r="H179" s="286"/>
      <c r="I179" s="286"/>
      <c r="J179" s="286"/>
      <c r="K179" s="286"/>
      <c r="L179" s="282" t="str">
        <f ca="1">'Т 5'!CL9</f>
        <v xml:space="preserve"> </v>
      </c>
      <c r="M179" s="282"/>
      <c r="N179" s="282"/>
      <c r="O179" s="282"/>
      <c r="P179" s="282"/>
      <c r="Q179" s="282"/>
      <c r="R179" s="271" t="str">
        <f ca="1">'Т 5'!CM9</f>
        <v xml:space="preserve"> </v>
      </c>
      <c r="S179" s="271"/>
      <c r="T179" s="271"/>
      <c r="U179" s="271"/>
      <c r="V179" s="271" t="str">
        <f ca="1">CONCATENATE('Т 5'!CN9," ", 'Т 5'!CO9)</f>
        <v xml:space="preserve">   </v>
      </c>
      <c r="W179" s="271"/>
      <c r="X179" s="271"/>
      <c r="Y179" s="271"/>
      <c r="Z179" s="271"/>
      <c r="AA179" s="272" t="str">
        <f ca="1">'Т 5'!CP9</f>
        <v xml:space="preserve"> </v>
      </c>
      <c r="AB179" s="272"/>
      <c r="AC179" s="272"/>
      <c r="AD179" s="272"/>
      <c r="AE179" s="273" t="str">
        <f ca="1">'Т 5'!CQ9</f>
        <v xml:space="preserve"> </v>
      </c>
      <c r="AF179" s="273"/>
      <c r="AG179" s="273"/>
      <c r="AH179" s="273"/>
      <c r="AI179" s="273"/>
      <c r="AJ179" s="273"/>
      <c r="AK179" s="273"/>
      <c r="AL179" s="273"/>
      <c r="AM179" s="273"/>
      <c r="AN179" s="273"/>
      <c r="AO179" s="273"/>
      <c r="AP179" s="214"/>
      <c r="BA179" s="216"/>
    </row>
    <row r="180" spans="1:53" s="215" customFormat="1" ht="12.75" x14ac:dyDescent="0.25">
      <c r="A180" s="24" t="s">
        <v>129</v>
      </c>
      <c r="B180" s="286" t="str">
        <f ca="1">CONCATENATE('Т 5'!BI10," ",'Т 5'!CS10)</f>
        <v xml:space="preserve">   . .</v>
      </c>
      <c r="C180" s="286"/>
      <c r="D180" s="286"/>
      <c r="E180" s="286"/>
      <c r="F180" s="286"/>
      <c r="G180" s="286"/>
      <c r="H180" s="286"/>
      <c r="I180" s="286"/>
      <c r="J180" s="286"/>
      <c r="K180" s="286"/>
      <c r="L180" s="282" t="str">
        <f ca="1">'Т 5'!CL10</f>
        <v xml:space="preserve"> </v>
      </c>
      <c r="M180" s="282"/>
      <c r="N180" s="282"/>
      <c r="O180" s="282"/>
      <c r="P180" s="282"/>
      <c r="Q180" s="282"/>
      <c r="R180" s="271" t="str">
        <f ca="1">'Т 5'!CM10</f>
        <v xml:space="preserve"> </v>
      </c>
      <c r="S180" s="271"/>
      <c r="T180" s="271"/>
      <c r="U180" s="271"/>
      <c r="V180" s="271" t="str">
        <f ca="1">CONCATENATE('Т 5'!CN10," ", 'Т 5'!CO10)</f>
        <v xml:space="preserve">   </v>
      </c>
      <c r="W180" s="271"/>
      <c r="X180" s="271"/>
      <c r="Y180" s="271"/>
      <c r="Z180" s="271"/>
      <c r="AA180" s="272" t="str">
        <f ca="1">'Т 5'!CP10</f>
        <v xml:space="preserve"> </v>
      </c>
      <c r="AB180" s="272"/>
      <c r="AC180" s="272"/>
      <c r="AD180" s="272"/>
      <c r="AE180" s="273" t="str">
        <f ca="1">'Т 5'!CQ10</f>
        <v xml:space="preserve"> </v>
      </c>
      <c r="AF180" s="273"/>
      <c r="AG180" s="273"/>
      <c r="AH180" s="273"/>
      <c r="AI180" s="273"/>
      <c r="AJ180" s="273"/>
      <c r="AK180" s="273"/>
      <c r="AL180" s="273"/>
      <c r="AM180" s="273"/>
      <c r="AN180" s="273"/>
      <c r="AO180" s="273"/>
      <c r="AP180" s="214"/>
      <c r="BA180" s="216"/>
    </row>
    <row r="181" spans="1:53" s="215" customFormat="1" ht="12.75" x14ac:dyDescent="0.25">
      <c r="A181" s="24" t="s">
        <v>130</v>
      </c>
      <c r="B181" s="286" t="str">
        <f ca="1">CONCATENATE('Т 5'!BI11," ",'Т 5'!CS11)</f>
        <v xml:space="preserve">   . .</v>
      </c>
      <c r="C181" s="286"/>
      <c r="D181" s="286"/>
      <c r="E181" s="286"/>
      <c r="F181" s="286"/>
      <c r="G181" s="286"/>
      <c r="H181" s="286"/>
      <c r="I181" s="286"/>
      <c r="J181" s="286"/>
      <c r="K181" s="286"/>
      <c r="L181" s="282" t="str">
        <f ca="1">'Т 5'!CL11</f>
        <v xml:space="preserve"> </v>
      </c>
      <c r="M181" s="282"/>
      <c r="N181" s="282"/>
      <c r="O181" s="282"/>
      <c r="P181" s="282"/>
      <c r="Q181" s="282"/>
      <c r="R181" s="271" t="str">
        <f ca="1">'Т 5'!CM11</f>
        <v xml:space="preserve"> </v>
      </c>
      <c r="S181" s="271"/>
      <c r="T181" s="271"/>
      <c r="U181" s="271"/>
      <c r="V181" s="271" t="str">
        <f ca="1">CONCATENATE('Т 5'!CN11," ", 'Т 5'!CO11)</f>
        <v xml:space="preserve">   </v>
      </c>
      <c r="W181" s="271"/>
      <c r="X181" s="271"/>
      <c r="Y181" s="271"/>
      <c r="Z181" s="271"/>
      <c r="AA181" s="272" t="str">
        <f ca="1">'Т 5'!CP11</f>
        <v xml:space="preserve"> </v>
      </c>
      <c r="AB181" s="272"/>
      <c r="AC181" s="272"/>
      <c r="AD181" s="272"/>
      <c r="AE181" s="273" t="str">
        <f ca="1">'Т 5'!CQ11</f>
        <v xml:space="preserve"> </v>
      </c>
      <c r="AF181" s="273"/>
      <c r="AG181" s="273"/>
      <c r="AH181" s="273"/>
      <c r="AI181" s="273"/>
      <c r="AJ181" s="273"/>
      <c r="AK181" s="273"/>
      <c r="AL181" s="273"/>
      <c r="AM181" s="273"/>
      <c r="AN181" s="273"/>
      <c r="AO181" s="273"/>
      <c r="AP181" s="214"/>
      <c r="BA181" s="216"/>
    </row>
    <row r="182" spans="1:53" s="199" customFormat="1" ht="12.75" x14ac:dyDescent="0.2">
      <c r="A182" s="24" t="s">
        <v>131</v>
      </c>
      <c r="B182" s="286" t="str">
        <f ca="1">CONCATENATE('Т 5'!BI12," ",'Т 5'!CS12)</f>
        <v xml:space="preserve">   . .</v>
      </c>
      <c r="C182" s="286"/>
      <c r="D182" s="286"/>
      <c r="E182" s="286"/>
      <c r="F182" s="286"/>
      <c r="G182" s="286"/>
      <c r="H182" s="286"/>
      <c r="I182" s="286"/>
      <c r="J182" s="286"/>
      <c r="K182" s="286"/>
      <c r="L182" s="282" t="str">
        <f ca="1">'Т 5'!CL12</f>
        <v xml:space="preserve"> </v>
      </c>
      <c r="M182" s="282"/>
      <c r="N182" s="282"/>
      <c r="O182" s="282"/>
      <c r="P182" s="282"/>
      <c r="Q182" s="282"/>
      <c r="R182" s="271" t="str">
        <f ca="1">'Т 5'!CM12</f>
        <v xml:space="preserve"> </v>
      </c>
      <c r="S182" s="271"/>
      <c r="T182" s="271"/>
      <c r="U182" s="271"/>
      <c r="V182" s="271" t="str">
        <f ca="1">CONCATENATE('Т 5'!CN12," ", 'Т 5'!CO12)</f>
        <v xml:space="preserve">   </v>
      </c>
      <c r="W182" s="271"/>
      <c r="X182" s="271"/>
      <c r="Y182" s="271"/>
      <c r="Z182" s="271"/>
      <c r="AA182" s="272" t="str">
        <f ca="1">'Т 5'!CP12</f>
        <v xml:space="preserve"> </v>
      </c>
      <c r="AB182" s="272"/>
      <c r="AC182" s="272"/>
      <c r="AD182" s="272"/>
      <c r="AE182" s="273" t="str">
        <f ca="1">'Т 5'!CQ12</f>
        <v xml:space="preserve"> </v>
      </c>
      <c r="AF182" s="273"/>
      <c r="AG182" s="273"/>
      <c r="AH182" s="273"/>
      <c r="AI182" s="273"/>
      <c r="AJ182" s="273"/>
      <c r="AK182" s="273"/>
      <c r="AL182" s="273"/>
      <c r="AM182" s="273"/>
      <c r="AN182" s="273"/>
      <c r="AO182" s="273"/>
      <c r="AP182" s="198"/>
      <c r="BA182" s="200"/>
    </row>
    <row r="183" spans="1:53" s="199" customFormat="1" ht="12.75" x14ac:dyDescent="0.2">
      <c r="A183" s="24" t="s">
        <v>173</v>
      </c>
      <c r="B183" s="286" t="str">
        <f ca="1">CONCATENATE('Т 5'!BI13," ",'Т 5'!CS13)</f>
        <v xml:space="preserve">   . .</v>
      </c>
      <c r="C183" s="286"/>
      <c r="D183" s="286"/>
      <c r="E183" s="286"/>
      <c r="F183" s="286"/>
      <c r="G183" s="286"/>
      <c r="H183" s="286"/>
      <c r="I183" s="286"/>
      <c r="J183" s="286"/>
      <c r="K183" s="286"/>
      <c r="L183" s="282" t="str">
        <f ca="1">'Т 5'!CL13</f>
        <v xml:space="preserve"> </v>
      </c>
      <c r="M183" s="282"/>
      <c r="N183" s="282"/>
      <c r="O183" s="282"/>
      <c r="P183" s="282"/>
      <c r="Q183" s="282"/>
      <c r="R183" s="271" t="str">
        <f ca="1">'Т 5'!CM13</f>
        <v xml:space="preserve"> </v>
      </c>
      <c r="S183" s="271"/>
      <c r="T183" s="271"/>
      <c r="U183" s="271"/>
      <c r="V183" s="271" t="str">
        <f ca="1">CONCATENATE('Т 5'!CN13," ", 'Т 5'!CO13)</f>
        <v xml:space="preserve">   </v>
      </c>
      <c r="W183" s="271"/>
      <c r="X183" s="271"/>
      <c r="Y183" s="271"/>
      <c r="Z183" s="271"/>
      <c r="AA183" s="272" t="str">
        <f ca="1">'Т 5'!CP13</f>
        <v xml:space="preserve"> </v>
      </c>
      <c r="AB183" s="272"/>
      <c r="AC183" s="272"/>
      <c r="AD183" s="272"/>
      <c r="AE183" s="273" t="str">
        <f ca="1">'Т 5'!CQ13</f>
        <v xml:space="preserve"> </v>
      </c>
      <c r="AF183" s="273"/>
      <c r="AG183" s="273"/>
      <c r="AH183" s="273"/>
      <c r="AI183" s="273"/>
      <c r="AJ183" s="273"/>
      <c r="AK183" s="273"/>
      <c r="AL183" s="273"/>
      <c r="AM183" s="273"/>
      <c r="AN183" s="273"/>
      <c r="AO183" s="273"/>
      <c r="AP183" s="198"/>
      <c r="BA183" s="200"/>
    </row>
    <row r="184" spans="1:53" s="199" customFormat="1" ht="12.75" x14ac:dyDescent="0.2">
      <c r="A184" s="24" t="s">
        <v>174</v>
      </c>
      <c r="B184" s="286" t="str">
        <f ca="1">CONCATENATE('Т 5'!BI14," ",'Т 5'!CS14)</f>
        <v xml:space="preserve">   . .</v>
      </c>
      <c r="C184" s="286"/>
      <c r="D184" s="286"/>
      <c r="E184" s="286"/>
      <c r="F184" s="286"/>
      <c r="G184" s="286"/>
      <c r="H184" s="286"/>
      <c r="I184" s="286"/>
      <c r="J184" s="286"/>
      <c r="K184" s="286"/>
      <c r="L184" s="282" t="str">
        <f ca="1">'Т 5'!CL14</f>
        <v xml:space="preserve"> </v>
      </c>
      <c r="M184" s="282"/>
      <c r="N184" s="282"/>
      <c r="O184" s="282"/>
      <c r="P184" s="282"/>
      <c r="Q184" s="282"/>
      <c r="R184" s="271" t="str">
        <f ca="1">'Т 5'!CM14</f>
        <v xml:space="preserve"> </v>
      </c>
      <c r="S184" s="271"/>
      <c r="T184" s="271"/>
      <c r="U184" s="271"/>
      <c r="V184" s="271" t="str">
        <f ca="1">CONCATENATE('Т 5'!CN14," ", 'Т 5'!CO14)</f>
        <v xml:space="preserve">   </v>
      </c>
      <c r="W184" s="271"/>
      <c r="X184" s="271"/>
      <c r="Y184" s="271"/>
      <c r="Z184" s="271"/>
      <c r="AA184" s="272" t="str">
        <f ca="1">'Т 5'!CP14</f>
        <v xml:space="preserve"> </v>
      </c>
      <c r="AB184" s="272"/>
      <c r="AC184" s="272"/>
      <c r="AD184" s="272"/>
      <c r="AE184" s="273" t="str">
        <f ca="1">'Т 5'!CQ14</f>
        <v xml:space="preserve"> </v>
      </c>
      <c r="AF184" s="273"/>
      <c r="AG184" s="273"/>
      <c r="AH184" s="273"/>
      <c r="AI184" s="273"/>
      <c r="AJ184" s="273"/>
      <c r="AK184" s="273"/>
      <c r="AL184" s="273"/>
      <c r="AM184" s="273"/>
      <c r="AN184" s="273"/>
      <c r="AO184" s="273"/>
      <c r="AP184" s="198"/>
      <c r="BA184" s="200"/>
    </row>
    <row r="185" spans="1:53" s="199" customFormat="1" ht="12.75" x14ac:dyDescent="0.2">
      <c r="A185" s="24" t="s">
        <v>175</v>
      </c>
      <c r="B185" s="286" t="str">
        <f ca="1">CONCATENATE('Т 5'!BI15," ",'Т 5'!CS15)</f>
        <v xml:space="preserve">   . .</v>
      </c>
      <c r="C185" s="286"/>
      <c r="D185" s="286"/>
      <c r="E185" s="286"/>
      <c r="F185" s="286"/>
      <c r="G185" s="286"/>
      <c r="H185" s="286"/>
      <c r="I185" s="286"/>
      <c r="J185" s="286"/>
      <c r="K185" s="286"/>
      <c r="L185" s="282" t="str">
        <f ca="1">'Т 5'!CL15</f>
        <v xml:space="preserve"> </v>
      </c>
      <c r="M185" s="282"/>
      <c r="N185" s="282"/>
      <c r="O185" s="282"/>
      <c r="P185" s="282"/>
      <c r="Q185" s="282"/>
      <c r="R185" s="271" t="str">
        <f ca="1">'Т 5'!CM15</f>
        <v xml:space="preserve"> </v>
      </c>
      <c r="S185" s="271"/>
      <c r="T185" s="271"/>
      <c r="U185" s="271"/>
      <c r="V185" s="271" t="str">
        <f ca="1">CONCATENATE('Т 5'!CN15," ", 'Т 5'!CO15)</f>
        <v xml:space="preserve">   </v>
      </c>
      <c r="W185" s="271"/>
      <c r="X185" s="271"/>
      <c r="Y185" s="271"/>
      <c r="Z185" s="271"/>
      <c r="AA185" s="272" t="str">
        <f ca="1">'Т 5'!CP15</f>
        <v xml:space="preserve"> </v>
      </c>
      <c r="AB185" s="272"/>
      <c r="AC185" s="272"/>
      <c r="AD185" s="272"/>
      <c r="AE185" s="273" t="str">
        <f ca="1">'Т 5'!CQ15</f>
        <v xml:space="preserve"> </v>
      </c>
      <c r="AF185" s="273"/>
      <c r="AG185" s="273"/>
      <c r="AH185" s="273"/>
      <c r="AI185" s="273"/>
      <c r="AJ185" s="273"/>
      <c r="AK185" s="273"/>
      <c r="AL185" s="273"/>
      <c r="AM185" s="273"/>
      <c r="AN185" s="273"/>
      <c r="AO185" s="273"/>
      <c r="AP185" s="198"/>
      <c r="BA185" s="200"/>
    </row>
    <row r="186" spans="1:53" s="199" customFormat="1" ht="12.75" x14ac:dyDescent="0.2">
      <c r="A186" s="24" t="s">
        <v>176</v>
      </c>
      <c r="B186" s="286" t="str">
        <f ca="1">CONCATENATE('Т 5'!BI16," ",'Т 5'!CS16)</f>
        <v xml:space="preserve">   . .</v>
      </c>
      <c r="C186" s="286"/>
      <c r="D186" s="286"/>
      <c r="E186" s="286"/>
      <c r="F186" s="286"/>
      <c r="G186" s="286"/>
      <c r="H186" s="286"/>
      <c r="I186" s="286"/>
      <c r="J186" s="286"/>
      <c r="K186" s="286"/>
      <c r="L186" s="282" t="str">
        <f ca="1">'Т 5'!CL16</f>
        <v xml:space="preserve"> </v>
      </c>
      <c r="M186" s="282"/>
      <c r="N186" s="282"/>
      <c r="O186" s="282"/>
      <c r="P186" s="282"/>
      <c r="Q186" s="282"/>
      <c r="R186" s="271" t="str">
        <f ca="1">'Т 5'!CM16</f>
        <v xml:space="preserve"> </v>
      </c>
      <c r="S186" s="271"/>
      <c r="T186" s="271"/>
      <c r="U186" s="271"/>
      <c r="V186" s="271" t="str">
        <f ca="1">CONCATENATE('Т 5'!CN16," ", 'Т 5'!CO16)</f>
        <v xml:space="preserve">   </v>
      </c>
      <c r="W186" s="271"/>
      <c r="X186" s="271"/>
      <c r="Y186" s="271"/>
      <c r="Z186" s="271"/>
      <c r="AA186" s="272" t="str">
        <f ca="1">'Т 5'!CP16</f>
        <v xml:space="preserve"> </v>
      </c>
      <c r="AB186" s="272"/>
      <c r="AC186" s="272"/>
      <c r="AD186" s="272"/>
      <c r="AE186" s="273" t="str">
        <f ca="1">'Т 5'!CQ16</f>
        <v xml:space="preserve"> </v>
      </c>
      <c r="AF186" s="273"/>
      <c r="AG186" s="273"/>
      <c r="AH186" s="273"/>
      <c r="AI186" s="273"/>
      <c r="AJ186" s="273"/>
      <c r="AK186" s="273"/>
      <c r="AL186" s="273"/>
      <c r="AM186" s="273"/>
      <c r="AN186" s="273"/>
      <c r="AO186" s="273"/>
      <c r="AP186" s="198"/>
      <c r="BA186" s="200"/>
    </row>
    <row r="187" spans="1:53" s="199" customFormat="1" ht="12.75" x14ac:dyDescent="0.2">
      <c r="A187" s="24" t="s">
        <v>177</v>
      </c>
      <c r="B187" s="286" t="str">
        <f ca="1">CONCATENATE('Т 5'!BI17," ",'Т 5'!CS17)</f>
        <v xml:space="preserve">   . .</v>
      </c>
      <c r="C187" s="286"/>
      <c r="D187" s="286"/>
      <c r="E187" s="286"/>
      <c r="F187" s="286"/>
      <c r="G187" s="286"/>
      <c r="H187" s="286"/>
      <c r="I187" s="286"/>
      <c r="J187" s="286"/>
      <c r="K187" s="286"/>
      <c r="L187" s="282" t="str">
        <f ca="1">'Т 5'!CL17</f>
        <v xml:space="preserve"> </v>
      </c>
      <c r="M187" s="282"/>
      <c r="N187" s="282"/>
      <c r="O187" s="282"/>
      <c r="P187" s="282"/>
      <c r="Q187" s="282"/>
      <c r="R187" s="271" t="str">
        <f ca="1">'Т 5'!CM17</f>
        <v xml:space="preserve"> </v>
      </c>
      <c r="S187" s="271"/>
      <c r="T187" s="271"/>
      <c r="U187" s="271"/>
      <c r="V187" s="271" t="str">
        <f ca="1">CONCATENATE('Т 5'!CN17," ", 'Т 5'!CO17)</f>
        <v xml:space="preserve">   </v>
      </c>
      <c r="W187" s="271"/>
      <c r="X187" s="271"/>
      <c r="Y187" s="271"/>
      <c r="Z187" s="271"/>
      <c r="AA187" s="272" t="str">
        <f ca="1">'Т 5'!CP17</f>
        <v xml:space="preserve"> </v>
      </c>
      <c r="AB187" s="272"/>
      <c r="AC187" s="272"/>
      <c r="AD187" s="272"/>
      <c r="AE187" s="273" t="str">
        <f ca="1">'Т 5'!CQ17</f>
        <v xml:space="preserve"> </v>
      </c>
      <c r="AF187" s="273"/>
      <c r="AG187" s="273"/>
      <c r="AH187" s="273"/>
      <c r="AI187" s="273"/>
      <c r="AJ187" s="273"/>
      <c r="AK187" s="273"/>
      <c r="AL187" s="273"/>
      <c r="AM187" s="273"/>
      <c r="AN187" s="273"/>
      <c r="AO187" s="273"/>
      <c r="AP187" s="198"/>
      <c r="BA187" s="200"/>
    </row>
    <row r="188" spans="1:53" s="199" customFormat="1" ht="12.75" x14ac:dyDescent="0.2">
      <c r="A188" s="24" t="s">
        <v>178</v>
      </c>
      <c r="B188" s="286" t="str">
        <f ca="1">CONCATENATE('Т 5'!BI18," ",'Т 5'!CS18)</f>
        <v xml:space="preserve">   . .</v>
      </c>
      <c r="C188" s="286"/>
      <c r="D188" s="286"/>
      <c r="E188" s="286"/>
      <c r="F188" s="286"/>
      <c r="G188" s="286"/>
      <c r="H188" s="286"/>
      <c r="I188" s="286"/>
      <c r="J188" s="286"/>
      <c r="K188" s="286"/>
      <c r="L188" s="282" t="str">
        <f ca="1">'Т 5'!CL18</f>
        <v xml:space="preserve"> </v>
      </c>
      <c r="M188" s="282"/>
      <c r="N188" s="282"/>
      <c r="O188" s="282"/>
      <c r="P188" s="282"/>
      <c r="Q188" s="282"/>
      <c r="R188" s="271" t="str">
        <f ca="1">'Т 5'!CM18</f>
        <v xml:space="preserve"> </v>
      </c>
      <c r="S188" s="271"/>
      <c r="T188" s="271"/>
      <c r="U188" s="271"/>
      <c r="V188" s="271" t="str">
        <f ca="1">CONCATENATE('Т 5'!CN18," ", 'Т 5'!CO18)</f>
        <v xml:space="preserve">   </v>
      </c>
      <c r="W188" s="271"/>
      <c r="X188" s="271"/>
      <c r="Y188" s="271"/>
      <c r="Z188" s="271"/>
      <c r="AA188" s="272" t="str">
        <f ca="1">'Т 5'!CP18</f>
        <v xml:space="preserve"> </v>
      </c>
      <c r="AB188" s="272"/>
      <c r="AC188" s="272"/>
      <c r="AD188" s="272"/>
      <c r="AE188" s="273" t="str">
        <f ca="1">'Т 5'!CQ18</f>
        <v xml:space="preserve"> </v>
      </c>
      <c r="AF188" s="273"/>
      <c r="AG188" s="273"/>
      <c r="AH188" s="273"/>
      <c r="AI188" s="273"/>
      <c r="AJ188" s="273"/>
      <c r="AK188" s="273"/>
      <c r="AL188" s="273"/>
      <c r="AM188" s="273"/>
      <c r="AN188" s="273"/>
      <c r="AO188" s="273"/>
      <c r="AP188" s="198"/>
      <c r="BA188" s="200"/>
    </row>
    <row r="189" spans="1:53" s="199" customFormat="1" ht="12.75" x14ac:dyDescent="0.2">
      <c r="A189" s="24" t="s">
        <v>179</v>
      </c>
      <c r="B189" s="286" t="str">
        <f ca="1">CONCATENATE('Т 5'!BI19," ",'Т 5'!CS19)</f>
        <v xml:space="preserve">   . .</v>
      </c>
      <c r="C189" s="286"/>
      <c r="D189" s="286"/>
      <c r="E189" s="286"/>
      <c r="F189" s="286"/>
      <c r="G189" s="286"/>
      <c r="H189" s="286"/>
      <c r="I189" s="286"/>
      <c r="J189" s="286"/>
      <c r="K189" s="286"/>
      <c r="L189" s="282" t="str">
        <f ca="1">'Т 5'!CL19</f>
        <v xml:space="preserve"> </v>
      </c>
      <c r="M189" s="282"/>
      <c r="N189" s="282"/>
      <c r="O189" s="282"/>
      <c r="P189" s="282"/>
      <c r="Q189" s="282"/>
      <c r="R189" s="271" t="str">
        <f ca="1">'Т 5'!CM19</f>
        <v xml:space="preserve"> </v>
      </c>
      <c r="S189" s="271"/>
      <c r="T189" s="271"/>
      <c r="U189" s="271"/>
      <c r="V189" s="271" t="str">
        <f ca="1">CONCATENATE('Т 5'!CN19," ", 'Т 5'!CO19)</f>
        <v xml:space="preserve">   </v>
      </c>
      <c r="W189" s="271"/>
      <c r="X189" s="271"/>
      <c r="Y189" s="271"/>
      <c r="Z189" s="271"/>
      <c r="AA189" s="272" t="str">
        <f ca="1">'Т 5'!CP19</f>
        <v xml:space="preserve"> </v>
      </c>
      <c r="AB189" s="272"/>
      <c r="AC189" s="272"/>
      <c r="AD189" s="272"/>
      <c r="AE189" s="273" t="str">
        <f ca="1">'Т 5'!CQ19</f>
        <v xml:space="preserve"> </v>
      </c>
      <c r="AF189" s="273"/>
      <c r="AG189" s="273"/>
      <c r="AH189" s="273"/>
      <c r="AI189" s="273"/>
      <c r="AJ189" s="273"/>
      <c r="AK189" s="273"/>
      <c r="AL189" s="273"/>
      <c r="AM189" s="273"/>
      <c r="AN189" s="273"/>
      <c r="AO189" s="273"/>
      <c r="AP189" s="198"/>
      <c r="BA189" s="200"/>
    </row>
    <row r="190" spans="1:53" s="199" customFormat="1" ht="12.75" x14ac:dyDescent="0.2">
      <c r="A190" s="24" t="s">
        <v>180</v>
      </c>
      <c r="B190" s="286" t="str">
        <f ca="1">CONCATENATE('Т 5'!BI20," ",'Т 5'!CS20)</f>
        <v xml:space="preserve">   . .</v>
      </c>
      <c r="C190" s="286"/>
      <c r="D190" s="286"/>
      <c r="E190" s="286"/>
      <c r="F190" s="286"/>
      <c r="G190" s="286"/>
      <c r="H190" s="286"/>
      <c r="I190" s="286"/>
      <c r="J190" s="286"/>
      <c r="K190" s="286"/>
      <c r="L190" s="282" t="str">
        <f ca="1">'Т 5'!CL20</f>
        <v xml:space="preserve"> </v>
      </c>
      <c r="M190" s="282"/>
      <c r="N190" s="282"/>
      <c r="O190" s="282"/>
      <c r="P190" s="282"/>
      <c r="Q190" s="282"/>
      <c r="R190" s="271" t="str">
        <f ca="1">'Т 5'!CM20</f>
        <v xml:space="preserve"> </v>
      </c>
      <c r="S190" s="271"/>
      <c r="T190" s="271"/>
      <c r="U190" s="271"/>
      <c r="V190" s="271" t="str">
        <f ca="1">CONCATENATE('Т 5'!CN20," ", 'Т 5'!CO20)</f>
        <v xml:space="preserve">   </v>
      </c>
      <c r="W190" s="271"/>
      <c r="X190" s="271"/>
      <c r="Y190" s="271"/>
      <c r="Z190" s="271"/>
      <c r="AA190" s="272" t="str">
        <f ca="1">'Т 5'!CP20</f>
        <v xml:space="preserve"> </v>
      </c>
      <c r="AB190" s="272"/>
      <c r="AC190" s="272"/>
      <c r="AD190" s="272"/>
      <c r="AE190" s="273" t="str">
        <f ca="1">'Т 5'!CQ20</f>
        <v xml:space="preserve"> </v>
      </c>
      <c r="AF190" s="273"/>
      <c r="AG190" s="273"/>
      <c r="AH190" s="273"/>
      <c r="AI190" s="273"/>
      <c r="AJ190" s="273"/>
      <c r="AK190" s="273"/>
      <c r="AL190" s="273"/>
      <c r="AM190" s="273"/>
      <c r="AN190" s="273"/>
      <c r="AO190" s="273"/>
      <c r="AP190" s="198"/>
      <c r="BA190" s="200"/>
    </row>
    <row r="191" spans="1:53" s="199" customFormat="1" ht="12.75" x14ac:dyDescent="0.2">
      <c r="A191" s="24" t="s">
        <v>181</v>
      </c>
      <c r="B191" s="286" t="str">
        <f ca="1">CONCATENATE('Т 5'!BI21," ",'Т 5'!CS21)</f>
        <v xml:space="preserve">   . .</v>
      </c>
      <c r="C191" s="286"/>
      <c r="D191" s="286"/>
      <c r="E191" s="286"/>
      <c r="F191" s="286"/>
      <c r="G191" s="286"/>
      <c r="H191" s="286"/>
      <c r="I191" s="286"/>
      <c r="J191" s="286"/>
      <c r="K191" s="286"/>
      <c r="L191" s="282" t="str">
        <f ca="1">'Т 5'!CL21</f>
        <v xml:space="preserve"> </v>
      </c>
      <c r="M191" s="282"/>
      <c r="N191" s="282"/>
      <c r="O191" s="282"/>
      <c r="P191" s="282"/>
      <c r="Q191" s="282"/>
      <c r="R191" s="271" t="str">
        <f ca="1">'Т 5'!CM21</f>
        <v xml:space="preserve"> </v>
      </c>
      <c r="S191" s="271"/>
      <c r="T191" s="271"/>
      <c r="U191" s="271"/>
      <c r="V191" s="271" t="str">
        <f ca="1">CONCATENATE('Т 5'!CN21," ", 'Т 5'!CO21)</f>
        <v xml:space="preserve">   </v>
      </c>
      <c r="W191" s="271"/>
      <c r="X191" s="271"/>
      <c r="Y191" s="271"/>
      <c r="Z191" s="271"/>
      <c r="AA191" s="272" t="str">
        <f ca="1">'Т 5'!CP21</f>
        <v xml:space="preserve"> </v>
      </c>
      <c r="AB191" s="272"/>
      <c r="AC191" s="272"/>
      <c r="AD191" s="272"/>
      <c r="AE191" s="273" t="str">
        <f ca="1">'Т 5'!CQ21</f>
        <v xml:space="preserve"> </v>
      </c>
      <c r="AF191" s="273"/>
      <c r="AG191" s="273"/>
      <c r="AH191" s="273"/>
      <c r="AI191" s="273"/>
      <c r="AJ191" s="273"/>
      <c r="AK191" s="273"/>
      <c r="AL191" s="273"/>
      <c r="AM191" s="273"/>
      <c r="AN191" s="273"/>
      <c r="AO191" s="273"/>
      <c r="AP191" s="198"/>
      <c r="BA191" s="200"/>
    </row>
    <row r="192" spans="1:53" s="199" customFormat="1" ht="12.75" x14ac:dyDescent="0.2">
      <c r="A192" s="24" t="s">
        <v>182</v>
      </c>
      <c r="B192" s="286" t="str">
        <f ca="1">CONCATENATE('Т 5'!BI22," ",'Т 5'!CS22)</f>
        <v xml:space="preserve">   . .</v>
      </c>
      <c r="C192" s="286"/>
      <c r="D192" s="286"/>
      <c r="E192" s="286"/>
      <c r="F192" s="286"/>
      <c r="G192" s="286"/>
      <c r="H192" s="286"/>
      <c r="I192" s="286"/>
      <c r="J192" s="286"/>
      <c r="K192" s="286"/>
      <c r="L192" s="282" t="str">
        <f ca="1">'Т 5'!CL22</f>
        <v xml:space="preserve"> </v>
      </c>
      <c r="M192" s="282"/>
      <c r="N192" s="282"/>
      <c r="O192" s="282"/>
      <c r="P192" s="282"/>
      <c r="Q192" s="282"/>
      <c r="R192" s="271" t="str">
        <f ca="1">'Т 5'!CM22</f>
        <v xml:space="preserve"> </v>
      </c>
      <c r="S192" s="271"/>
      <c r="T192" s="271"/>
      <c r="U192" s="271"/>
      <c r="V192" s="271" t="str">
        <f ca="1">CONCATENATE('Т 5'!CN22," ", 'Т 5'!CO22)</f>
        <v xml:space="preserve">   </v>
      </c>
      <c r="W192" s="271"/>
      <c r="X192" s="271"/>
      <c r="Y192" s="271"/>
      <c r="Z192" s="271"/>
      <c r="AA192" s="272" t="str">
        <f ca="1">'Т 5'!CP22</f>
        <v xml:space="preserve"> </v>
      </c>
      <c r="AB192" s="272"/>
      <c r="AC192" s="272"/>
      <c r="AD192" s="272"/>
      <c r="AE192" s="273" t="str">
        <f ca="1">'Т 5'!CQ22</f>
        <v xml:space="preserve"> </v>
      </c>
      <c r="AF192" s="273"/>
      <c r="AG192" s="273"/>
      <c r="AH192" s="273"/>
      <c r="AI192" s="273"/>
      <c r="AJ192" s="273"/>
      <c r="AK192" s="273"/>
      <c r="AL192" s="273"/>
      <c r="AM192" s="273"/>
      <c r="AN192" s="273"/>
      <c r="AO192" s="273"/>
      <c r="AP192" s="198"/>
      <c r="BA192" s="200"/>
    </row>
    <row r="193" spans="1:53" s="199" customFormat="1" ht="12.75" x14ac:dyDescent="0.2">
      <c r="A193" s="24" t="s">
        <v>183</v>
      </c>
      <c r="B193" s="286" t="str">
        <f ca="1">CONCATENATE('Т 5'!BI23," ",'Т 5'!CS23)</f>
        <v xml:space="preserve">   . .</v>
      </c>
      <c r="C193" s="286"/>
      <c r="D193" s="286"/>
      <c r="E193" s="286"/>
      <c r="F193" s="286"/>
      <c r="G193" s="286"/>
      <c r="H193" s="286"/>
      <c r="I193" s="286"/>
      <c r="J193" s="286"/>
      <c r="K193" s="286"/>
      <c r="L193" s="282" t="str">
        <f ca="1">'Т 5'!CL23</f>
        <v xml:space="preserve"> </v>
      </c>
      <c r="M193" s="282"/>
      <c r="N193" s="282"/>
      <c r="O193" s="282"/>
      <c r="P193" s="282"/>
      <c r="Q193" s="282"/>
      <c r="R193" s="271" t="str">
        <f ca="1">'Т 5'!CM23</f>
        <v xml:space="preserve"> </v>
      </c>
      <c r="S193" s="271"/>
      <c r="T193" s="271"/>
      <c r="U193" s="271"/>
      <c r="V193" s="271" t="str">
        <f ca="1">CONCATENATE('Т 5'!CN23," ", 'Т 5'!CO23)</f>
        <v xml:space="preserve">   </v>
      </c>
      <c r="W193" s="271"/>
      <c r="X193" s="271"/>
      <c r="Y193" s="271"/>
      <c r="Z193" s="271"/>
      <c r="AA193" s="272" t="str">
        <f ca="1">'Т 5'!CP23</f>
        <v xml:space="preserve"> </v>
      </c>
      <c r="AB193" s="272"/>
      <c r="AC193" s="272"/>
      <c r="AD193" s="272"/>
      <c r="AE193" s="273" t="str">
        <f ca="1">'Т 5'!CQ23</f>
        <v xml:space="preserve"> </v>
      </c>
      <c r="AF193" s="273"/>
      <c r="AG193" s="273"/>
      <c r="AH193" s="273"/>
      <c r="AI193" s="273"/>
      <c r="AJ193" s="273"/>
      <c r="AK193" s="273"/>
      <c r="AL193" s="273"/>
      <c r="AM193" s="273"/>
      <c r="AN193" s="273"/>
      <c r="AO193" s="273"/>
      <c r="AP193" s="198"/>
      <c r="BA193" s="200"/>
    </row>
    <row r="194" spans="1:53" s="199" customFormat="1" ht="12.75" x14ac:dyDescent="0.2">
      <c r="A194" s="24" t="s">
        <v>184</v>
      </c>
      <c r="B194" s="286" t="str">
        <f ca="1">CONCATENATE('Т 5'!BI24," ",'Т 5'!CS24)</f>
        <v xml:space="preserve">   . .</v>
      </c>
      <c r="C194" s="286"/>
      <c r="D194" s="286"/>
      <c r="E194" s="286"/>
      <c r="F194" s="286"/>
      <c r="G194" s="286"/>
      <c r="H194" s="286"/>
      <c r="I194" s="286"/>
      <c r="J194" s="286"/>
      <c r="K194" s="286"/>
      <c r="L194" s="282" t="str">
        <f ca="1">'Т 5'!CL24</f>
        <v xml:space="preserve"> </v>
      </c>
      <c r="M194" s="282"/>
      <c r="N194" s="282"/>
      <c r="O194" s="282"/>
      <c r="P194" s="282"/>
      <c r="Q194" s="282"/>
      <c r="R194" s="271" t="str">
        <f ca="1">'Т 5'!CM24</f>
        <v xml:space="preserve"> </v>
      </c>
      <c r="S194" s="271"/>
      <c r="T194" s="271"/>
      <c r="U194" s="271"/>
      <c r="V194" s="271" t="str">
        <f ca="1">CONCATENATE('Т 5'!CN24," ", 'Т 5'!CO24)</f>
        <v xml:space="preserve">   </v>
      </c>
      <c r="W194" s="271"/>
      <c r="X194" s="271"/>
      <c r="Y194" s="271"/>
      <c r="Z194" s="271"/>
      <c r="AA194" s="272" t="str">
        <f ca="1">'Т 5'!CP24</f>
        <v xml:space="preserve"> </v>
      </c>
      <c r="AB194" s="272"/>
      <c r="AC194" s="272"/>
      <c r="AD194" s="272"/>
      <c r="AE194" s="273" t="str">
        <f ca="1">'Т 5'!CQ24</f>
        <v xml:space="preserve"> </v>
      </c>
      <c r="AF194" s="273"/>
      <c r="AG194" s="273"/>
      <c r="AH194" s="273"/>
      <c r="AI194" s="273"/>
      <c r="AJ194" s="273"/>
      <c r="AK194" s="273"/>
      <c r="AL194" s="273"/>
      <c r="AM194" s="273"/>
      <c r="AN194" s="273"/>
      <c r="AO194" s="273"/>
      <c r="AP194" s="198"/>
      <c r="BA194" s="200"/>
    </row>
    <row r="195" spans="1:53" s="199" customFormat="1" ht="12.75" x14ac:dyDescent="0.2">
      <c r="A195" s="24" t="s">
        <v>185</v>
      </c>
      <c r="B195" s="286" t="str">
        <f ca="1">CONCATENATE('Т 5'!BI25," ",'Т 5'!CS25)</f>
        <v xml:space="preserve">   . .</v>
      </c>
      <c r="C195" s="286"/>
      <c r="D195" s="286"/>
      <c r="E195" s="286"/>
      <c r="F195" s="286"/>
      <c r="G195" s="286"/>
      <c r="H195" s="286"/>
      <c r="I195" s="286"/>
      <c r="J195" s="286"/>
      <c r="K195" s="286"/>
      <c r="L195" s="282" t="str">
        <f ca="1">'Т 5'!CL25</f>
        <v xml:space="preserve"> </v>
      </c>
      <c r="M195" s="282"/>
      <c r="N195" s="282"/>
      <c r="O195" s="282"/>
      <c r="P195" s="282"/>
      <c r="Q195" s="282"/>
      <c r="R195" s="271" t="str">
        <f ca="1">'Т 5'!CM25</f>
        <v xml:space="preserve"> </v>
      </c>
      <c r="S195" s="271"/>
      <c r="T195" s="271"/>
      <c r="U195" s="271"/>
      <c r="V195" s="271" t="str">
        <f ca="1">CONCATENATE('Т 5'!CN25," ", 'Т 5'!CO25)</f>
        <v xml:space="preserve">   </v>
      </c>
      <c r="W195" s="271"/>
      <c r="X195" s="271"/>
      <c r="Y195" s="271"/>
      <c r="Z195" s="271"/>
      <c r="AA195" s="272" t="str">
        <f ca="1">'Т 5'!CP25</f>
        <v xml:space="preserve"> </v>
      </c>
      <c r="AB195" s="272"/>
      <c r="AC195" s="272"/>
      <c r="AD195" s="272"/>
      <c r="AE195" s="273" t="str">
        <f ca="1">'Т 5'!CQ25</f>
        <v xml:space="preserve"> </v>
      </c>
      <c r="AF195" s="273"/>
      <c r="AG195" s="273"/>
      <c r="AH195" s="273"/>
      <c r="AI195" s="273"/>
      <c r="AJ195" s="273"/>
      <c r="AK195" s="273"/>
      <c r="AL195" s="273"/>
      <c r="AM195" s="273"/>
      <c r="AN195" s="273"/>
      <c r="AO195" s="273"/>
      <c r="AP195" s="198"/>
      <c r="BA195" s="200"/>
    </row>
    <row r="196" spans="1:53" s="199" customFormat="1" ht="12.75" x14ac:dyDescent="0.2">
      <c r="A196" s="24" t="s">
        <v>186</v>
      </c>
      <c r="B196" s="286" t="str">
        <f ca="1">CONCATENATE('Т 5'!BI26," ",'Т 5'!CS26)</f>
        <v xml:space="preserve">   . .</v>
      </c>
      <c r="C196" s="286"/>
      <c r="D196" s="286"/>
      <c r="E196" s="286"/>
      <c r="F196" s="286"/>
      <c r="G196" s="286"/>
      <c r="H196" s="286"/>
      <c r="I196" s="286"/>
      <c r="J196" s="286"/>
      <c r="K196" s="286"/>
      <c r="L196" s="282" t="str">
        <f ca="1">'Т 5'!CL26</f>
        <v xml:space="preserve"> </v>
      </c>
      <c r="M196" s="282"/>
      <c r="N196" s="282"/>
      <c r="O196" s="282"/>
      <c r="P196" s="282"/>
      <c r="Q196" s="282"/>
      <c r="R196" s="271" t="str">
        <f ca="1">'Т 5'!CM26</f>
        <v xml:space="preserve"> </v>
      </c>
      <c r="S196" s="271"/>
      <c r="T196" s="271"/>
      <c r="U196" s="271"/>
      <c r="V196" s="271" t="str">
        <f ca="1">CONCATENATE('Т 5'!CN26," ", 'Т 5'!CO26)</f>
        <v xml:space="preserve">   </v>
      </c>
      <c r="W196" s="271"/>
      <c r="X196" s="271"/>
      <c r="Y196" s="271"/>
      <c r="Z196" s="271"/>
      <c r="AA196" s="272" t="str">
        <f ca="1">'Т 5'!CP26</f>
        <v xml:space="preserve"> </v>
      </c>
      <c r="AB196" s="272"/>
      <c r="AC196" s="272"/>
      <c r="AD196" s="272"/>
      <c r="AE196" s="273" t="str">
        <f ca="1">'Т 5'!CQ26</f>
        <v xml:space="preserve"> </v>
      </c>
      <c r="AF196" s="273"/>
      <c r="AG196" s="273"/>
      <c r="AH196" s="273"/>
      <c r="AI196" s="273"/>
      <c r="AJ196" s="273"/>
      <c r="AK196" s="273"/>
      <c r="AL196" s="273"/>
      <c r="AM196" s="273"/>
      <c r="AN196" s="273"/>
      <c r="AO196" s="273"/>
      <c r="AP196" s="198"/>
      <c r="BA196" s="200"/>
    </row>
    <row r="197" spans="1:53" s="199" customFormat="1" ht="12.75" x14ac:dyDescent="0.2">
      <c r="A197" s="24" t="s">
        <v>187</v>
      </c>
      <c r="B197" s="286" t="str">
        <f ca="1">CONCATENATE('Т 5'!BI27," ",'Т 5'!CS27)</f>
        <v xml:space="preserve">   . .</v>
      </c>
      <c r="C197" s="286"/>
      <c r="D197" s="286"/>
      <c r="E197" s="286"/>
      <c r="F197" s="286"/>
      <c r="G197" s="286"/>
      <c r="H197" s="286"/>
      <c r="I197" s="286"/>
      <c r="J197" s="286"/>
      <c r="K197" s="286"/>
      <c r="L197" s="282" t="str">
        <f ca="1">'Т 5'!CL27</f>
        <v xml:space="preserve"> </v>
      </c>
      <c r="M197" s="282"/>
      <c r="N197" s="282"/>
      <c r="O197" s="282"/>
      <c r="P197" s="282"/>
      <c r="Q197" s="282"/>
      <c r="R197" s="271" t="str">
        <f ca="1">'Т 5'!CM27</f>
        <v xml:space="preserve"> </v>
      </c>
      <c r="S197" s="271"/>
      <c r="T197" s="271"/>
      <c r="U197" s="271"/>
      <c r="V197" s="271" t="str">
        <f ca="1">CONCATENATE('Т 5'!CN27," ", 'Т 5'!CO27)</f>
        <v xml:space="preserve">   </v>
      </c>
      <c r="W197" s="271"/>
      <c r="X197" s="271"/>
      <c r="Y197" s="271"/>
      <c r="Z197" s="271"/>
      <c r="AA197" s="272" t="str">
        <f ca="1">'Т 5'!CP27</f>
        <v xml:space="preserve"> </v>
      </c>
      <c r="AB197" s="272"/>
      <c r="AC197" s="272"/>
      <c r="AD197" s="272"/>
      <c r="AE197" s="273" t="str">
        <f ca="1">'Т 5'!CQ27</f>
        <v xml:space="preserve"> </v>
      </c>
      <c r="AF197" s="273"/>
      <c r="AG197" s="273"/>
      <c r="AH197" s="273"/>
      <c r="AI197" s="273"/>
      <c r="AJ197" s="273"/>
      <c r="AK197" s="273"/>
      <c r="AL197" s="273"/>
      <c r="AM197" s="273"/>
      <c r="AN197" s="273"/>
      <c r="AO197" s="273"/>
      <c r="AP197" s="198"/>
      <c r="BA197" s="200"/>
    </row>
    <row r="198" spans="1:53" s="199" customFormat="1" ht="12.75" x14ac:dyDescent="0.2">
      <c r="A198" s="24" t="s">
        <v>343</v>
      </c>
      <c r="B198" s="286" t="str">
        <f ca="1">CONCATENATE('Т 5'!BI28," ",'Т 5'!CS28)</f>
        <v xml:space="preserve">   . .</v>
      </c>
      <c r="C198" s="286"/>
      <c r="D198" s="286"/>
      <c r="E198" s="286"/>
      <c r="F198" s="286"/>
      <c r="G198" s="286"/>
      <c r="H198" s="286"/>
      <c r="I198" s="286"/>
      <c r="J198" s="286"/>
      <c r="K198" s="286"/>
      <c r="L198" s="282" t="str">
        <f ca="1">'Т 5'!CL28</f>
        <v xml:space="preserve"> </v>
      </c>
      <c r="M198" s="282"/>
      <c r="N198" s="282"/>
      <c r="O198" s="282"/>
      <c r="P198" s="282"/>
      <c r="Q198" s="282"/>
      <c r="R198" s="271" t="str">
        <f ca="1">'Т 5'!CM28</f>
        <v xml:space="preserve"> </v>
      </c>
      <c r="S198" s="271"/>
      <c r="T198" s="271"/>
      <c r="U198" s="271"/>
      <c r="V198" s="271" t="str">
        <f ca="1">CONCATENATE('Т 5'!CN28," ", 'Т 5'!CO28)</f>
        <v xml:space="preserve">   </v>
      </c>
      <c r="W198" s="271"/>
      <c r="X198" s="271"/>
      <c r="Y198" s="271"/>
      <c r="Z198" s="271"/>
      <c r="AA198" s="272" t="str">
        <f ca="1">'Т 5'!CP28</f>
        <v xml:space="preserve"> </v>
      </c>
      <c r="AB198" s="272"/>
      <c r="AC198" s="272"/>
      <c r="AD198" s="272"/>
      <c r="AE198" s="273" t="str">
        <f ca="1">'Т 5'!CQ28</f>
        <v xml:space="preserve"> </v>
      </c>
      <c r="AF198" s="273"/>
      <c r="AG198" s="273"/>
      <c r="AH198" s="273"/>
      <c r="AI198" s="273"/>
      <c r="AJ198" s="273"/>
      <c r="AK198" s="273"/>
      <c r="AL198" s="273"/>
      <c r="AM198" s="273"/>
      <c r="AN198" s="273"/>
      <c r="AO198" s="273"/>
      <c r="AP198" s="198"/>
      <c r="BA198" s="200"/>
    </row>
    <row r="199" spans="1:53" s="199" customFormat="1" ht="12.75" x14ac:dyDescent="0.2">
      <c r="A199" s="24" t="s">
        <v>344</v>
      </c>
      <c r="B199" s="286" t="str">
        <f ca="1">CONCATENATE('Т 5'!BI29," ",'Т 5'!CS29)</f>
        <v xml:space="preserve">   . .</v>
      </c>
      <c r="C199" s="286"/>
      <c r="D199" s="286"/>
      <c r="E199" s="286"/>
      <c r="F199" s="286"/>
      <c r="G199" s="286"/>
      <c r="H199" s="286"/>
      <c r="I199" s="286"/>
      <c r="J199" s="286"/>
      <c r="K199" s="286"/>
      <c r="L199" s="282" t="str">
        <f ca="1">'Т 5'!CL29</f>
        <v xml:space="preserve"> </v>
      </c>
      <c r="M199" s="282"/>
      <c r="N199" s="282"/>
      <c r="O199" s="282"/>
      <c r="P199" s="282"/>
      <c r="Q199" s="282"/>
      <c r="R199" s="271" t="str">
        <f ca="1">'Т 5'!CM29</f>
        <v xml:space="preserve"> </v>
      </c>
      <c r="S199" s="271"/>
      <c r="T199" s="271"/>
      <c r="U199" s="271"/>
      <c r="V199" s="271" t="str">
        <f ca="1">CONCATENATE('Т 5'!CN29," ", 'Т 5'!CO29)</f>
        <v xml:space="preserve">   </v>
      </c>
      <c r="W199" s="271"/>
      <c r="X199" s="271"/>
      <c r="Y199" s="271"/>
      <c r="Z199" s="271"/>
      <c r="AA199" s="272" t="str">
        <f ca="1">'Т 5'!CP29</f>
        <v xml:space="preserve"> </v>
      </c>
      <c r="AB199" s="272"/>
      <c r="AC199" s="272"/>
      <c r="AD199" s="272"/>
      <c r="AE199" s="273" t="str">
        <f ca="1">'Т 5'!CQ29</f>
        <v xml:space="preserve"> </v>
      </c>
      <c r="AF199" s="273"/>
      <c r="AG199" s="273"/>
      <c r="AH199" s="273"/>
      <c r="AI199" s="273"/>
      <c r="AJ199" s="273"/>
      <c r="AK199" s="273"/>
      <c r="AL199" s="273"/>
      <c r="AM199" s="273"/>
      <c r="AN199" s="273"/>
      <c r="AO199" s="273"/>
      <c r="AP199" s="198"/>
      <c r="BA199" s="200"/>
    </row>
    <row r="200" spans="1:53" s="199" customFormat="1" ht="12.75" x14ac:dyDescent="0.2">
      <c r="A200" s="24" t="s">
        <v>345</v>
      </c>
      <c r="B200" s="286" t="str">
        <f ca="1">CONCATENATE('Т 5'!BI30," ",'Т 5'!CS30)</f>
        <v xml:space="preserve">   . .</v>
      </c>
      <c r="C200" s="286"/>
      <c r="D200" s="286"/>
      <c r="E200" s="286"/>
      <c r="F200" s="286"/>
      <c r="G200" s="286"/>
      <c r="H200" s="286"/>
      <c r="I200" s="286"/>
      <c r="J200" s="286"/>
      <c r="K200" s="286"/>
      <c r="L200" s="282" t="str">
        <f ca="1">'Т 5'!CL30</f>
        <v xml:space="preserve"> </v>
      </c>
      <c r="M200" s="282"/>
      <c r="N200" s="282"/>
      <c r="O200" s="282"/>
      <c r="P200" s="282"/>
      <c r="Q200" s="282"/>
      <c r="R200" s="271" t="str">
        <f ca="1">'Т 5'!CM30</f>
        <v xml:space="preserve"> </v>
      </c>
      <c r="S200" s="271"/>
      <c r="T200" s="271"/>
      <c r="U200" s="271"/>
      <c r="V200" s="271" t="str">
        <f ca="1">CONCATENATE('Т 5'!CN30," ", 'Т 5'!CO30)</f>
        <v xml:space="preserve">   </v>
      </c>
      <c r="W200" s="271"/>
      <c r="X200" s="271"/>
      <c r="Y200" s="271"/>
      <c r="Z200" s="271"/>
      <c r="AA200" s="272" t="str">
        <f ca="1">'Т 5'!CP30</f>
        <v xml:space="preserve"> </v>
      </c>
      <c r="AB200" s="272"/>
      <c r="AC200" s="272"/>
      <c r="AD200" s="272"/>
      <c r="AE200" s="273" t="str">
        <f ca="1">'Т 5'!CQ30</f>
        <v xml:space="preserve"> </v>
      </c>
      <c r="AF200" s="273"/>
      <c r="AG200" s="273"/>
      <c r="AH200" s="273"/>
      <c r="AI200" s="273"/>
      <c r="AJ200" s="273"/>
      <c r="AK200" s="273"/>
      <c r="AL200" s="273"/>
      <c r="AM200" s="273"/>
      <c r="AN200" s="273"/>
      <c r="AO200" s="273"/>
      <c r="AP200" s="198"/>
      <c r="BA200" s="200"/>
    </row>
    <row r="201" spans="1:53" s="199" customFormat="1" ht="12.75" x14ac:dyDescent="0.2">
      <c r="A201" s="24" t="s">
        <v>346</v>
      </c>
      <c r="B201" s="286" t="str">
        <f ca="1">CONCATENATE('Т 5'!BI31," ",'Т 5'!CS31)</f>
        <v xml:space="preserve">   . .</v>
      </c>
      <c r="C201" s="286"/>
      <c r="D201" s="286"/>
      <c r="E201" s="286"/>
      <c r="F201" s="286"/>
      <c r="G201" s="286"/>
      <c r="H201" s="286"/>
      <c r="I201" s="286"/>
      <c r="J201" s="286"/>
      <c r="K201" s="286"/>
      <c r="L201" s="282" t="str">
        <f ca="1">'Т 5'!CL31</f>
        <v xml:space="preserve"> </v>
      </c>
      <c r="M201" s="282"/>
      <c r="N201" s="282"/>
      <c r="O201" s="282"/>
      <c r="P201" s="282"/>
      <c r="Q201" s="282"/>
      <c r="R201" s="271" t="str">
        <f ca="1">'Т 5'!CM31</f>
        <v xml:space="preserve"> </v>
      </c>
      <c r="S201" s="271"/>
      <c r="T201" s="271"/>
      <c r="U201" s="271"/>
      <c r="V201" s="271" t="str">
        <f ca="1">CONCATENATE('Т 5'!CN31," ", 'Т 5'!CO31)</f>
        <v xml:space="preserve">   </v>
      </c>
      <c r="W201" s="271"/>
      <c r="X201" s="271"/>
      <c r="Y201" s="271"/>
      <c r="Z201" s="271"/>
      <c r="AA201" s="272" t="str">
        <f ca="1">'Т 5'!CP31</f>
        <v xml:space="preserve"> </v>
      </c>
      <c r="AB201" s="272"/>
      <c r="AC201" s="272"/>
      <c r="AD201" s="272"/>
      <c r="AE201" s="273" t="str">
        <f ca="1">'Т 5'!CQ31</f>
        <v xml:space="preserve"> </v>
      </c>
      <c r="AF201" s="273"/>
      <c r="AG201" s="273"/>
      <c r="AH201" s="273"/>
      <c r="AI201" s="273"/>
      <c r="AJ201" s="273"/>
      <c r="AK201" s="273"/>
      <c r="AL201" s="273"/>
      <c r="AM201" s="273"/>
      <c r="AN201" s="273"/>
      <c r="AO201" s="273"/>
      <c r="AP201" s="198"/>
      <c r="BA201" s="200"/>
    </row>
    <row r="202" spans="1:53" s="199" customFormat="1" ht="12.75" x14ac:dyDescent="0.2">
      <c r="A202" s="24" t="s">
        <v>347</v>
      </c>
      <c r="B202" s="286" t="str">
        <f ca="1">CONCATENATE('Т 5'!BI32," ",'Т 5'!CS32)</f>
        <v xml:space="preserve">   . .</v>
      </c>
      <c r="C202" s="286"/>
      <c r="D202" s="286"/>
      <c r="E202" s="286"/>
      <c r="F202" s="286"/>
      <c r="G202" s="286"/>
      <c r="H202" s="286"/>
      <c r="I202" s="286"/>
      <c r="J202" s="286"/>
      <c r="K202" s="286"/>
      <c r="L202" s="282" t="str">
        <f ca="1">'Т 5'!CL32</f>
        <v xml:space="preserve"> </v>
      </c>
      <c r="M202" s="282"/>
      <c r="N202" s="282"/>
      <c r="O202" s="282"/>
      <c r="P202" s="282"/>
      <c r="Q202" s="282"/>
      <c r="R202" s="271" t="str">
        <f ca="1">'Т 5'!CM32</f>
        <v xml:space="preserve"> </v>
      </c>
      <c r="S202" s="271"/>
      <c r="T202" s="271"/>
      <c r="U202" s="271"/>
      <c r="V202" s="271" t="str">
        <f ca="1">CONCATENATE('Т 5'!CN32," ", 'Т 5'!CO32)</f>
        <v xml:space="preserve">   </v>
      </c>
      <c r="W202" s="271"/>
      <c r="X202" s="271"/>
      <c r="Y202" s="271"/>
      <c r="Z202" s="271"/>
      <c r="AA202" s="272" t="str">
        <f ca="1">'Т 5'!CP32</f>
        <v xml:space="preserve"> </v>
      </c>
      <c r="AB202" s="272"/>
      <c r="AC202" s="272"/>
      <c r="AD202" s="272"/>
      <c r="AE202" s="273" t="str">
        <f ca="1">'Т 5'!CQ32</f>
        <v xml:space="preserve"> </v>
      </c>
      <c r="AF202" s="273"/>
      <c r="AG202" s="273"/>
      <c r="AH202" s="273"/>
      <c r="AI202" s="273"/>
      <c r="AJ202" s="273"/>
      <c r="AK202" s="273"/>
      <c r="AL202" s="273"/>
      <c r="AM202" s="273"/>
      <c r="AN202" s="273"/>
      <c r="AO202" s="273"/>
      <c r="AP202" s="198"/>
      <c r="BA202" s="200"/>
    </row>
    <row r="203" spans="1:53" s="199" customFormat="1" ht="12.75" x14ac:dyDescent="0.2">
      <c r="A203" s="24" t="s">
        <v>348</v>
      </c>
      <c r="B203" s="286" t="str">
        <f ca="1">CONCATENATE('Т 5'!BI33," ",'Т 5'!CS33)</f>
        <v xml:space="preserve">   . .</v>
      </c>
      <c r="C203" s="286"/>
      <c r="D203" s="286"/>
      <c r="E203" s="286"/>
      <c r="F203" s="286"/>
      <c r="G203" s="286"/>
      <c r="H203" s="286"/>
      <c r="I203" s="286"/>
      <c r="J203" s="286"/>
      <c r="K203" s="286"/>
      <c r="L203" s="282" t="str">
        <f ca="1">'Т 5'!CL33</f>
        <v xml:space="preserve"> </v>
      </c>
      <c r="M203" s="282"/>
      <c r="N203" s="282"/>
      <c r="O203" s="282"/>
      <c r="P203" s="282"/>
      <c r="Q203" s="282"/>
      <c r="R203" s="271" t="str">
        <f ca="1">'Т 5'!CM33</f>
        <v xml:space="preserve"> </v>
      </c>
      <c r="S203" s="271"/>
      <c r="T203" s="271"/>
      <c r="U203" s="271"/>
      <c r="V203" s="271" t="str">
        <f ca="1">CONCATENATE('Т 5'!CN33," ", 'Т 5'!CO33)</f>
        <v xml:space="preserve">   </v>
      </c>
      <c r="W203" s="271"/>
      <c r="X203" s="271"/>
      <c r="Y203" s="271"/>
      <c r="Z203" s="271"/>
      <c r="AA203" s="272" t="str">
        <f ca="1">'Т 5'!CP33</f>
        <v xml:space="preserve"> </v>
      </c>
      <c r="AB203" s="272"/>
      <c r="AC203" s="272"/>
      <c r="AD203" s="272"/>
      <c r="AE203" s="273" t="str">
        <f ca="1">'Т 5'!CQ33</f>
        <v xml:space="preserve"> </v>
      </c>
      <c r="AF203" s="273"/>
      <c r="AG203" s="273"/>
      <c r="AH203" s="273"/>
      <c r="AI203" s="273"/>
      <c r="AJ203" s="273"/>
      <c r="AK203" s="273"/>
      <c r="AL203" s="273"/>
      <c r="AM203" s="273"/>
      <c r="AN203" s="273"/>
      <c r="AO203" s="273"/>
      <c r="AP203" s="198"/>
      <c r="BA203" s="200"/>
    </row>
    <row r="204" spans="1:53" s="199" customFormat="1" ht="12.75" x14ac:dyDescent="0.2">
      <c r="A204" s="24" t="s">
        <v>349</v>
      </c>
      <c r="B204" s="286" t="str">
        <f ca="1">CONCATENATE('Т 5'!BI34," ",'Т 5'!CS34)</f>
        <v xml:space="preserve">   . .</v>
      </c>
      <c r="C204" s="286"/>
      <c r="D204" s="286"/>
      <c r="E204" s="286"/>
      <c r="F204" s="286"/>
      <c r="G204" s="286"/>
      <c r="H204" s="286"/>
      <c r="I204" s="286"/>
      <c r="J204" s="286"/>
      <c r="K204" s="286"/>
      <c r="L204" s="282" t="str">
        <f ca="1">'Т 5'!CL34</f>
        <v xml:space="preserve"> </v>
      </c>
      <c r="M204" s="282"/>
      <c r="N204" s="282"/>
      <c r="O204" s="282"/>
      <c r="P204" s="282"/>
      <c r="Q204" s="282"/>
      <c r="R204" s="271" t="str">
        <f ca="1">'Т 5'!CM34</f>
        <v xml:space="preserve"> </v>
      </c>
      <c r="S204" s="271"/>
      <c r="T204" s="271"/>
      <c r="U204" s="271"/>
      <c r="V204" s="271" t="str">
        <f ca="1">CONCATENATE('Т 5'!CN34," ", 'Т 5'!CO34)</f>
        <v xml:space="preserve">   </v>
      </c>
      <c r="W204" s="271"/>
      <c r="X204" s="271"/>
      <c r="Y204" s="271"/>
      <c r="Z204" s="271"/>
      <c r="AA204" s="272" t="str">
        <f ca="1">'Т 5'!CP34</f>
        <v xml:space="preserve"> </v>
      </c>
      <c r="AB204" s="272"/>
      <c r="AC204" s="272"/>
      <c r="AD204" s="272"/>
      <c r="AE204" s="273" t="str">
        <f ca="1">'Т 5'!CQ34</f>
        <v xml:space="preserve"> </v>
      </c>
      <c r="AF204" s="273"/>
      <c r="AG204" s="273"/>
      <c r="AH204" s="273"/>
      <c r="AI204" s="273"/>
      <c r="AJ204" s="273"/>
      <c r="AK204" s="273"/>
      <c r="AL204" s="273"/>
      <c r="AM204" s="273"/>
      <c r="AN204" s="273"/>
      <c r="AO204" s="273"/>
      <c r="AP204" s="198"/>
      <c r="BA204" s="200"/>
    </row>
    <row r="205" spans="1:53" x14ac:dyDescent="0.25">
      <c r="A205" s="36"/>
      <c r="B205" s="40"/>
      <c r="C205" s="40"/>
      <c r="D205" s="40"/>
      <c r="E205" s="40"/>
      <c r="F205" s="40"/>
      <c r="G205" s="40"/>
      <c r="H205" s="40"/>
      <c r="I205" s="40"/>
      <c r="J205" s="40"/>
      <c r="K205" s="40"/>
      <c r="L205" s="40"/>
      <c r="M205" s="40"/>
      <c r="N205" s="40"/>
      <c r="O205" s="40"/>
      <c r="P205" s="40"/>
      <c r="Q205" s="40"/>
      <c r="R205" s="40"/>
      <c r="S205" s="40"/>
      <c r="T205" s="40"/>
      <c r="U205" s="40"/>
      <c r="V205" s="40"/>
      <c r="W205" s="40"/>
      <c r="X205" s="41"/>
      <c r="Y205" s="41"/>
      <c r="Z205" s="41"/>
      <c r="AA205" s="41"/>
      <c r="AB205" s="39"/>
      <c r="AC205" s="39"/>
      <c r="AD205" s="39"/>
      <c r="AE205" s="39"/>
      <c r="AF205" s="39"/>
      <c r="AG205" s="39"/>
      <c r="AH205" s="39"/>
      <c r="AI205" s="39"/>
      <c r="AJ205" s="39"/>
      <c r="AK205" s="39"/>
      <c r="AL205" s="39"/>
      <c r="AM205" s="39"/>
      <c r="AN205" s="39"/>
      <c r="AO205" s="39"/>
      <c r="AP205" s="194"/>
      <c r="BA205" s="192"/>
    </row>
    <row r="206" spans="1:53" s="190" customFormat="1" x14ac:dyDescent="0.25">
      <c r="A206" s="262" t="s">
        <v>692</v>
      </c>
      <c r="B206" s="262"/>
      <c r="C206" s="262"/>
      <c r="D206" s="262"/>
      <c r="E206" s="262"/>
      <c r="F206" s="262"/>
      <c r="G206" s="262"/>
      <c r="H206" s="262"/>
      <c r="I206" s="262"/>
      <c r="J206" s="262"/>
      <c r="K206" s="262"/>
      <c r="L206" s="262"/>
      <c r="M206" s="262"/>
      <c r="N206" s="262"/>
      <c r="O206" s="262"/>
      <c r="P206" s="262"/>
      <c r="Q206" s="262"/>
      <c r="R206" s="262"/>
      <c r="S206" s="262"/>
      <c r="T206" s="262"/>
      <c r="U206" s="262"/>
      <c r="V206" s="262"/>
      <c r="W206" s="262"/>
      <c r="X206" s="262"/>
      <c r="Y206" s="262"/>
      <c r="Z206" s="262"/>
      <c r="AA206" s="262"/>
      <c r="AB206" s="262"/>
      <c r="AC206" s="262"/>
      <c r="AD206" s="262"/>
      <c r="AE206" s="262"/>
      <c r="AF206" s="262"/>
      <c r="AG206" s="262"/>
      <c r="AH206" s="262"/>
      <c r="AI206" s="262"/>
      <c r="AJ206" s="262"/>
      <c r="AK206" s="262"/>
      <c r="AL206" s="262"/>
      <c r="AM206" s="181"/>
      <c r="AN206" s="181"/>
      <c r="AO206" s="182" t="s">
        <v>467</v>
      </c>
      <c r="BA206" s="193"/>
    </row>
    <row r="207" spans="1:53" ht="42.75" customHeight="1" x14ac:dyDescent="0.25">
      <c r="A207" s="53" t="s">
        <v>159</v>
      </c>
      <c r="B207" s="257" t="s">
        <v>693</v>
      </c>
      <c r="C207" s="257"/>
      <c r="D207" s="257"/>
      <c r="E207" s="257"/>
      <c r="F207" s="257"/>
      <c r="G207" s="257"/>
      <c r="H207" s="257"/>
      <c r="I207" s="257"/>
      <c r="J207" s="257"/>
      <c r="K207" s="257"/>
      <c r="L207" s="257"/>
      <c r="M207" s="257"/>
      <c r="N207" s="257"/>
      <c r="O207" s="257"/>
      <c r="P207" s="257"/>
      <c r="Q207" s="257"/>
      <c r="R207" s="257"/>
      <c r="S207" s="257"/>
      <c r="T207" s="257"/>
      <c r="U207" s="257"/>
      <c r="V207" s="257"/>
      <c r="W207" s="257"/>
      <c r="X207" s="257"/>
      <c r="Y207" s="257"/>
      <c r="Z207" s="257"/>
      <c r="AA207" s="257"/>
      <c r="AB207" s="257"/>
      <c r="AC207" s="257"/>
      <c r="AD207" s="257"/>
      <c r="AE207" s="257"/>
      <c r="AF207" s="257"/>
      <c r="AG207" s="257"/>
      <c r="AH207" s="257"/>
      <c r="AI207" s="257"/>
      <c r="AJ207" s="257"/>
      <c r="AK207" s="257"/>
      <c r="AL207" s="257"/>
      <c r="AM207" s="257"/>
      <c r="AN207" s="257"/>
      <c r="AO207" s="257"/>
    </row>
    <row r="208" spans="1:53" ht="34.5" customHeight="1" x14ac:dyDescent="0.25">
      <c r="A208" s="53" t="s">
        <v>160</v>
      </c>
      <c r="B208" s="257" t="s">
        <v>694</v>
      </c>
      <c r="C208" s="257"/>
      <c r="D208" s="257"/>
      <c r="E208" s="257"/>
      <c r="F208" s="257"/>
      <c r="G208" s="257"/>
      <c r="H208" s="257"/>
      <c r="I208" s="257"/>
      <c r="J208" s="257"/>
      <c r="K208" s="257"/>
      <c r="L208" s="257"/>
      <c r="M208" s="257"/>
      <c r="N208" s="257"/>
      <c r="O208" s="257"/>
      <c r="P208" s="257"/>
      <c r="Q208" s="257"/>
      <c r="R208" s="257"/>
      <c r="S208" s="257"/>
      <c r="T208" s="257"/>
      <c r="U208" s="257"/>
      <c r="V208" s="257"/>
      <c r="W208" s="257"/>
      <c r="X208" s="257"/>
      <c r="Y208" s="257"/>
      <c r="Z208" s="257"/>
      <c r="AA208" s="257"/>
      <c r="AB208" s="257"/>
      <c r="AC208" s="257"/>
      <c r="AD208" s="257"/>
      <c r="AE208" s="257"/>
      <c r="AF208" s="257"/>
      <c r="AG208" s="257"/>
      <c r="AH208" s="257"/>
      <c r="AI208" s="257"/>
      <c r="AJ208" s="257"/>
      <c r="AK208" s="257"/>
      <c r="AL208" s="257"/>
      <c r="AM208" s="257" t="e">
        <f>#REF!</f>
        <v>#REF!</v>
      </c>
      <c r="AN208" s="257"/>
      <c r="AO208" s="257"/>
    </row>
    <row r="209" spans="1:42" ht="23.25" customHeight="1" x14ac:dyDescent="0.25">
      <c r="A209" s="53" t="s">
        <v>161</v>
      </c>
      <c r="B209" s="257" t="s">
        <v>607</v>
      </c>
      <c r="C209" s="257"/>
      <c r="D209" s="257"/>
      <c r="E209" s="257"/>
      <c r="F209" s="257"/>
      <c r="G209" s="257"/>
      <c r="H209" s="257"/>
      <c r="I209" s="257"/>
      <c r="J209" s="257"/>
      <c r="K209" s="257"/>
      <c r="L209" s="257"/>
      <c r="M209" s="257"/>
      <c r="N209" s="257"/>
      <c r="O209" s="257"/>
      <c r="P209" s="257"/>
      <c r="Q209" s="257"/>
      <c r="R209" s="257"/>
      <c r="S209" s="257"/>
      <c r="T209" s="257"/>
      <c r="U209" s="257"/>
      <c r="V209" s="257"/>
      <c r="W209" s="257"/>
      <c r="X209" s="257"/>
      <c r="Y209" s="257"/>
      <c r="Z209" s="257"/>
      <c r="AA209" s="257"/>
      <c r="AB209" s="257"/>
      <c r="AC209" s="257"/>
      <c r="AD209" s="257"/>
      <c r="AE209" s="257"/>
      <c r="AF209" s="257"/>
      <c r="AG209" s="257"/>
      <c r="AH209" s="257"/>
      <c r="AI209" s="257"/>
      <c r="AJ209" s="257"/>
      <c r="AK209" s="257"/>
      <c r="AL209" s="257"/>
      <c r="AM209" s="257" t="e">
        <f>#REF!</f>
        <v>#REF!</v>
      </c>
      <c r="AN209" s="257"/>
      <c r="AO209" s="257"/>
    </row>
    <row r="210" spans="1:42" ht="29.25" customHeight="1" x14ac:dyDescent="0.25">
      <c r="A210" s="53" t="s">
        <v>1</v>
      </c>
      <c r="B210" s="257" t="s">
        <v>608</v>
      </c>
      <c r="C210" s="257"/>
      <c r="D210" s="257"/>
      <c r="E210" s="257"/>
      <c r="F210" s="257"/>
      <c r="G210" s="257"/>
      <c r="H210" s="257"/>
      <c r="I210" s="257"/>
      <c r="J210" s="257"/>
      <c r="K210" s="257"/>
      <c r="L210" s="257"/>
      <c r="M210" s="257"/>
      <c r="N210" s="257"/>
      <c r="O210" s="257"/>
      <c r="P210" s="257"/>
      <c r="Q210" s="257"/>
      <c r="R210" s="257"/>
      <c r="S210" s="257"/>
      <c r="T210" s="257"/>
      <c r="U210" s="257"/>
      <c r="V210" s="257"/>
      <c r="W210" s="257"/>
      <c r="X210" s="257"/>
      <c r="Y210" s="257"/>
      <c r="Z210" s="257"/>
      <c r="AA210" s="257"/>
      <c r="AB210" s="257"/>
      <c r="AC210" s="257"/>
      <c r="AD210" s="257"/>
      <c r="AE210" s="257"/>
      <c r="AF210" s="257"/>
      <c r="AG210" s="257"/>
      <c r="AH210" s="257"/>
      <c r="AI210" s="257"/>
      <c r="AJ210" s="257"/>
      <c r="AK210" s="257"/>
      <c r="AL210" s="257"/>
      <c r="AM210" s="257" t="e">
        <f>#REF!</f>
        <v>#REF!</v>
      </c>
      <c r="AN210" s="257"/>
      <c r="AO210" s="257"/>
    </row>
    <row r="211" spans="1:42" x14ac:dyDescent="0.25">
      <c r="A211" s="247" t="s">
        <v>122</v>
      </c>
      <c r="B211" s="248" t="s">
        <v>350</v>
      </c>
      <c r="C211" s="248"/>
      <c r="D211" s="248"/>
      <c r="E211" s="248"/>
      <c r="F211" s="248"/>
      <c r="G211" s="248"/>
      <c r="H211" s="249" t="s">
        <v>356</v>
      </c>
      <c r="I211" s="249"/>
      <c r="J211" s="249"/>
      <c r="K211" s="249"/>
      <c r="L211" s="249"/>
      <c r="M211" s="249"/>
      <c r="N211" s="249"/>
      <c r="O211" s="249"/>
      <c r="P211" s="249"/>
      <c r="Q211" s="249"/>
      <c r="R211" s="249"/>
      <c r="S211" s="249"/>
      <c r="T211" s="249"/>
      <c r="U211" s="249"/>
      <c r="V211" s="249"/>
      <c r="W211" s="249"/>
      <c r="X211" s="249"/>
      <c r="Y211" s="249"/>
      <c r="Z211" s="249"/>
      <c r="AA211" s="249"/>
      <c r="AB211" s="249"/>
      <c r="AC211" s="249"/>
      <c r="AD211" s="249"/>
      <c r="AE211" s="249"/>
      <c r="AF211" s="249"/>
      <c r="AG211" s="249"/>
      <c r="AH211" s="249"/>
      <c r="AI211" s="249"/>
      <c r="AJ211" s="249"/>
      <c r="AK211" s="249"/>
      <c r="AL211" s="249"/>
      <c r="AM211" s="249"/>
      <c r="AN211" s="249"/>
      <c r="AO211" s="249"/>
      <c r="AP211" s="194"/>
    </row>
    <row r="212" spans="1:42" ht="15" customHeight="1" x14ac:dyDescent="0.25">
      <c r="A212" s="247"/>
      <c r="B212" s="248"/>
      <c r="C212" s="248"/>
      <c r="D212" s="248"/>
      <c r="E212" s="248"/>
      <c r="F212" s="248"/>
      <c r="G212" s="248"/>
      <c r="H212" s="258" t="s">
        <v>352</v>
      </c>
      <c r="I212" s="258"/>
      <c r="J212" s="258"/>
      <c r="K212" s="258"/>
      <c r="L212" s="258"/>
      <c r="M212" s="258"/>
      <c r="N212" s="258"/>
      <c r="O212" s="258"/>
      <c r="P212" s="258"/>
      <c r="Q212" s="258" t="s">
        <v>365</v>
      </c>
      <c r="R212" s="258"/>
      <c r="S212" s="258"/>
      <c r="T212" s="258"/>
      <c r="U212" s="258"/>
      <c r="V212" s="258"/>
      <c r="W212" s="258"/>
      <c r="X212" s="258"/>
      <c r="Y212" s="258" t="s">
        <v>366</v>
      </c>
      <c r="Z212" s="258"/>
      <c r="AA212" s="258"/>
      <c r="AB212" s="258"/>
      <c r="AC212" s="258"/>
      <c r="AD212" s="258"/>
      <c r="AE212" s="258"/>
      <c r="AF212" s="258"/>
      <c r="AG212" s="258" t="s">
        <v>367</v>
      </c>
      <c r="AH212" s="258"/>
      <c r="AI212" s="258"/>
      <c r="AJ212" s="258"/>
      <c r="AK212" s="258"/>
      <c r="AL212" s="258"/>
      <c r="AM212" s="258"/>
      <c r="AN212" s="258"/>
      <c r="AO212" s="258"/>
      <c r="AP212" s="191"/>
    </row>
    <row r="213" spans="1:42" ht="45" customHeight="1" x14ac:dyDescent="0.25">
      <c r="A213" s="247"/>
      <c r="B213" s="248"/>
      <c r="C213" s="248"/>
      <c r="D213" s="248"/>
      <c r="E213" s="248"/>
      <c r="F213" s="248"/>
      <c r="G213" s="248"/>
      <c r="H213" s="250" t="s">
        <v>353</v>
      </c>
      <c r="I213" s="250"/>
      <c r="J213" s="248" t="s">
        <v>371</v>
      </c>
      <c r="K213" s="248"/>
      <c r="L213" s="248"/>
      <c r="M213" s="248"/>
      <c r="N213" s="248"/>
      <c r="O213" s="248"/>
      <c r="P213" s="248"/>
      <c r="Q213" s="250" t="s">
        <v>353</v>
      </c>
      <c r="R213" s="250"/>
      <c r="S213" s="248" t="s">
        <v>371</v>
      </c>
      <c r="T213" s="248"/>
      <c r="U213" s="248"/>
      <c r="V213" s="248"/>
      <c r="W213" s="248"/>
      <c r="X213" s="248"/>
      <c r="Y213" s="250" t="s">
        <v>353</v>
      </c>
      <c r="Z213" s="250"/>
      <c r="AA213" s="248" t="s">
        <v>371</v>
      </c>
      <c r="AB213" s="248"/>
      <c r="AC213" s="248"/>
      <c r="AD213" s="248"/>
      <c r="AE213" s="248"/>
      <c r="AF213" s="248"/>
      <c r="AG213" s="250" t="s">
        <v>353</v>
      </c>
      <c r="AH213" s="250"/>
      <c r="AI213" s="248" t="s">
        <v>371</v>
      </c>
      <c r="AJ213" s="248"/>
      <c r="AK213" s="248"/>
      <c r="AL213" s="248"/>
      <c r="AM213" s="248"/>
      <c r="AN213" s="248"/>
      <c r="AO213" s="248"/>
      <c r="AP213" s="191"/>
    </row>
    <row r="214" spans="1:42" x14ac:dyDescent="0.25">
      <c r="A214" s="58">
        <v>1</v>
      </c>
      <c r="B214" s="241">
        <f ca="1">'Т 6'!CD7</f>
        <v>0</v>
      </c>
      <c r="C214" s="241"/>
      <c r="D214" s="241"/>
      <c r="E214" s="241"/>
      <c r="F214" s="241"/>
      <c r="G214" s="241"/>
      <c r="H214" s="242" t="str">
        <f ca="1">'Т 6'!CE7</f>
        <v xml:space="preserve"> </v>
      </c>
      <c r="I214" s="242"/>
      <c r="J214" s="241" t="str">
        <f ca="1">'Т 6'!CF7</f>
        <v xml:space="preserve"> </v>
      </c>
      <c r="K214" s="241"/>
      <c r="L214" s="241"/>
      <c r="M214" s="241"/>
      <c r="N214" s="241"/>
      <c r="O214" s="241"/>
      <c r="P214" s="241"/>
      <c r="Q214" s="242" t="str">
        <f ca="1">'Т 6'!CG7</f>
        <v xml:space="preserve"> </v>
      </c>
      <c r="R214" s="242"/>
      <c r="S214" s="241" t="str">
        <f ca="1">'Т 6'!CH7</f>
        <v xml:space="preserve"> </v>
      </c>
      <c r="T214" s="241"/>
      <c r="U214" s="241"/>
      <c r="V214" s="241"/>
      <c r="W214" s="241"/>
      <c r="X214" s="241"/>
      <c r="Y214" s="242" t="str">
        <f ca="1">'Т 6'!CI7</f>
        <v xml:space="preserve"> </v>
      </c>
      <c r="Z214" s="242"/>
      <c r="AA214" s="241" t="str">
        <f ca="1">'Т 6'!CJ7</f>
        <v xml:space="preserve"> </v>
      </c>
      <c r="AB214" s="241"/>
      <c r="AC214" s="241"/>
      <c r="AD214" s="241"/>
      <c r="AE214" s="241"/>
      <c r="AF214" s="241"/>
      <c r="AG214" s="242" t="str">
        <f ca="1">'Т 6'!CK7</f>
        <v xml:space="preserve"> </v>
      </c>
      <c r="AH214" s="242"/>
      <c r="AI214" s="241" t="str">
        <f ca="1">'Т 6'!CL7</f>
        <v xml:space="preserve"> </v>
      </c>
      <c r="AJ214" s="241"/>
      <c r="AK214" s="241"/>
      <c r="AL214" s="241"/>
      <c r="AM214" s="241"/>
      <c r="AN214" s="241"/>
      <c r="AO214" s="241"/>
      <c r="AP214" s="191"/>
    </row>
    <row r="215" spans="1:42" x14ac:dyDescent="0.25">
      <c r="A215" s="58">
        <v>2</v>
      </c>
      <c r="B215" s="241" t="str">
        <f ca="1">'Т 6'!CD8</f>
        <v xml:space="preserve"> </v>
      </c>
      <c r="C215" s="241"/>
      <c r="D215" s="241"/>
      <c r="E215" s="241"/>
      <c r="F215" s="241"/>
      <c r="G215" s="241"/>
      <c r="H215" s="242" t="str">
        <f ca="1">'Т 6'!CE8</f>
        <v xml:space="preserve"> </v>
      </c>
      <c r="I215" s="242"/>
      <c r="J215" s="241" t="str">
        <f ca="1">'Т 6'!CF8</f>
        <v xml:space="preserve"> </v>
      </c>
      <c r="K215" s="241"/>
      <c r="L215" s="241"/>
      <c r="M215" s="241"/>
      <c r="N215" s="241"/>
      <c r="O215" s="241"/>
      <c r="P215" s="241"/>
      <c r="Q215" s="242" t="str">
        <f ca="1">'Т 6'!CG8</f>
        <v xml:space="preserve"> </v>
      </c>
      <c r="R215" s="242"/>
      <c r="S215" s="241" t="str">
        <f ca="1">'Т 6'!CH8</f>
        <v xml:space="preserve"> </v>
      </c>
      <c r="T215" s="241"/>
      <c r="U215" s="241"/>
      <c r="V215" s="241"/>
      <c r="W215" s="241"/>
      <c r="X215" s="241"/>
      <c r="Y215" s="242" t="str">
        <f ca="1">'Т 6'!CI8</f>
        <v xml:space="preserve"> </v>
      </c>
      <c r="Z215" s="242"/>
      <c r="AA215" s="241" t="str">
        <f ca="1">'Т 6'!CJ8</f>
        <v xml:space="preserve"> </v>
      </c>
      <c r="AB215" s="241"/>
      <c r="AC215" s="241"/>
      <c r="AD215" s="241"/>
      <c r="AE215" s="241"/>
      <c r="AF215" s="241"/>
      <c r="AG215" s="242" t="str">
        <f ca="1">'Т 6'!CK8</f>
        <v xml:space="preserve"> </v>
      </c>
      <c r="AH215" s="242"/>
      <c r="AI215" s="241" t="str">
        <f ca="1">'Т 6'!CL8</f>
        <v xml:space="preserve"> </v>
      </c>
      <c r="AJ215" s="241"/>
      <c r="AK215" s="241"/>
      <c r="AL215" s="241"/>
      <c r="AM215" s="241"/>
      <c r="AN215" s="241"/>
      <c r="AO215" s="241"/>
      <c r="AP215" s="191"/>
    </row>
    <row r="216" spans="1:42" x14ac:dyDescent="0.25">
      <c r="A216" s="58">
        <v>3</v>
      </c>
      <c r="B216" s="241" t="str">
        <f ca="1">'Т 6'!CD9</f>
        <v xml:space="preserve"> </v>
      </c>
      <c r="C216" s="241"/>
      <c r="D216" s="241"/>
      <c r="E216" s="241"/>
      <c r="F216" s="241"/>
      <c r="G216" s="241"/>
      <c r="H216" s="242" t="str">
        <f ca="1">'Т 6'!CE9</f>
        <v xml:space="preserve"> </v>
      </c>
      <c r="I216" s="242"/>
      <c r="J216" s="241" t="str">
        <f ca="1">'Т 6'!CF9</f>
        <v xml:space="preserve"> </v>
      </c>
      <c r="K216" s="241"/>
      <c r="L216" s="241"/>
      <c r="M216" s="241"/>
      <c r="N216" s="241"/>
      <c r="O216" s="241"/>
      <c r="P216" s="241"/>
      <c r="Q216" s="242" t="str">
        <f ca="1">'Т 6'!CG9</f>
        <v xml:space="preserve"> </v>
      </c>
      <c r="R216" s="242"/>
      <c r="S216" s="241" t="str">
        <f ca="1">'Т 6'!CH9</f>
        <v xml:space="preserve"> </v>
      </c>
      <c r="T216" s="241"/>
      <c r="U216" s="241"/>
      <c r="V216" s="241"/>
      <c r="W216" s="241"/>
      <c r="X216" s="241"/>
      <c r="Y216" s="242" t="str">
        <f ca="1">'Т 6'!CI9</f>
        <v xml:space="preserve"> </v>
      </c>
      <c r="Z216" s="242"/>
      <c r="AA216" s="241" t="str">
        <f ca="1">'Т 6'!CJ9</f>
        <v xml:space="preserve"> </v>
      </c>
      <c r="AB216" s="241"/>
      <c r="AC216" s="241"/>
      <c r="AD216" s="241"/>
      <c r="AE216" s="241"/>
      <c r="AF216" s="241"/>
      <c r="AG216" s="242" t="str">
        <f ca="1">'Т 6'!CK9</f>
        <v xml:space="preserve"> </v>
      </c>
      <c r="AH216" s="242"/>
      <c r="AI216" s="241" t="str">
        <f ca="1">'Т 6'!CL9</f>
        <v xml:space="preserve"> </v>
      </c>
      <c r="AJ216" s="241"/>
      <c r="AK216" s="241"/>
      <c r="AL216" s="241"/>
      <c r="AM216" s="241"/>
      <c r="AN216" s="241"/>
      <c r="AO216" s="241"/>
      <c r="AP216" s="191"/>
    </row>
    <row r="217" spans="1:42" x14ac:dyDescent="0.25">
      <c r="A217" s="58">
        <v>4</v>
      </c>
      <c r="B217" s="241" t="str">
        <f ca="1">'Т 6'!CD10</f>
        <v xml:space="preserve"> </v>
      </c>
      <c r="C217" s="241"/>
      <c r="D217" s="241"/>
      <c r="E217" s="241"/>
      <c r="F217" s="241"/>
      <c r="G217" s="241"/>
      <c r="H217" s="242" t="str">
        <f ca="1">'Т 6'!CE10</f>
        <v xml:space="preserve"> </v>
      </c>
      <c r="I217" s="242"/>
      <c r="J217" s="241" t="str">
        <f ca="1">'Т 6'!CF10</f>
        <v xml:space="preserve"> </v>
      </c>
      <c r="K217" s="241"/>
      <c r="L217" s="241"/>
      <c r="M217" s="241"/>
      <c r="N217" s="241"/>
      <c r="O217" s="241"/>
      <c r="P217" s="241"/>
      <c r="Q217" s="242" t="str">
        <f ca="1">'Т 6'!CG10</f>
        <v xml:space="preserve"> </v>
      </c>
      <c r="R217" s="242"/>
      <c r="S217" s="241" t="str">
        <f ca="1">'Т 6'!CH10</f>
        <v xml:space="preserve"> </v>
      </c>
      <c r="T217" s="241"/>
      <c r="U217" s="241"/>
      <c r="V217" s="241"/>
      <c r="W217" s="241"/>
      <c r="X217" s="241"/>
      <c r="Y217" s="242" t="str">
        <f ca="1">'Т 6'!CI10</f>
        <v xml:space="preserve"> </v>
      </c>
      <c r="Z217" s="242"/>
      <c r="AA217" s="241" t="str">
        <f ca="1">'Т 6'!CJ10</f>
        <v xml:space="preserve"> </v>
      </c>
      <c r="AB217" s="241"/>
      <c r="AC217" s="241"/>
      <c r="AD217" s="241"/>
      <c r="AE217" s="241"/>
      <c r="AF217" s="241"/>
      <c r="AG217" s="242" t="str">
        <f ca="1">'Т 6'!CK10</f>
        <v xml:space="preserve"> </v>
      </c>
      <c r="AH217" s="242"/>
      <c r="AI217" s="241" t="str">
        <f ca="1">'Т 6'!CL10</f>
        <v xml:space="preserve"> </v>
      </c>
      <c r="AJ217" s="241"/>
      <c r="AK217" s="241"/>
      <c r="AL217" s="241"/>
      <c r="AM217" s="241"/>
      <c r="AN217" s="241"/>
      <c r="AO217" s="241"/>
      <c r="AP217" s="191"/>
    </row>
    <row r="218" spans="1:42" x14ac:dyDescent="0.25">
      <c r="A218" s="58">
        <v>5</v>
      </c>
      <c r="B218" s="241" t="str">
        <f ca="1">'Т 6'!CD11</f>
        <v xml:space="preserve"> </v>
      </c>
      <c r="C218" s="241"/>
      <c r="D218" s="241"/>
      <c r="E218" s="241"/>
      <c r="F218" s="241"/>
      <c r="G218" s="241"/>
      <c r="H218" s="242" t="str">
        <f ca="1">'Т 6'!CE11</f>
        <v xml:space="preserve"> </v>
      </c>
      <c r="I218" s="242"/>
      <c r="J218" s="241" t="str">
        <f ca="1">'Т 6'!CF11</f>
        <v xml:space="preserve"> </v>
      </c>
      <c r="K218" s="241"/>
      <c r="L218" s="241"/>
      <c r="M218" s="241"/>
      <c r="N218" s="241"/>
      <c r="O218" s="241"/>
      <c r="P218" s="241"/>
      <c r="Q218" s="242" t="str">
        <f ca="1">'Т 6'!CG11</f>
        <v xml:space="preserve"> </v>
      </c>
      <c r="R218" s="242"/>
      <c r="S218" s="241" t="str">
        <f ca="1">'Т 6'!CH11</f>
        <v xml:space="preserve"> </v>
      </c>
      <c r="T218" s="241"/>
      <c r="U218" s="241"/>
      <c r="V218" s="241"/>
      <c r="W218" s="241"/>
      <c r="X218" s="241"/>
      <c r="Y218" s="242" t="str">
        <f ca="1">'Т 6'!CI11</f>
        <v xml:space="preserve"> </v>
      </c>
      <c r="Z218" s="242"/>
      <c r="AA218" s="241" t="str">
        <f ca="1">'Т 6'!CJ11</f>
        <v xml:space="preserve"> </v>
      </c>
      <c r="AB218" s="241"/>
      <c r="AC218" s="241"/>
      <c r="AD218" s="241"/>
      <c r="AE218" s="241"/>
      <c r="AF218" s="241"/>
      <c r="AG218" s="242" t="str">
        <f ca="1">'Т 6'!CK11</f>
        <v xml:space="preserve"> </v>
      </c>
      <c r="AH218" s="242"/>
      <c r="AI218" s="241" t="str">
        <f ca="1">'Т 6'!CL11</f>
        <v xml:space="preserve"> </v>
      </c>
      <c r="AJ218" s="241"/>
      <c r="AK218" s="241"/>
      <c r="AL218" s="241"/>
      <c r="AM218" s="241"/>
      <c r="AN218" s="241"/>
      <c r="AO218" s="241"/>
      <c r="AP218" s="191"/>
    </row>
    <row r="219" spans="1:42" x14ac:dyDescent="0.25">
      <c r="A219" s="58">
        <v>6</v>
      </c>
      <c r="B219" s="241" t="str">
        <f ca="1">'Т 6'!CD12</f>
        <v xml:space="preserve"> </v>
      </c>
      <c r="C219" s="241"/>
      <c r="D219" s="241"/>
      <c r="E219" s="241"/>
      <c r="F219" s="241"/>
      <c r="G219" s="241"/>
      <c r="H219" s="242" t="str">
        <f ca="1">'Т 6'!CE12</f>
        <v xml:space="preserve"> </v>
      </c>
      <c r="I219" s="242"/>
      <c r="J219" s="241" t="str">
        <f ca="1">'Т 6'!CF12</f>
        <v xml:space="preserve"> </v>
      </c>
      <c r="K219" s="241"/>
      <c r="L219" s="241"/>
      <c r="M219" s="241"/>
      <c r="N219" s="241"/>
      <c r="O219" s="241"/>
      <c r="P219" s="241"/>
      <c r="Q219" s="242" t="str">
        <f ca="1">'Т 6'!CG12</f>
        <v xml:space="preserve"> </v>
      </c>
      <c r="R219" s="242"/>
      <c r="S219" s="241" t="str">
        <f ca="1">'Т 6'!CH12</f>
        <v xml:space="preserve"> </v>
      </c>
      <c r="T219" s="241"/>
      <c r="U219" s="241"/>
      <c r="V219" s="241"/>
      <c r="W219" s="241"/>
      <c r="X219" s="241"/>
      <c r="Y219" s="242" t="str">
        <f ca="1">'Т 6'!CI12</f>
        <v xml:space="preserve"> </v>
      </c>
      <c r="Z219" s="242"/>
      <c r="AA219" s="241" t="str">
        <f ca="1">'Т 6'!CJ12</f>
        <v xml:space="preserve"> </v>
      </c>
      <c r="AB219" s="241"/>
      <c r="AC219" s="241"/>
      <c r="AD219" s="241"/>
      <c r="AE219" s="241"/>
      <c r="AF219" s="241"/>
      <c r="AG219" s="242" t="str">
        <f ca="1">'Т 6'!CK12</f>
        <v xml:space="preserve"> </v>
      </c>
      <c r="AH219" s="242"/>
      <c r="AI219" s="241" t="str">
        <f ca="1">'Т 6'!CL12</f>
        <v xml:space="preserve"> </v>
      </c>
      <c r="AJ219" s="241"/>
      <c r="AK219" s="241"/>
      <c r="AL219" s="241"/>
      <c r="AM219" s="241"/>
      <c r="AN219" s="241"/>
      <c r="AO219" s="241"/>
      <c r="AP219" s="191"/>
    </row>
    <row r="220" spans="1:42" x14ac:dyDescent="0.25">
      <c r="A220" s="58">
        <v>7</v>
      </c>
      <c r="B220" s="241" t="str">
        <f ca="1">'Т 6'!CD13</f>
        <v xml:space="preserve"> </v>
      </c>
      <c r="C220" s="241"/>
      <c r="D220" s="241"/>
      <c r="E220" s="241"/>
      <c r="F220" s="241"/>
      <c r="G220" s="241"/>
      <c r="H220" s="242" t="str">
        <f ca="1">'Т 6'!CE13</f>
        <v xml:space="preserve"> </v>
      </c>
      <c r="I220" s="242"/>
      <c r="J220" s="241" t="str">
        <f ca="1">'Т 6'!CF13</f>
        <v xml:space="preserve"> </v>
      </c>
      <c r="K220" s="241"/>
      <c r="L220" s="241"/>
      <c r="M220" s="241"/>
      <c r="N220" s="241"/>
      <c r="O220" s="241"/>
      <c r="P220" s="241"/>
      <c r="Q220" s="242" t="str">
        <f ca="1">'Т 6'!CG13</f>
        <v xml:space="preserve"> </v>
      </c>
      <c r="R220" s="242"/>
      <c r="S220" s="241" t="str">
        <f ca="1">'Т 6'!CH13</f>
        <v xml:space="preserve"> </v>
      </c>
      <c r="T220" s="241"/>
      <c r="U220" s="241"/>
      <c r="V220" s="241"/>
      <c r="W220" s="241"/>
      <c r="X220" s="241"/>
      <c r="Y220" s="242" t="str">
        <f ca="1">'Т 6'!CI13</f>
        <v xml:space="preserve"> </v>
      </c>
      <c r="Z220" s="242"/>
      <c r="AA220" s="241" t="str">
        <f ca="1">'Т 6'!CJ13</f>
        <v xml:space="preserve"> </v>
      </c>
      <c r="AB220" s="241"/>
      <c r="AC220" s="241"/>
      <c r="AD220" s="241"/>
      <c r="AE220" s="241"/>
      <c r="AF220" s="241"/>
      <c r="AG220" s="242" t="str">
        <f ca="1">'Т 6'!CK13</f>
        <v xml:space="preserve"> </v>
      </c>
      <c r="AH220" s="242"/>
      <c r="AI220" s="241" t="str">
        <f ca="1">'Т 6'!CL13</f>
        <v xml:space="preserve"> </v>
      </c>
      <c r="AJ220" s="241"/>
      <c r="AK220" s="241"/>
      <c r="AL220" s="241"/>
      <c r="AM220" s="241"/>
      <c r="AN220" s="241"/>
      <c r="AO220" s="241"/>
      <c r="AP220" s="191"/>
    </row>
    <row r="221" spans="1:42" x14ac:dyDescent="0.25">
      <c r="A221" s="58">
        <v>8</v>
      </c>
      <c r="B221" s="241" t="str">
        <f ca="1">'Т 6'!CD14</f>
        <v xml:space="preserve"> </v>
      </c>
      <c r="C221" s="241"/>
      <c r="D221" s="241"/>
      <c r="E221" s="241"/>
      <c r="F221" s="241"/>
      <c r="G221" s="241"/>
      <c r="H221" s="242" t="str">
        <f ca="1">'Т 6'!CE14</f>
        <v xml:space="preserve"> </v>
      </c>
      <c r="I221" s="242"/>
      <c r="J221" s="241" t="str">
        <f ca="1">'Т 6'!CF14</f>
        <v xml:space="preserve"> </v>
      </c>
      <c r="K221" s="241"/>
      <c r="L221" s="241"/>
      <c r="M221" s="241"/>
      <c r="N221" s="241"/>
      <c r="O221" s="241"/>
      <c r="P221" s="241"/>
      <c r="Q221" s="242" t="str">
        <f ca="1">'Т 6'!CG14</f>
        <v xml:space="preserve"> </v>
      </c>
      <c r="R221" s="242"/>
      <c r="S221" s="241" t="str">
        <f ca="1">'Т 6'!CH14</f>
        <v xml:space="preserve"> </v>
      </c>
      <c r="T221" s="241"/>
      <c r="U221" s="241"/>
      <c r="V221" s="241"/>
      <c r="W221" s="241"/>
      <c r="X221" s="241"/>
      <c r="Y221" s="242" t="str">
        <f ca="1">'Т 6'!CI14</f>
        <v xml:space="preserve"> </v>
      </c>
      <c r="Z221" s="242"/>
      <c r="AA221" s="241" t="str">
        <f ca="1">'Т 6'!CJ14</f>
        <v xml:space="preserve"> </v>
      </c>
      <c r="AB221" s="241"/>
      <c r="AC221" s="241"/>
      <c r="AD221" s="241"/>
      <c r="AE221" s="241"/>
      <c r="AF221" s="241"/>
      <c r="AG221" s="242" t="str">
        <f ca="1">'Т 6'!CK14</f>
        <v xml:space="preserve"> </v>
      </c>
      <c r="AH221" s="242"/>
      <c r="AI221" s="241" t="str">
        <f ca="1">'Т 6'!CL14</f>
        <v xml:space="preserve"> </v>
      </c>
      <c r="AJ221" s="241"/>
      <c r="AK221" s="241"/>
      <c r="AL221" s="241"/>
      <c r="AM221" s="241"/>
      <c r="AN221" s="241"/>
      <c r="AO221" s="241"/>
      <c r="AP221" s="191"/>
    </row>
    <row r="222" spans="1:42" x14ac:dyDescent="0.25">
      <c r="A222" s="58">
        <v>9</v>
      </c>
      <c r="B222" s="241" t="str">
        <f ca="1">'Т 6'!CD15</f>
        <v xml:space="preserve"> </v>
      </c>
      <c r="C222" s="241"/>
      <c r="D222" s="241"/>
      <c r="E222" s="241"/>
      <c r="F222" s="241"/>
      <c r="G222" s="241"/>
      <c r="H222" s="242" t="str">
        <f ca="1">'Т 6'!CE15</f>
        <v xml:space="preserve"> </v>
      </c>
      <c r="I222" s="242"/>
      <c r="J222" s="241" t="str">
        <f ca="1">'Т 6'!CF15</f>
        <v xml:space="preserve"> </v>
      </c>
      <c r="K222" s="241"/>
      <c r="L222" s="241"/>
      <c r="M222" s="241"/>
      <c r="N222" s="241"/>
      <c r="O222" s="241"/>
      <c r="P222" s="241"/>
      <c r="Q222" s="242" t="str">
        <f ca="1">'Т 6'!CG15</f>
        <v xml:space="preserve"> </v>
      </c>
      <c r="R222" s="242"/>
      <c r="S222" s="241" t="str">
        <f ca="1">'Т 6'!CH15</f>
        <v xml:space="preserve"> </v>
      </c>
      <c r="T222" s="241"/>
      <c r="U222" s="241"/>
      <c r="V222" s="241"/>
      <c r="W222" s="241"/>
      <c r="X222" s="241"/>
      <c r="Y222" s="242" t="str">
        <f ca="1">'Т 6'!CI15</f>
        <v xml:space="preserve"> </v>
      </c>
      <c r="Z222" s="242"/>
      <c r="AA222" s="241" t="str">
        <f ca="1">'Т 6'!CJ15</f>
        <v xml:space="preserve"> </v>
      </c>
      <c r="AB222" s="241"/>
      <c r="AC222" s="241"/>
      <c r="AD222" s="241"/>
      <c r="AE222" s="241"/>
      <c r="AF222" s="241"/>
      <c r="AG222" s="242" t="str">
        <f ca="1">'Т 6'!CK15</f>
        <v xml:space="preserve"> </v>
      </c>
      <c r="AH222" s="242"/>
      <c r="AI222" s="241" t="str">
        <f ca="1">'Т 6'!CL15</f>
        <v xml:space="preserve"> </v>
      </c>
      <c r="AJ222" s="241"/>
      <c r="AK222" s="241"/>
      <c r="AL222" s="241"/>
      <c r="AM222" s="241"/>
      <c r="AN222" s="241"/>
      <c r="AO222" s="241"/>
      <c r="AP222" s="191"/>
    </row>
    <row r="223" spans="1:42" x14ac:dyDescent="0.25">
      <c r="A223" s="58">
        <v>10</v>
      </c>
      <c r="B223" s="241" t="str">
        <f ca="1">'Т 6'!CD16</f>
        <v xml:space="preserve"> </v>
      </c>
      <c r="C223" s="241"/>
      <c r="D223" s="241"/>
      <c r="E223" s="241"/>
      <c r="F223" s="241"/>
      <c r="G223" s="241"/>
      <c r="H223" s="242" t="str">
        <f ca="1">'Т 6'!CE16</f>
        <v xml:space="preserve"> </v>
      </c>
      <c r="I223" s="242"/>
      <c r="J223" s="241" t="str">
        <f ca="1">'Т 6'!CF16</f>
        <v xml:space="preserve"> </v>
      </c>
      <c r="K223" s="241"/>
      <c r="L223" s="241"/>
      <c r="M223" s="241"/>
      <c r="N223" s="241"/>
      <c r="O223" s="241"/>
      <c r="P223" s="241"/>
      <c r="Q223" s="242" t="str">
        <f ca="1">'Т 6'!CG16</f>
        <v xml:space="preserve"> </v>
      </c>
      <c r="R223" s="242"/>
      <c r="S223" s="241" t="str">
        <f ca="1">'Т 6'!CH16</f>
        <v xml:space="preserve"> </v>
      </c>
      <c r="T223" s="241"/>
      <c r="U223" s="241"/>
      <c r="V223" s="241"/>
      <c r="W223" s="241"/>
      <c r="X223" s="241"/>
      <c r="Y223" s="242" t="str">
        <f ca="1">'Т 6'!CI16</f>
        <v xml:space="preserve"> </v>
      </c>
      <c r="Z223" s="242"/>
      <c r="AA223" s="241" t="str">
        <f ca="1">'Т 6'!CJ16</f>
        <v xml:space="preserve"> </v>
      </c>
      <c r="AB223" s="241"/>
      <c r="AC223" s="241"/>
      <c r="AD223" s="241"/>
      <c r="AE223" s="241"/>
      <c r="AF223" s="241"/>
      <c r="AG223" s="242" t="str">
        <f ca="1">'Т 6'!CK16</f>
        <v xml:space="preserve"> </v>
      </c>
      <c r="AH223" s="242"/>
      <c r="AI223" s="241" t="str">
        <f ca="1">'Т 6'!CL16</f>
        <v xml:space="preserve"> </v>
      </c>
      <c r="AJ223" s="241"/>
      <c r="AK223" s="241"/>
      <c r="AL223" s="241"/>
      <c r="AM223" s="241"/>
      <c r="AN223" s="241"/>
      <c r="AO223" s="241"/>
      <c r="AP223" s="191"/>
    </row>
    <row r="224" spans="1:42" x14ac:dyDescent="0.25">
      <c r="A224" s="58">
        <v>11</v>
      </c>
      <c r="B224" s="241" t="str">
        <f ca="1">'Т 6'!CD17</f>
        <v xml:space="preserve"> </v>
      </c>
      <c r="C224" s="241"/>
      <c r="D224" s="241"/>
      <c r="E224" s="241"/>
      <c r="F224" s="241"/>
      <c r="G224" s="241"/>
      <c r="H224" s="242" t="str">
        <f ca="1">'Т 6'!CE17</f>
        <v xml:space="preserve"> </v>
      </c>
      <c r="I224" s="242"/>
      <c r="J224" s="241" t="str">
        <f ca="1">'Т 6'!CF17</f>
        <v xml:space="preserve"> </v>
      </c>
      <c r="K224" s="241"/>
      <c r="L224" s="241"/>
      <c r="M224" s="241"/>
      <c r="N224" s="241"/>
      <c r="O224" s="241"/>
      <c r="P224" s="241"/>
      <c r="Q224" s="242" t="str">
        <f ca="1">'Т 6'!CG17</f>
        <v xml:space="preserve"> </v>
      </c>
      <c r="R224" s="242"/>
      <c r="S224" s="241" t="str">
        <f ca="1">'Т 6'!CH17</f>
        <v xml:space="preserve"> </v>
      </c>
      <c r="T224" s="241"/>
      <c r="U224" s="241"/>
      <c r="V224" s="241"/>
      <c r="W224" s="241"/>
      <c r="X224" s="241"/>
      <c r="Y224" s="242" t="str">
        <f ca="1">'Т 6'!CI17</f>
        <v xml:space="preserve"> </v>
      </c>
      <c r="Z224" s="242"/>
      <c r="AA224" s="241" t="str">
        <f ca="1">'Т 6'!CJ17</f>
        <v xml:space="preserve"> </v>
      </c>
      <c r="AB224" s="241"/>
      <c r="AC224" s="241"/>
      <c r="AD224" s="241"/>
      <c r="AE224" s="241"/>
      <c r="AF224" s="241"/>
      <c r="AG224" s="242" t="str">
        <f ca="1">'Т 6'!CK17</f>
        <v xml:space="preserve"> </v>
      </c>
      <c r="AH224" s="242"/>
      <c r="AI224" s="241" t="str">
        <f ca="1">'Т 6'!CL17</f>
        <v xml:space="preserve"> </v>
      </c>
      <c r="AJ224" s="241"/>
      <c r="AK224" s="241"/>
      <c r="AL224" s="241"/>
      <c r="AM224" s="241"/>
      <c r="AN224" s="241"/>
      <c r="AO224" s="241"/>
      <c r="AP224" s="191"/>
    </row>
    <row r="225" spans="1:42" x14ac:dyDescent="0.25">
      <c r="A225" s="58">
        <v>12</v>
      </c>
      <c r="B225" s="241" t="str">
        <f ca="1">'Т 6'!CD18</f>
        <v xml:space="preserve"> </v>
      </c>
      <c r="C225" s="241"/>
      <c r="D225" s="241"/>
      <c r="E225" s="241"/>
      <c r="F225" s="241"/>
      <c r="G225" s="241"/>
      <c r="H225" s="242" t="str">
        <f ca="1">'Т 6'!CE18</f>
        <v xml:space="preserve"> </v>
      </c>
      <c r="I225" s="242"/>
      <c r="J225" s="241" t="str">
        <f ca="1">'Т 6'!CF18</f>
        <v xml:space="preserve"> </v>
      </c>
      <c r="K225" s="241"/>
      <c r="L225" s="241"/>
      <c r="M225" s="241"/>
      <c r="N225" s="241"/>
      <c r="O225" s="241"/>
      <c r="P225" s="241"/>
      <c r="Q225" s="242" t="str">
        <f ca="1">'Т 6'!CG18</f>
        <v xml:space="preserve"> </v>
      </c>
      <c r="R225" s="242"/>
      <c r="S225" s="241" t="str">
        <f ca="1">'Т 6'!CH18</f>
        <v xml:space="preserve"> </v>
      </c>
      <c r="T225" s="241"/>
      <c r="U225" s="241"/>
      <c r="V225" s="241"/>
      <c r="W225" s="241"/>
      <c r="X225" s="241"/>
      <c r="Y225" s="242" t="str">
        <f ca="1">'Т 6'!CI18</f>
        <v xml:space="preserve"> </v>
      </c>
      <c r="Z225" s="242"/>
      <c r="AA225" s="241" t="str">
        <f ca="1">'Т 6'!CJ18</f>
        <v xml:space="preserve"> </v>
      </c>
      <c r="AB225" s="241"/>
      <c r="AC225" s="241"/>
      <c r="AD225" s="241"/>
      <c r="AE225" s="241"/>
      <c r="AF225" s="241"/>
      <c r="AG225" s="242" t="str">
        <f ca="1">'Т 6'!CK18</f>
        <v xml:space="preserve"> </v>
      </c>
      <c r="AH225" s="242"/>
      <c r="AI225" s="241" t="str">
        <f ca="1">'Т 6'!CL18</f>
        <v xml:space="preserve"> </v>
      </c>
      <c r="AJ225" s="241"/>
      <c r="AK225" s="241"/>
      <c r="AL225" s="241"/>
      <c r="AM225" s="241"/>
      <c r="AN225" s="241"/>
      <c r="AO225" s="241"/>
      <c r="AP225" s="191"/>
    </row>
    <row r="226" spans="1:42" x14ac:dyDescent="0.25">
      <c r="A226" s="58">
        <v>13</v>
      </c>
      <c r="B226" s="241" t="str">
        <f ca="1">'Т 6'!CD19</f>
        <v xml:space="preserve"> </v>
      </c>
      <c r="C226" s="241"/>
      <c r="D226" s="241"/>
      <c r="E226" s="241"/>
      <c r="F226" s="241"/>
      <c r="G226" s="241"/>
      <c r="H226" s="242" t="str">
        <f ca="1">'Т 6'!CE19</f>
        <v xml:space="preserve"> </v>
      </c>
      <c r="I226" s="242"/>
      <c r="J226" s="241" t="str">
        <f ca="1">'Т 6'!CF19</f>
        <v xml:space="preserve"> </v>
      </c>
      <c r="K226" s="241"/>
      <c r="L226" s="241"/>
      <c r="M226" s="241"/>
      <c r="N226" s="241"/>
      <c r="O226" s="241"/>
      <c r="P226" s="241"/>
      <c r="Q226" s="242" t="str">
        <f ca="1">'Т 6'!CG19</f>
        <v xml:space="preserve"> </v>
      </c>
      <c r="R226" s="242"/>
      <c r="S226" s="241" t="str">
        <f ca="1">'Т 6'!CH19</f>
        <v xml:space="preserve"> </v>
      </c>
      <c r="T226" s="241"/>
      <c r="U226" s="241"/>
      <c r="V226" s="241"/>
      <c r="W226" s="241"/>
      <c r="X226" s="241"/>
      <c r="Y226" s="242" t="str">
        <f ca="1">'Т 6'!CI19</f>
        <v xml:space="preserve"> </v>
      </c>
      <c r="Z226" s="242"/>
      <c r="AA226" s="241" t="str">
        <f ca="1">'Т 6'!CJ19</f>
        <v xml:space="preserve"> </v>
      </c>
      <c r="AB226" s="241"/>
      <c r="AC226" s="241"/>
      <c r="AD226" s="241"/>
      <c r="AE226" s="241"/>
      <c r="AF226" s="241"/>
      <c r="AG226" s="242" t="str">
        <f ca="1">'Т 6'!CK19</f>
        <v xml:space="preserve"> </v>
      </c>
      <c r="AH226" s="242"/>
      <c r="AI226" s="241" t="str">
        <f ca="1">'Т 6'!CL19</f>
        <v xml:space="preserve"> </v>
      </c>
      <c r="AJ226" s="241"/>
      <c r="AK226" s="241"/>
      <c r="AL226" s="241"/>
      <c r="AM226" s="241"/>
      <c r="AN226" s="241"/>
      <c r="AO226" s="241"/>
      <c r="AP226" s="191"/>
    </row>
    <row r="227" spans="1:42" x14ac:dyDescent="0.25">
      <c r="A227" s="58">
        <v>14</v>
      </c>
      <c r="B227" s="241" t="str">
        <f ca="1">'Т 6'!CD20</f>
        <v xml:space="preserve"> </v>
      </c>
      <c r="C227" s="241"/>
      <c r="D227" s="241"/>
      <c r="E227" s="241"/>
      <c r="F227" s="241"/>
      <c r="G227" s="241"/>
      <c r="H227" s="242" t="str">
        <f ca="1">'Т 6'!CE20</f>
        <v xml:space="preserve"> </v>
      </c>
      <c r="I227" s="242"/>
      <c r="J227" s="241" t="str">
        <f ca="1">'Т 6'!CF20</f>
        <v xml:space="preserve"> </v>
      </c>
      <c r="K227" s="241"/>
      <c r="L227" s="241"/>
      <c r="M227" s="241"/>
      <c r="N227" s="241"/>
      <c r="O227" s="241"/>
      <c r="P227" s="241"/>
      <c r="Q227" s="242" t="str">
        <f ca="1">'Т 6'!CG20</f>
        <v xml:space="preserve"> </v>
      </c>
      <c r="R227" s="242"/>
      <c r="S227" s="241" t="str">
        <f ca="1">'Т 6'!CH20</f>
        <v xml:space="preserve"> </v>
      </c>
      <c r="T227" s="241"/>
      <c r="U227" s="241"/>
      <c r="V227" s="241"/>
      <c r="W227" s="241"/>
      <c r="X227" s="241"/>
      <c r="Y227" s="242" t="str">
        <f ca="1">'Т 6'!CI20</f>
        <v xml:space="preserve"> </v>
      </c>
      <c r="Z227" s="242"/>
      <c r="AA227" s="241" t="str">
        <f ca="1">'Т 6'!CJ20</f>
        <v xml:space="preserve"> </v>
      </c>
      <c r="AB227" s="241"/>
      <c r="AC227" s="241"/>
      <c r="AD227" s="241"/>
      <c r="AE227" s="241"/>
      <c r="AF227" s="241"/>
      <c r="AG227" s="242" t="str">
        <f ca="1">'Т 6'!CK20</f>
        <v xml:space="preserve"> </v>
      </c>
      <c r="AH227" s="242"/>
      <c r="AI227" s="241" t="str">
        <f ca="1">'Т 6'!CL20</f>
        <v xml:space="preserve"> </v>
      </c>
      <c r="AJ227" s="241"/>
      <c r="AK227" s="241"/>
      <c r="AL227" s="241"/>
      <c r="AM227" s="241"/>
      <c r="AN227" s="241"/>
      <c r="AO227" s="241"/>
      <c r="AP227" s="191"/>
    </row>
    <row r="228" spans="1:42" x14ac:dyDescent="0.25">
      <c r="A228" s="58">
        <v>15</v>
      </c>
      <c r="B228" s="241" t="str">
        <f ca="1">'Т 6'!CD21</f>
        <v xml:space="preserve"> </v>
      </c>
      <c r="C228" s="241"/>
      <c r="D228" s="241"/>
      <c r="E228" s="241"/>
      <c r="F228" s="241"/>
      <c r="G228" s="241"/>
      <c r="H228" s="242" t="str">
        <f ca="1">'Т 6'!CE21</f>
        <v xml:space="preserve"> </v>
      </c>
      <c r="I228" s="242"/>
      <c r="J228" s="241" t="str">
        <f ca="1">'Т 6'!CF21</f>
        <v xml:space="preserve"> </v>
      </c>
      <c r="K228" s="241"/>
      <c r="L228" s="241"/>
      <c r="M228" s="241"/>
      <c r="N228" s="241"/>
      <c r="O228" s="241"/>
      <c r="P228" s="241"/>
      <c r="Q228" s="242" t="str">
        <f ca="1">'Т 6'!CG21</f>
        <v xml:space="preserve"> </v>
      </c>
      <c r="R228" s="242"/>
      <c r="S228" s="241" t="str">
        <f ca="1">'Т 6'!CH21</f>
        <v xml:space="preserve"> </v>
      </c>
      <c r="T228" s="241"/>
      <c r="U228" s="241"/>
      <c r="V228" s="241"/>
      <c r="W228" s="241"/>
      <c r="X228" s="241"/>
      <c r="Y228" s="242" t="str">
        <f ca="1">'Т 6'!CI21</f>
        <v xml:space="preserve"> </v>
      </c>
      <c r="Z228" s="242"/>
      <c r="AA228" s="241" t="str">
        <f ca="1">'Т 6'!CJ21</f>
        <v xml:space="preserve"> </v>
      </c>
      <c r="AB228" s="241"/>
      <c r="AC228" s="241"/>
      <c r="AD228" s="241"/>
      <c r="AE228" s="241"/>
      <c r="AF228" s="241"/>
      <c r="AG228" s="242" t="str">
        <f ca="1">'Т 6'!CK21</f>
        <v xml:space="preserve"> </v>
      </c>
      <c r="AH228" s="242"/>
      <c r="AI228" s="241" t="str">
        <f ca="1">'Т 6'!CL21</f>
        <v xml:space="preserve"> </v>
      </c>
      <c r="AJ228" s="241"/>
      <c r="AK228" s="241"/>
      <c r="AL228" s="241"/>
      <c r="AM228" s="241"/>
      <c r="AN228" s="241"/>
      <c r="AO228" s="241"/>
      <c r="AP228" s="191"/>
    </row>
    <row r="229" spans="1:42" x14ac:dyDescent="0.25">
      <c r="A229" s="58">
        <v>16</v>
      </c>
      <c r="B229" s="241" t="str">
        <f ca="1">'Т 6'!CD22</f>
        <v xml:space="preserve"> </v>
      </c>
      <c r="C229" s="241"/>
      <c r="D229" s="241"/>
      <c r="E229" s="241"/>
      <c r="F229" s="241"/>
      <c r="G229" s="241"/>
      <c r="H229" s="242" t="str">
        <f ca="1">'Т 6'!CE22</f>
        <v xml:space="preserve"> </v>
      </c>
      <c r="I229" s="242"/>
      <c r="J229" s="241" t="str">
        <f ca="1">'Т 6'!CF22</f>
        <v xml:space="preserve"> </v>
      </c>
      <c r="K229" s="241"/>
      <c r="L229" s="241"/>
      <c r="M229" s="241"/>
      <c r="N229" s="241"/>
      <c r="O229" s="241"/>
      <c r="P229" s="241"/>
      <c r="Q229" s="242" t="str">
        <f ca="1">'Т 6'!CG22</f>
        <v xml:space="preserve"> </v>
      </c>
      <c r="R229" s="242"/>
      <c r="S229" s="241" t="str">
        <f ca="1">'Т 6'!CH22</f>
        <v xml:space="preserve"> </v>
      </c>
      <c r="T229" s="241"/>
      <c r="U229" s="241"/>
      <c r="V229" s="241"/>
      <c r="W229" s="241"/>
      <c r="X229" s="241"/>
      <c r="Y229" s="242" t="str">
        <f ca="1">'Т 6'!CI22</f>
        <v xml:space="preserve"> </v>
      </c>
      <c r="Z229" s="242"/>
      <c r="AA229" s="241" t="str">
        <f ca="1">'Т 6'!CJ22</f>
        <v xml:space="preserve"> </v>
      </c>
      <c r="AB229" s="241"/>
      <c r="AC229" s="241"/>
      <c r="AD229" s="241"/>
      <c r="AE229" s="241"/>
      <c r="AF229" s="241"/>
      <c r="AG229" s="242" t="str">
        <f ca="1">'Т 6'!CK22</f>
        <v xml:space="preserve"> </v>
      </c>
      <c r="AH229" s="242"/>
      <c r="AI229" s="241" t="str">
        <f ca="1">'Т 6'!CL22</f>
        <v xml:space="preserve"> </v>
      </c>
      <c r="AJ229" s="241"/>
      <c r="AK229" s="241"/>
      <c r="AL229" s="241"/>
      <c r="AM229" s="241"/>
      <c r="AN229" s="241"/>
      <c r="AO229" s="241"/>
      <c r="AP229" s="191"/>
    </row>
    <row r="230" spans="1:42" x14ac:dyDescent="0.25">
      <c r="A230" s="58">
        <v>17</v>
      </c>
      <c r="B230" s="241" t="str">
        <f ca="1">'Т 6'!CD23</f>
        <v xml:space="preserve"> </v>
      </c>
      <c r="C230" s="241"/>
      <c r="D230" s="241"/>
      <c r="E230" s="241"/>
      <c r="F230" s="241"/>
      <c r="G230" s="241"/>
      <c r="H230" s="242" t="str">
        <f ca="1">'Т 6'!CE23</f>
        <v xml:space="preserve"> </v>
      </c>
      <c r="I230" s="242"/>
      <c r="J230" s="241" t="str">
        <f ca="1">'Т 6'!CF23</f>
        <v xml:space="preserve"> </v>
      </c>
      <c r="K230" s="241"/>
      <c r="L230" s="241"/>
      <c r="M230" s="241"/>
      <c r="N230" s="241"/>
      <c r="O230" s="241"/>
      <c r="P230" s="241"/>
      <c r="Q230" s="242" t="str">
        <f ca="1">'Т 6'!CG23</f>
        <v xml:space="preserve"> </v>
      </c>
      <c r="R230" s="242"/>
      <c r="S230" s="241" t="str">
        <f ca="1">'Т 6'!CH23</f>
        <v xml:space="preserve"> </v>
      </c>
      <c r="T230" s="241"/>
      <c r="U230" s="241"/>
      <c r="V230" s="241"/>
      <c r="W230" s="241"/>
      <c r="X230" s="241"/>
      <c r="Y230" s="242" t="str">
        <f ca="1">'Т 6'!CI23</f>
        <v xml:space="preserve"> </v>
      </c>
      <c r="Z230" s="242"/>
      <c r="AA230" s="241" t="str">
        <f ca="1">'Т 6'!CJ23</f>
        <v xml:space="preserve"> </v>
      </c>
      <c r="AB230" s="241"/>
      <c r="AC230" s="241"/>
      <c r="AD230" s="241"/>
      <c r="AE230" s="241"/>
      <c r="AF230" s="241"/>
      <c r="AG230" s="242" t="str">
        <f ca="1">'Т 6'!CK23</f>
        <v xml:space="preserve"> </v>
      </c>
      <c r="AH230" s="242"/>
      <c r="AI230" s="241" t="str">
        <f ca="1">'Т 6'!CL23</f>
        <v xml:space="preserve"> </v>
      </c>
      <c r="AJ230" s="241"/>
      <c r="AK230" s="241"/>
      <c r="AL230" s="241"/>
      <c r="AM230" s="241"/>
      <c r="AN230" s="241"/>
      <c r="AO230" s="241"/>
      <c r="AP230" s="191"/>
    </row>
    <row r="231" spans="1:42" x14ac:dyDescent="0.25">
      <c r="A231" s="58">
        <v>18</v>
      </c>
      <c r="B231" s="241" t="str">
        <f ca="1">'Т 6'!CD24</f>
        <v xml:space="preserve"> </v>
      </c>
      <c r="C231" s="241"/>
      <c r="D231" s="241"/>
      <c r="E231" s="241"/>
      <c r="F231" s="241"/>
      <c r="G231" s="241"/>
      <c r="H231" s="242" t="str">
        <f ca="1">'Т 6'!CE24</f>
        <v xml:space="preserve"> </v>
      </c>
      <c r="I231" s="242"/>
      <c r="J231" s="241" t="str">
        <f ca="1">'Т 6'!CF24</f>
        <v xml:space="preserve"> </v>
      </c>
      <c r="K231" s="241"/>
      <c r="L231" s="241"/>
      <c r="M231" s="241"/>
      <c r="N231" s="241"/>
      <c r="O231" s="241"/>
      <c r="P231" s="241"/>
      <c r="Q231" s="242" t="str">
        <f ca="1">'Т 6'!CG24</f>
        <v xml:space="preserve"> </v>
      </c>
      <c r="R231" s="242"/>
      <c r="S231" s="241" t="str">
        <f ca="1">'Т 6'!CH24</f>
        <v xml:space="preserve"> </v>
      </c>
      <c r="T231" s="241"/>
      <c r="U231" s="241"/>
      <c r="V231" s="241"/>
      <c r="W231" s="241"/>
      <c r="X231" s="241"/>
      <c r="Y231" s="242" t="str">
        <f ca="1">'Т 6'!CI24</f>
        <v xml:space="preserve"> </v>
      </c>
      <c r="Z231" s="242"/>
      <c r="AA231" s="241" t="str">
        <f ca="1">'Т 6'!CJ24</f>
        <v xml:space="preserve"> </v>
      </c>
      <c r="AB231" s="241"/>
      <c r="AC231" s="241"/>
      <c r="AD231" s="241"/>
      <c r="AE231" s="241"/>
      <c r="AF231" s="241"/>
      <c r="AG231" s="242" t="str">
        <f ca="1">'Т 6'!CK24</f>
        <v xml:space="preserve"> </v>
      </c>
      <c r="AH231" s="242"/>
      <c r="AI231" s="241" t="str">
        <f ca="1">'Т 6'!CL24</f>
        <v xml:space="preserve"> </v>
      </c>
      <c r="AJ231" s="241"/>
      <c r="AK231" s="241"/>
      <c r="AL231" s="241"/>
      <c r="AM231" s="241"/>
      <c r="AN231" s="241"/>
      <c r="AO231" s="241"/>
      <c r="AP231" s="191"/>
    </row>
    <row r="232" spans="1:42" x14ac:dyDescent="0.25">
      <c r="A232" s="58">
        <v>19</v>
      </c>
      <c r="B232" s="241" t="str">
        <f ca="1">'Т 6'!CD25</f>
        <v xml:space="preserve"> </v>
      </c>
      <c r="C232" s="241"/>
      <c r="D232" s="241"/>
      <c r="E232" s="241"/>
      <c r="F232" s="241"/>
      <c r="G232" s="241"/>
      <c r="H232" s="242" t="str">
        <f ca="1">'Т 6'!CE25</f>
        <v xml:space="preserve"> </v>
      </c>
      <c r="I232" s="242"/>
      <c r="J232" s="241" t="str">
        <f ca="1">'Т 6'!CF25</f>
        <v xml:space="preserve"> </v>
      </c>
      <c r="K232" s="241"/>
      <c r="L232" s="241"/>
      <c r="M232" s="241"/>
      <c r="N232" s="241"/>
      <c r="O232" s="241"/>
      <c r="P232" s="241"/>
      <c r="Q232" s="242" t="str">
        <f ca="1">'Т 6'!CG25</f>
        <v xml:space="preserve"> </v>
      </c>
      <c r="R232" s="242"/>
      <c r="S232" s="241" t="str">
        <f ca="1">'Т 6'!CH25</f>
        <v xml:space="preserve"> </v>
      </c>
      <c r="T232" s="241"/>
      <c r="U232" s="241"/>
      <c r="V232" s="241"/>
      <c r="W232" s="241"/>
      <c r="X232" s="241"/>
      <c r="Y232" s="242" t="str">
        <f ca="1">'Т 6'!CI25</f>
        <v xml:space="preserve"> </v>
      </c>
      <c r="Z232" s="242"/>
      <c r="AA232" s="241" t="str">
        <f ca="1">'Т 6'!CJ25</f>
        <v xml:space="preserve"> </v>
      </c>
      <c r="AB232" s="241"/>
      <c r="AC232" s="241"/>
      <c r="AD232" s="241"/>
      <c r="AE232" s="241"/>
      <c r="AF232" s="241"/>
      <c r="AG232" s="242" t="str">
        <f ca="1">'Т 6'!CK25</f>
        <v xml:space="preserve"> </v>
      </c>
      <c r="AH232" s="242"/>
      <c r="AI232" s="241" t="str">
        <f ca="1">'Т 6'!CL25</f>
        <v xml:space="preserve"> </v>
      </c>
      <c r="AJ232" s="241"/>
      <c r="AK232" s="241"/>
      <c r="AL232" s="241"/>
      <c r="AM232" s="241"/>
      <c r="AN232" s="241"/>
      <c r="AO232" s="241"/>
      <c r="AP232" s="191"/>
    </row>
    <row r="233" spans="1:42" x14ac:dyDescent="0.25">
      <c r="A233" s="58">
        <v>20</v>
      </c>
      <c r="B233" s="241" t="str">
        <f ca="1">'Т 6'!CD26</f>
        <v xml:space="preserve"> </v>
      </c>
      <c r="C233" s="241"/>
      <c r="D233" s="241"/>
      <c r="E233" s="241"/>
      <c r="F233" s="241"/>
      <c r="G233" s="241"/>
      <c r="H233" s="242" t="str">
        <f ca="1">'Т 6'!CE26</f>
        <v xml:space="preserve"> </v>
      </c>
      <c r="I233" s="242"/>
      <c r="J233" s="241" t="str">
        <f ca="1">'Т 6'!CF26</f>
        <v xml:space="preserve"> </v>
      </c>
      <c r="K233" s="241"/>
      <c r="L233" s="241"/>
      <c r="M233" s="241"/>
      <c r="N233" s="241"/>
      <c r="O233" s="241"/>
      <c r="P233" s="241"/>
      <c r="Q233" s="242" t="str">
        <f ca="1">'Т 6'!CG26</f>
        <v xml:space="preserve"> </v>
      </c>
      <c r="R233" s="242"/>
      <c r="S233" s="241" t="str">
        <f ca="1">'Т 6'!CH26</f>
        <v xml:space="preserve"> </v>
      </c>
      <c r="T233" s="241"/>
      <c r="U233" s="241"/>
      <c r="V233" s="241"/>
      <c r="W233" s="241"/>
      <c r="X233" s="241"/>
      <c r="Y233" s="242" t="str">
        <f ca="1">'Т 6'!CI26</f>
        <v xml:space="preserve"> </v>
      </c>
      <c r="Z233" s="242"/>
      <c r="AA233" s="241" t="str">
        <f ca="1">'Т 6'!CJ26</f>
        <v xml:space="preserve"> </v>
      </c>
      <c r="AB233" s="241"/>
      <c r="AC233" s="241"/>
      <c r="AD233" s="241"/>
      <c r="AE233" s="241"/>
      <c r="AF233" s="241"/>
      <c r="AG233" s="242" t="str">
        <f ca="1">'Т 6'!CK26</f>
        <v xml:space="preserve"> </v>
      </c>
      <c r="AH233" s="242"/>
      <c r="AI233" s="241" t="str">
        <f ca="1">'Т 6'!CL26</f>
        <v xml:space="preserve"> </v>
      </c>
      <c r="AJ233" s="241"/>
      <c r="AK233" s="241"/>
      <c r="AL233" s="241"/>
      <c r="AM233" s="241"/>
      <c r="AN233" s="241"/>
      <c r="AO233" s="241"/>
      <c r="AP233" s="191"/>
    </row>
    <row r="234" spans="1:42" x14ac:dyDescent="0.25">
      <c r="A234" s="60"/>
      <c r="B234" s="59"/>
      <c r="C234" s="59"/>
      <c r="D234" s="59"/>
      <c r="E234" s="59"/>
      <c r="F234" s="59"/>
      <c r="G234" s="59"/>
      <c r="H234" s="61"/>
      <c r="I234" s="61"/>
      <c r="J234" s="56"/>
      <c r="K234" s="56"/>
      <c r="L234" s="56"/>
      <c r="M234" s="56"/>
      <c r="N234" s="56"/>
      <c r="O234" s="56"/>
      <c r="P234" s="56"/>
      <c r="Q234" s="61"/>
      <c r="R234" s="61"/>
      <c r="S234" s="56"/>
      <c r="T234" s="56"/>
      <c r="U234" s="56"/>
      <c r="V234" s="56"/>
      <c r="W234" s="56"/>
      <c r="X234" s="56"/>
      <c r="Y234" s="61"/>
      <c r="Z234" s="61"/>
      <c r="AA234" s="56"/>
      <c r="AB234" s="56"/>
      <c r="AC234" s="56"/>
      <c r="AD234" s="56"/>
      <c r="AE234" s="56"/>
      <c r="AF234" s="56"/>
      <c r="AG234" s="61"/>
      <c r="AH234" s="61"/>
      <c r="AI234" s="56"/>
      <c r="AJ234" s="56"/>
      <c r="AK234" s="56"/>
      <c r="AL234" s="56"/>
      <c r="AM234" s="56"/>
      <c r="AN234" s="56"/>
      <c r="AO234" s="56"/>
      <c r="AP234" s="191"/>
    </row>
    <row r="235" spans="1:42" ht="44.25" customHeight="1" x14ac:dyDescent="0.25">
      <c r="A235" s="53" t="s">
        <v>128</v>
      </c>
      <c r="B235" s="257" t="s">
        <v>609</v>
      </c>
      <c r="C235" s="257"/>
      <c r="D235" s="257"/>
      <c r="E235" s="257"/>
      <c r="F235" s="257"/>
      <c r="G235" s="257"/>
      <c r="H235" s="257"/>
      <c r="I235" s="257"/>
      <c r="J235" s="257"/>
      <c r="K235" s="257"/>
      <c r="L235" s="257"/>
      <c r="M235" s="257"/>
      <c r="N235" s="257"/>
      <c r="O235" s="257"/>
      <c r="P235" s="257"/>
      <c r="Q235" s="257"/>
      <c r="R235" s="257"/>
      <c r="S235" s="257"/>
      <c r="T235" s="257"/>
      <c r="U235" s="257"/>
      <c r="V235" s="257"/>
      <c r="W235" s="257"/>
      <c r="X235" s="257"/>
      <c r="Y235" s="257"/>
      <c r="Z235" s="257"/>
      <c r="AA235" s="257"/>
      <c r="AB235" s="257"/>
      <c r="AC235" s="257"/>
      <c r="AD235" s="257"/>
      <c r="AE235" s="257"/>
      <c r="AF235" s="257"/>
      <c r="AG235" s="257"/>
      <c r="AH235" s="257"/>
      <c r="AI235" s="257"/>
      <c r="AJ235" s="257"/>
      <c r="AK235" s="257"/>
      <c r="AL235" s="257"/>
      <c r="AM235" s="257"/>
      <c r="AN235" s="257"/>
      <c r="AO235" s="257"/>
    </row>
    <row r="236" spans="1:42" ht="44.25" customHeight="1" x14ac:dyDescent="0.25">
      <c r="A236" s="53" t="s">
        <v>129</v>
      </c>
      <c r="B236" s="257" t="s">
        <v>695</v>
      </c>
      <c r="C236" s="257"/>
      <c r="D236" s="257"/>
      <c r="E236" s="257"/>
      <c r="F236" s="257"/>
      <c r="G236" s="257"/>
      <c r="H236" s="257"/>
      <c r="I236" s="257"/>
      <c r="J236" s="257"/>
      <c r="K236" s="257"/>
      <c r="L236" s="257"/>
      <c r="M236" s="257"/>
      <c r="N236" s="257"/>
      <c r="O236" s="257"/>
      <c r="P236" s="257"/>
      <c r="Q236" s="257"/>
      <c r="R236" s="257"/>
      <c r="S236" s="257"/>
      <c r="T236" s="257"/>
      <c r="U236" s="257"/>
      <c r="V236" s="257"/>
      <c r="W236" s="257"/>
      <c r="X236" s="257"/>
      <c r="Y236" s="257"/>
      <c r="Z236" s="257"/>
      <c r="AA236" s="257"/>
      <c r="AB236" s="257"/>
      <c r="AC236" s="257"/>
      <c r="AD236" s="257"/>
      <c r="AE236" s="257"/>
      <c r="AF236" s="257"/>
      <c r="AG236" s="257"/>
      <c r="AH236" s="257"/>
      <c r="AI236" s="257"/>
      <c r="AJ236" s="257"/>
      <c r="AK236" s="257"/>
      <c r="AL236" s="257"/>
      <c r="AM236" s="257"/>
      <c r="AN236" s="257"/>
      <c r="AO236" s="257"/>
    </row>
    <row r="237" spans="1:42" ht="27.75" customHeight="1" x14ac:dyDescent="0.25">
      <c r="A237" s="53" t="s">
        <v>130</v>
      </c>
      <c r="B237" s="257" t="s">
        <v>696</v>
      </c>
      <c r="C237" s="257"/>
      <c r="D237" s="257"/>
      <c r="E237" s="257"/>
      <c r="F237" s="257"/>
      <c r="G237" s="257"/>
      <c r="H237" s="257"/>
      <c r="I237" s="257"/>
      <c r="J237" s="257"/>
      <c r="K237" s="257"/>
      <c r="L237" s="257"/>
      <c r="M237" s="257"/>
      <c r="N237" s="257"/>
      <c r="O237" s="257"/>
      <c r="P237" s="257"/>
      <c r="Q237" s="257"/>
      <c r="R237" s="257"/>
      <c r="S237" s="257"/>
      <c r="T237" s="257"/>
      <c r="U237" s="257"/>
      <c r="V237" s="257"/>
      <c r="W237" s="257"/>
      <c r="X237" s="257"/>
      <c r="Y237" s="257"/>
      <c r="Z237" s="257"/>
      <c r="AA237" s="257"/>
      <c r="AB237" s="257"/>
      <c r="AC237" s="257"/>
      <c r="AD237" s="257"/>
      <c r="AE237" s="257"/>
      <c r="AF237" s="257"/>
      <c r="AG237" s="257"/>
      <c r="AH237" s="257"/>
      <c r="AI237" s="257"/>
      <c r="AJ237" s="257"/>
      <c r="AK237" s="257"/>
      <c r="AL237" s="257"/>
      <c r="AM237" s="257"/>
      <c r="AN237" s="257"/>
      <c r="AO237" s="257"/>
    </row>
    <row r="238" spans="1:42" x14ac:dyDescent="0.25">
      <c r="A238" s="247" t="s">
        <v>122</v>
      </c>
      <c r="B238" s="248" t="s">
        <v>350</v>
      </c>
      <c r="C238" s="248"/>
      <c r="D238" s="248"/>
      <c r="E238" s="248"/>
      <c r="F238" s="248"/>
      <c r="G238" s="248"/>
      <c r="H238" s="249" t="s">
        <v>356</v>
      </c>
      <c r="I238" s="249"/>
      <c r="J238" s="249"/>
      <c r="K238" s="249"/>
      <c r="L238" s="249"/>
      <c r="M238" s="249"/>
      <c r="N238" s="249"/>
      <c r="O238" s="249"/>
      <c r="P238" s="249"/>
      <c r="Q238" s="249"/>
      <c r="R238" s="249"/>
      <c r="S238" s="249"/>
      <c r="T238" s="249"/>
      <c r="U238" s="249"/>
      <c r="V238" s="249"/>
      <c r="W238" s="249"/>
      <c r="X238" s="249"/>
      <c r="Y238" s="249"/>
      <c r="Z238" s="249"/>
      <c r="AA238" s="249"/>
      <c r="AB238" s="249"/>
      <c r="AC238" s="249"/>
      <c r="AD238" s="249"/>
      <c r="AE238" s="249"/>
      <c r="AF238" s="249"/>
      <c r="AG238" s="249"/>
      <c r="AH238" s="249"/>
      <c r="AI238" s="249"/>
      <c r="AJ238" s="249"/>
      <c r="AK238" s="249"/>
      <c r="AL238" s="249"/>
      <c r="AM238" s="249"/>
      <c r="AN238" s="249"/>
      <c r="AO238" s="249"/>
      <c r="AP238" s="194"/>
    </row>
    <row r="239" spans="1:42" ht="15" customHeight="1" x14ac:dyDescent="0.25">
      <c r="A239" s="247"/>
      <c r="B239" s="248"/>
      <c r="C239" s="248"/>
      <c r="D239" s="248"/>
      <c r="E239" s="248"/>
      <c r="F239" s="248"/>
      <c r="G239" s="248"/>
      <c r="H239" s="310" t="s">
        <v>368</v>
      </c>
      <c r="I239" s="311"/>
      <c r="J239" s="311"/>
      <c r="K239" s="311"/>
      <c r="L239" s="311"/>
      <c r="M239" s="311"/>
      <c r="N239" s="311"/>
      <c r="O239" s="311"/>
      <c r="P239" s="311"/>
      <c r="Q239" s="311"/>
      <c r="R239" s="312"/>
      <c r="S239" s="310" t="s">
        <v>369</v>
      </c>
      <c r="T239" s="311"/>
      <c r="U239" s="311"/>
      <c r="V239" s="311"/>
      <c r="W239" s="311"/>
      <c r="X239" s="311"/>
      <c r="Y239" s="311"/>
      <c r="Z239" s="311"/>
      <c r="AA239" s="311"/>
      <c r="AB239" s="311"/>
      <c r="AC239" s="312"/>
      <c r="AD239" s="251" t="s">
        <v>370</v>
      </c>
      <c r="AE239" s="252"/>
      <c r="AF239" s="252"/>
      <c r="AG239" s="252"/>
      <c r="AH239" s="252"/>
      <c r="AI239" s="252"/>
      <c r="AJ239" s="252"/>
      <c r="AK239" s="252"/>
      <c r="AL239" s="252"/>
      <c r="AM239" s="252"/>
      <c r="AN239" s="252"/>
      <c r="AO239" s="253"/>
      <c r="AP239" s="191"/>
    </row>
    <row r="240" spans="1:42" ht="45" customHeight="1" x14ac:dyDescent="0.25">
      <c r="A240" s="247"/>
      <c r="B240" s="248"/>
      <c r="C240" s="248"/>
      <c r="D240" s="248"/>
      <c r="E240" s="248"/>
      <c r="F240" s="248"/>
      <c r="G240" s="248"/>
      <c r="H240" s="303" t="s">
        <v>353</v>
      </c>
      <c r="I240" s="304"/>
      <c r="J240" s="254" t="s">
        <v>371</v>
      </c>
      <c r="K240" s="255"/>
      <c r="L240" s="255"/>
      <c r="M240" s="255"/>
      <c r="N240" s="255"/>
      <c r="O240" s="255"/>
      <c r="P240" s="255"/>
      <c r="Q240" s="255"/>
      <c r="R240" s="256"/>
      <c r="S240" s="303" t="s">
        <v>353</v>
      </c>
      <c r="T240" s="304"/>
      <c r="U240" s="254" t="s">
        <v>371</v>
      </c>
      <c r="V240" s="255"/>
      <c r="W240" s="255"/>
      <c r="X240" s="255"/>
      <c r="Y240" s="255"/>
      <c r="Z240" s="255"/>
      <c r="AA240" s="255"/>
      <c r="AB240" s="255"/>
      <c r="AC240" s="256"/>
      <c r="AD240" s="303" t="s">
        <v>353</v>
      </c>
      <c r="AE240" s="304"/>
      <c r="AF240" s="254" t="s">
        <v>371</v>
      </c>
      <c r="AG240" s="255"/>
      <c r="AH240" s="255"/>
      <c r="AI240" s="255"/>
      <c r="AJ240" s="255"/>
      <c r="AK240" s="255"/>
      <c r="AL240" s="255"/>
      <c r="AM240" s="255"/>
      <c r="AN240" s="255"/>
      <c r="AO240" s="256"/>
      <c r="AP240" s="191"/>
    </row>
    <row r="241" spans="1:41" s="197" customFormat="1" x14ac:dyDescent="0.25">
      <c r="A241" s="110">
        <v>1</v>
      </c>
      <c r="B241" s="279">
        <f ca="1">'Т 6'!CD7</f>
        <v>0</v>
      </c>
      <c r="C241" s="279"/>
      <c r="D241" s="279"/>
      <c r="E241" s="279"/>
      <c r="F241" s="279"/>
      <c r="G241" s="279"/>
      <c r="H241" s="280" t="str">
        <f ca="1">'Т 6'!CM7</f>
        <v xml:space="preserve"> </v>
      </c>
      <c r="I241" s="281"/>
      <c r="J241" s="243" t="str">
        <f ca="1">'Т 6'!CN7</f>
        <v xml:space="preserve"> </v>
      </c>
      <c r="K241" s="244"/>
      <c r="L241" s="244"/>
      <c r="M241" s="244"/>
      <c r="N241" s="244"/>
      <c r="O241" s="244"/>
      <c r="P241" s="244"/>
      <c r="Q241" s="244"/>
      <c r="R241" s="245"/>
      <c r="S241" s="280" t="str">
        <f ca="1">'Т 6'!CO7</f>
        <v xml:space="preserve"> </v>
      </c>
      <c r="T241" s="281"/>
      <c r="U241" s="243" t="str">
        <f ca="1">'Т 6'!CP7</f>
        <v xml:space="preserve"> </v>
      </c>
      <c r="V241" s="244"/>
      <c r="W241" s="244"/>
      <c r="X241" s="244"/>
      <c r="Y241" s="244" t="s">
        <v>354</v>
      </c>
      <c r="Z241" s="244"/>
      <c r="AA241" s="244" t="s">
        <v>355</v>
      </c>
      <c r="AB241" s="244"/>
      <c r="AC241" s="245"/>
      <c r="AD241" s="280" t="str">
        <f ca="1">'Т 6'!CQ7</f>
        <v xml:space="preserve"> </v>
      </c>
      <c r="AE241" s="281"/>
      <c r="AF241" s="243" t="str">
        <f ca="1">'Т 6'!CR7</f>
        <v xml:space="preserve"> </v>
      </c>
      <c r="AG241" s="244"/>
      <c r="AH241" s="244"/>
      <c r="AI241" s="244"/>
      <c r="AJ241" s="244"/>
      <c r="AK241" s="244"/>
      <c r="AL241" s="244"/>
      <c r="AM241" s="244"/>
      <c r="AN241" s="244"/>
      <c r="AO241" s="245"/>
    </row>
    <row r="242" spans="1:41" s="197" customFormat="1" x14ac:dyDescent="0.25">
      <c r="A242" s="110">
        <v>2</v>
      </c>
      <c r="B242" s="279" t="str">
        <f ca="1">'Т 6'!CD8</f>
        <v xml:space="preserve"> </v>
      </c>
      <c r="C242" s="279"/>
      <c r="D242" s="279"/>
      <c r="E242" s="279"/>
      <c r="F242" s="279"/>
      <c r="G242" s="279"/>
      <c r="H242" s="280" t="str">
        <f ca="1">'Т 6'!CM8</f>
        <v xml:space="preserve"> </v>
      </c>
      <c r="I242" s="281"/>
      <c r="J242" s="243" t="str">
        <f ca="1">'Т 6'!CN8</f>
        <v xml:space="preserve"> </v>
      </c>
      <c r="K242" s="244"/>
      <c r="L242" s="244"/>
      <c r="M242" s="244"/>
      <c r="N242" s="244"/>
      <c r="O242" s="244"/>
      <c r="P242" s="244"/>
      <c r="Q242" s="244"/>
      <c r="R242" s="245"/>
      <c r="S242" s="280" t="str">
        <f ca="1">'Т 6'!CO8</f>
        <v xml:space="preserve"> </v>
      </c>
      <c r="T242" s="281"/>
      <c r="U242" s="243" t="str">
        <f ca="1">'Т 6'!CP8</f>
        <v xml:space="preserve"> </v>
      </c>
      <c r="V242" s="244"/>
      <c r="W242" s="244"/>
      <c r="X242" s="244"/>
      <c r="Y242" s="244" t="s">
        <v>354</v>
      </c>
      <c r="Z242" s="244"/>
      <c r="AA242" s="244" t="s">
        <v>355</v>
      </c>
      <c r="AB242" s="244"/>
      <c r="AC242" s="245"/>
      <c r="AD242" s="280" t="str">
        <f ca="1">'Т 6'!CQ8</f>
        <v xml:space="preserve"> </v>
      </c>
      <c r="AE242" s="281"/>
      <c r="AF242" s="243" t="str">
        <f ca="1">'Т 6'!CR8</f>
        <v xml:space="preserve"> </v>
      </c>
      <c r="AG242" s="244"/>
      <c r="AH242" s="244"/>
      <c r="AI242" s="244"/>
      <c r="AJ242" s="244"/>
      <c r="AK242" s="244"/>
      <c r="AL242" s="244"/>
      <c r="AM242" s="244"/>
      <c r="AN242" s="244"/>
      <c r="AO242" s="245"/>
    </row>
    <row r="243" spans="1:41" s="197" customFormat="1" x14ac:dyDescent="0.25">
      <c r="A243" s="110">
        <v>3</v>
      </c>
      <c r="B243" s="279" t="str">
        <f ca="1">'Т 6'!CD9</f>
        <v xml:space="preserve"> </v>
      </c>
      <c r="C243" s="279"/>
      <c r="D243" s="279"/>
      <c r="E243" s="279"/>
      <c r="F243" s="279"/>
      <c r="G243" s="279"/>
      <c r="H243" s="280" t="str">
        <f ca="1">'Т 6'!CM9</f>
        <v xml:space="preserve"> </v>
      </c>
      <c r="I243" s="281"/>
      <c r="J243" s="243" t="str">
        <f ca="1">'Т 6'!CN9</f>
        <v xml:space="preserve"> </v>
      </c>
      <c r="K243" s="244"/>
      <c r="L243" s="244"/>
      <c r="M243" s="244"/>
      <c r="N243" s="244"/>
      <c r="O243" s="244"/>
      <c r="P243" s="244"/>
      <c r="Q243" s="244"/>
      <c r="R243" s="245"/>
      <c r="S243" s="280" t="str">
        <f ca="1">'Т 6'!CO9</f>
        <v xml:space="preserve"> </v>
      </c>
      <c r="T243" s="281"/>
      <c r="U243" s="243" t="str">
        <f ca="1">'Т 6'!CP9</f>
        <v xml:space="preserve"> </v>
      </c>
      <c r="V243" s="244"/>
      <c r="W243" s="244"/>
      <c r="X243" s="244"/>
      <c r="Y243" s="244" t="s">
        <v>354</v>
      </c>
      <c r="Z243" s="244"/>
      <c r="AA243" s="244" t="s">
        <v>355</v>
      </c>
      <c r="AB243" s="244"/>
      <c r="AC243" s="245"/>
      <c r="AD243" s="280" t="str">
        <f ca="1">'Т 6'!CQ9</f>
        <v xml:space="preserve"> </v>
      </c>
      <c r="AE243" s="281"/>
      <c r="AF243" s="243" t="str">
        <f ca="1">'Т 6'!CR9</f>
        <v xml:space="preserve"> </v>
      </c>
      <c r="AG243" s="244"/>
      <c r="AH243" s="244"/>
      <c r="AI243" s="244"/>
      <c r="AJ243" s="244"/>
      <c r="AK243" s="244"/>
      <c r="AL243" s="244"/>
      <c r="AM243" s="244"/>
      <c r="AN243" s="244"/>
      <c r="AO243" s="245"/>
    </row>
    <row r="244" spans="1:41" s="197" customFormat="1" x14ac:dyDescent="0.25">
      <c r="A244" s="110">
        <v>4</v>
      </c>
      <c r="B244" s="279" t="str">
        <f ca="1">'Т 6'!CD10</f>
        <v xml:space="preserve"> </v>
      </c>
      <c r="C244" s="279"/>
      <c r="D244" s="279"/>
      <c r="E244" s="279"/>
      <c r="F244" s="279"/>
      <c r="G244" s="279"/>
      <c r="H244" s="280" t="str">
        <f ca="1">'Т 6'!CM10</f>
        <v xml:space="preserve"> </v>
      </c>
      <c r="I244" s="281"/>
      <c r="J244" s="243" t="str">
        <f ca="1">'Т 6'!CN10</f>
        <v xml:space="preserve"> </v>
      </c>
      <c r="K244" s="244"/>
      <c r="L244" s="244"/>
      <c r="M244" s="244"/>
      <c r="N244" s="244"/>
      <c r="O244" s="244"/>
      <c r="P244" s="244"/>
      <c r="Q244" s="244"/>
      <c r="R244" s="245"/>
      <c r="S244" s="280" t="str">
        <f ca="1">'Т 6'!CO10</f>
        <v xml:space="preserve"> </v>
      </c>
      <c r="T244" s="281"/>
      <c r="U244" s="243" t="str">
        <f ca="1">'Т 6'!CP10</f>
        <v xml:space="preserve"> </v>
      </c>
      <c r="V244" s="244"/>
      <c r="W244" s="244"/>
      <c r="X244" s="244"/>
      <c r="Y244" s="244" t="s">
        <v>354</v>
      </c>
      <c r="Z244" s="244"/>
      <c r="AA244" s="244" t="s">
        <v>355</v>
      </c>
      <c r="AB244" s="244"/>
      <c r="AC244" s="245"/>
      <c r="AD244" s="280" t="str">
        <f ca="1">'Т 6'!CQ10</f>
        <v xml:space="preserve"> </v>
      </c>
      <c r="AE244" s="281"/>
      <c r="AF244" s="243" t="str">
        <f ca="1">'Т 6'!CR10</f>
        <v xml:space="preserve"> </v>
      </c>
      <c r="AG244" s="244"/>
      <c r="AH244" s="244"/>
      <c r="AI244" s="244"/>
      <c r="AJ244" s="244"/>
      <c r="AK244" s="244"/>
      <c r="AL244" s="244"/>
      <c r="AM244" s="244"/>
      <c r="AN244" s="244"/>
      <c r="AO244" s="245"/>
    </row>
    <row r="245" spans="1:41" s="197" customFormat="1" x14ac:dyDescent="0.25">
      <c r="A245" s="110">
        <v>5</v>
      </c>
      <c r="B245" s="279" t="str">
        <f ca="1">'Т 6'!CD11</f>
        <v xml:space="preserve"> </v>
      </c>
      <c r="C245" s="279"/>
      <c r="D245" s="279"/>
      <c r="E245" s="279"/>
      <c r="F245" s="279"/>
      <c r="G245" s="279"/>
      <c r="H245" s="280" t="str">
        <f ca="1">'Т 6'!CM11</f>
        <v xml:space="preserve"> </v>
      </c>
      <c r="I245" s="281"/>
      <c r="J245" s="243" t="str">
        <f ca="1">'Т 6'!CN11</f>
        <v xml:space="preserve"> </v>
      </c>
      <c r="K245" s="244"/>
      <c r="L245" s="244"/>
      <c r="M245" s="244"/>
      <c r="N245" s="244"/>
      <c r="O245" s="244"/>
      <c r="P245" s="244"/>
      <c r="Q245" s="244"/>
      <c r="R245" s="245"/>
      <c r="S245" s="280" t="str">
        <f ca="1">'Т 6'!CO11</f>
        <v xml:space="preserve"> </v>
      </c>
      <c r="T245" s="281"/>
      <c r="U245" s="243" t="str">
        <f ca="1">'Т 6'!CP11</f>
        <v xml:space="preserve"> </v>
      </c>
      <c r="V245" s="244"/>
      <c r="W245" s="244"/>
      <c r="X245" s="244"/>
      <c r="Y245" s="244" t="s">
        <v>354</v>
      </c>
      <c r="Z245" s="244"/>
      <c r="AA245" s="244" t="s">
        <v>355</v>
      </c>
      <c r="AB245" s="244"/>
      <c r="AC245" s="245"/>
      <c r="AD245" s="280" t="str">
        <f ca="1">'Т 6'!CQ11</f>
        <v xml:space="preserve"> </v>
      </c>
      <c r="AE245" s="281"/>
      <c r="AF245" s="243" t="str">
        <f ca="1">'Т 6'!CR11</f>
        <v xml:space="preserve"> </v>
      </c>
      <c r="AG245" s="244"/>
      <c r="AH245" s="244"/>
      <c r="AI245" s="244"/>
      <c r="AJ245" s="244"/>
      <c r="AK245" s="244"/>
      <c r="AL245" s="244"/>
      <c r="AM245" s="244"/>
      <c r="AN245" s="244"/>
      <c r="AO245" s="245"/>
    </row>
    <row r="246" spans="1:41" s="197" customFormat="1" x14ac:dyDescent="0.25">
      <c r="A246" s="110">
        <v>6</v>
      </c>
      <c r="B246" s="279" t="str">
        <f ca="1">'Т 6'!CD12</f>
        <v xml:space="preserve"> </v>
      </c>
      <c r="C246" s="279"/>
      <c r="D246" s="279"/>
      <c r="E246" s="279"/>
      <c r="F246" s="279"/>
      <c r="G246" s="279"/>
      <c r="H246" s="280" t="str">
        <f ca="1">'Т 6'!CM12</f>
        <v xml:space="preserve"> </v>
      </c>
      <c r="I246" s="281"/>
      <c r="J246" s="243" t="str">
        <f ca="1">'Т 6'!CN12</f>
        <v xml:space="preserve"> </v>
      </c>
      <c r="K246" s="244"/>
      <c r="L246" s="244"/>
      <c r="M246" s="244"/>
      <c r="N246" s="244"/>
      <c r="O246" s="244"/>
      <c r="P246" s="244"/>
      <c r="Q246" s="244"/>
      <c r="R246" s="245"/>
      <c r="S246" s="280" t="str">
        <f ca="1">'Т 6'!CO12</f>
        <v xml:space="preserve"> </v>
      </c>
      <c r="T246" s="281"/>
      <c r="U246" s="243" t="str">
        <f ca="1">'Т 6'!CP12</f>
        <v xml:space="preserve"> </v>
      </c>
      <c r="V246" s="244"/>
      <c r="W246" s="244"/>
      <c r="X246" s="244"/>
      <c r="Y246" s="244" t="s">
        <v>354</v>
      </c>
      <c r="Z246" s="244"/>
      <c r="AA246" s="244" t="s">
        <v>355</v>
      </c>
      <c r="AB246" s="244"/>
      <c r="AC246" s="245"/>
      <c r="AD246" s="280" t="str">
        <f ca="1">'Т 6'!CQ12</f>
        <v xml:space="preserve"> </v>
      </c>
      <c r="AE246" s="281"/>
      <c r="AF246" s="243" t="str">
        <f ca="1">'Т 6'!CR12</f>
        <v xml:space="preserve"> </v>
      </c>
      <c r="AG246" s="244"/>
      <c r="AH246" s="244"/>
      <c r="AI246" s="244"/>
      <c r="AJ246" s="244"/>
      <c r="AK246" s="244"/>
      <c r="AL246" s="244"/>
      <c r="AM246" s="244"/>
      <c r="AN246" s="244"/>
      <c r="AO246" s="245"/>
    </row>
    <row r="247" spans="1:41" s="197" customFormat="1" x14ac:dyDescent="0.25">
      <c r="A247" s="110">
        <v>7</v>
      </c>
      <c r="B247" s="279" t="str">
        <f ca="1">'Т 6'!CD13</f>
        <v xml:space="preserve"> </v>
      </c>
      <c r="C247" s="279"/>
      <c r="D247" s="279"/>
      <c r="E247" s="279"/>
      <c r="F247" s="279"/>
      <c r="G247" s="279"/>
      <c r="H247" s="280" t="str">
        <f ca="1">'Т 6'!CM13</f>
        <v xml:space="preserve"> </v>
      </c>
      <c r="I247" s="281"/>
      <c r="J247" s="243" t="str">
        <f ca="1">'Т 6'!CN13</f>
        <v xml:space="preserve"> </v>
      </c>
      <c r="K247" s="244"/>
      <c r="L247" s="244"/>
      <c r="M247" s="244"/>
      <c r="N247" s="244"/>
      <c r="O247" s="244"/>
      <c r="P247" s="244"/>
      <c r="Q247" s="244"/>
      <c r="R247" s="245"/>
      <c r="S247" s="280" t="str">
        <f ca="1">'Т 6'!CO13</f>
        <v xml:space="preserve"> </v>
      </c>
      <c r="T247" s="281"/>
      <c r="U247" s="243" t="str">
        <f ca="1">'Т 6'!CP13</f>
        <v xml:space="preserve"> </v>
      </c>
      <c r="V247" s="244"/>
      <c r="W247" s="244"/>
      <c r="X247" s="244"/>
      <c r="Y247" s="244" t="s">
        <v>354</v>
      </c>
      <c r="Z247" s="244"/>
      <c r="AA247" s="244" t="s">
        <v>355</v>
      </c>
      <c r="AB247" s="244"/>
      <c r="AC247" s="245"/>
      <c r="AD247" s="280" t="str">
        <f ca="1">'Т 6'!CQ13</f>
        <v xml:space="preserve"> </v>
      </c>
      <c r="AE247" s="281"/>
      <c r="AF247" s="243" t="str">
        <f ca="1">'Т 6'!CR13</f>
        <v xml:space="preserve"> </v>
      </c>
      <c r="AG247" s="244"/>
      <c r="AH247" s="244"/>
      <c r="AI247" s="244"/>
      <c r="AJ247" s="244"/>
      <c r="AK247" s="244"/>
      <c r="AL247" s="244"/>
      <c r="AM247" s="244"/>
      <c r="AN247" s="244"/>
      <c r="AO247" s="245"/>
    </row>
    <row r="248" spans="1:41" s="197" customFormat="1" x14ac:dyDescent="0.25">
      <c r="A248" s="110">
        <v>8</v>
      </c>
      <c r="B248" s="279" t="str">
        <f ca="1">'Т 6'!CD14</f>
        <v xml:space="preserve"> </v>
      </c>
      <c r="C248" s="279"/>
      <c r="D248" s="279"/>
      <c r="E248" s="279"/>
      <c r="F248" s="279"/>
      <c r="G248" s="279"/>
      <c r="H248" s="280" t="str">
        <f ca="1">'Т 6'!CM14</f>
        <v xml:space="preserve"> </v>
      </c>
      <c r="I248" s="281"/>
      <c r="J248" s="243" t="str">
        <f ca="1">'Т 6'!CN14</f>
        <v xml:space="preserve"> </v>
      </c>
      <c r="K248" s="244"/>
      <c r="L248" s="244"/>
      <c r="M248" s="244"/>
      <c r="N248" s="244"/>
      <c r="O248" s="244"/>
      <c r="P248" s="244"/>
      <c r="Q248" s="244"/>
      <c r="R248" s="245"/>
      <c r="S248" s="280" t="str">
        <f ca="1">'Т 6'!CO14</f>
        <v xml:space="preserve"> </v>
      </c>
      <c r="T248" s="281"/>
      <c r="U248" s="243" t="str">
        <f ca="1">'Т 6'!CP14</f>
        <v xml:space="preserve"> </v>
      </c>
      <c r="V248" s="244"/>
      <c r="W248" s="244"/>
      <c r="X248" s="244"/>
      <c r="Y248" s="244" t="s">
        <v>354</v>
      </c>
      <c r="Z248" s="244"/>
      <c r="AA248" s="244" t="s">
        <v>355</v>
      </c>
      <c r="AB248" s="244"/>
      <c r="AC248" s="245"/>
      <c r="AD248" s="280" t="str">
        <f ca="1">'Т 6'!CQ14</f>
        <v xml:space="preserve"> </v>
      </c>
      <c r="AE248" s="281"/>
      <c r="AF248" s="243" t="str">
        <f ca="1">'Т 6'!CR14</f>
        <v xml:space="preserve"> </v>
      </c>
      <c r="AG248" s="244"/>
      <c r="AH248" s="244"/>
      <c r="AI248" s="244"/>
      <c r="AJ248" s="244"/>
      <c r="AK248" s="244"/>
      <c r="AL248" s="244"/>
      <c r="AM248" s="244"/>
      <c r="AN248" s="244"/>
      <c r="AO248" s="245"/>
    </row>
    <row r="249" spans="1:41" s="197" customFormat="1" x14ac:dyDescent="0.25">
      <c r="A249" s="110">
        <v>9</v>
      </c>
      <c r="B249" s="279" t="str">
        <f ca="1">'Т 6'!CD15</f>
        <v xml:space="preserve"> </v>
      </c>
      <c r="C249" s="279"/>
      <c r="D249" s="279"/>
      <c r="E249" s="279"/>
      <c r="F249" s="279"/>
      <c r="G249" s="279"/>
      <c r="H249" s="280" t="str">
        <f ca="1">'Т 6'!CM15</f>
        <v xml:space="preserve"> </v>
      </c>
      <c r="I249" s="281"/>
      <c r="J249" s="243" t="str">
        <f ca="1">'Т 6'!CN15</f>
        <v xml:space="preserve"> </v>
      </c>
      <c r="K249" s="244"/>
      <c r="L249" s="244"/>
      <c r="M249" s="244"/>
      <c r="N249" s="244"/>
      <c r="O249" s="244"/>
      <c r="P249" s="244"/>
      <c r="Q249" s="244"/>
      <c r="R249" s="245"/>
      <c r="S249" s="280" t="str">
        <f ca="1">'Т 6'!CO15</f>
        <v xml:space="preserve"> </v>
      </c>
      <c r="T249" s="281"/>
      <c r="U249" s="243" t="str">
        <f ca="1">'Т 6'!CP15</f>
        <v xml:space="preserve"> </v>
      </c>
      <c r="V249" s="244"/>
      <c r="W249" s="244"/>
      <c r="X249" s="244"/>
      <c r="Y249" s="244" t="s">
        <v>354</v>
      </c>
      <c r="Z249" s="244"/>
      <c r="AA249" s="244" t="s">
        <v>355</v>
      </c>
      <c r="AB249" s="244"/>
      <c r="AC249" s="245"/>
      <c r="AD249" s="280" t="str">
        <f ca="1">'Т 6'!CQ15</f>
        <v xml:space="preserve"> </v>
      </c>
      <c r="AE249" s="281"/>
      <c r="AF249" s="243" t="str">
        <f ca="1">'Т 6'!CR15</f>
        <v xml:space="preserve"> </v>
      </c>
      <c r="AG249" s="244"/>
      <c r="AH249" s="244"/>
      <c r="AI249" s="244"/>
      <c r="AJ249" s="244"/>
      <c r="AK249" s="244"/>
      <c r="AL249" s="244"/>
      <c r="AM249" s="244"/>
      <c r="AN249" s="244"/>
      <c r="AO249" s="245"/>
    </row>
    <row r="250" spans="1:41" s="197" customFormat="1" x14ac:dyDescent="0.25">
      <c r="A250" s="110">
        <v>10</v>
      </c>
      <c r="B250" s="279" t="str">
        <f ca="1">'Т 6'!CD16</f>
        <v xml:space="preserve"> </v>
      </c>
      <c r="C250" s="279"/>
      <c r="D250" s="279"/>
      <c r="E250" s="279"/>
      <c r="F250" s="279"/>
      <c r="G250" s="279"/>
      <c r="H250" s="280" t="str">
        <f ca="1">'Т 6'!CM16</f>
        <v xml:space="preserve"> </v>
      </c>
      <c r="I250" s="281"/>
      <c r="J250" s="243" t="str">
        <f ca="1">'Т 6'!CN16</f>
        <v xml:space="preserve"> </v>
      </c>
      <c r="K250" s="244"/>
      <c r="L250" s="244"/>
      <c r="M250" s="244"/>
      <c r="N250" s="244"/>
      <c r="O250" s="244"/>
      <c r="P250" s="244"/>
      <c r="Q250" s="244"/>
      <c r="R250" s="245"/>
      <c r="S250" s="280" t="str">
        <f ca="1">'Т 6'!CO16</f>
        <v xml:space="preserve"> </v>
      </c>
      <c r="T250" s="281"/>
      <c r="U250" s="243" t="str">
        <f ca="1">'Т 6'!CP16</f>
        <v xml:space="preserve"> </v>
      </c>
      <c r="V250" s="244"/>
      <c r="W250" s="244"/>
      <c r="X250" s="244"/>
      <c r="Y250" s="244" t="s">
        <v>354</v>
      </c>
      <c r="Z250" s="244"/>
      <c r="AA250" s="244" t="s">
        <v>355</v>
      </c>
      <c r="AB250" s="244"/>
      <c r="AC250" s="245"/>
      <c r="AD250" s="280" t="str">
        <f ca="1">'Т 6'!CQ16</f>
        <v xml:space="preserve"> </v>
      </c>
      <c r="AE250" s="281"/>
      <c r="AF250" s="243" t="str">
        <f ca="1">'Т 6'!CR16</f>
        <v xml:space="preserve"> </v>
      </c>
      <c r="AG250" s="244"/>
      <c r="AH250" s="244"/>
      <c r="AI250" s="244"/>
      <c r="AJ250" s="244"/>
      <c r="AK250" s="244"/>
      <c r="AL250" s="244"/>
      <c r="AM250" s="244"/>
      <c r="AN250" s="244"/>
      <c r="AO250" s="245"/>
    </row>
    <row r="251" spans="1:41" s="197" customFormat="1" x14ac:dyDescent="0.25">
      <c r="A251" s="110">
        <v>11</v>
      </c>
      <c r="B251" s="279" t="str">
        <f ca="1">'Т 6'!CD17</f>
        <v xml:space="preserve"> </v>
      </c>
      <c r="C251" s="279"/>
      <c r="D251" s="279"/>
      <c r="E251" s="279"/>
      <c r="F251" s="279"/>
      <c r="G251" s="279"/>
      <c r="H251" s="280" t="str">
        <f ca="1">'Т 6'!CM17</f>
        <v xml:space="preserve"> </v>
      </c>
      <c r="I251" s="281"/>
      <c r="J251" s="243" t="str">
        <f ca="1">'Т 6'!CN17</f>
        <v xml:space="preserve"> </v>
      </c>
      <c r="K251" s="244"/>
      <c r="L251" s="244"/>
      <c r="M251" s="244"/>
      <c r="N251" s="244"/>
      <c r="O251" s="244"/>
      <c r="P251" s="244"/>
      <c r="Q251" s="244"/>
      <c r="R251" s="245"/>
      <c r="S251" s="280" t="str">
        <f ca="1">'Т 6'!CO17</f>
        <v xml:space="preserve"> </v>
      </c>
      <c r="T251" s="281"/>
      <c r="U251" s="243" t="str">
        <f ca="1">'Т 6'!CP17</f>
        <v xml:space="preserve"> </v>
      </c>
      <c r="V251" s="244"/>
      <c r="W251" s="244"/>
      <c r="X251" s="244"/>
      <c r="Y251" s="244" t="s">
        <v>354</v>
      </c>
      <c r="Z251" s="244"/>
      <c r="AA251" s="244" t="s">
        <v>355</v>
      </c>
      <c r="AB251" s="244"/>
      <c r="AC251" s="245"/>
      <c r="AD251" s="280" t="str">
        <f ca="1">'Т 6'!CQ17</f>
        <v xml:space="preserve"> </v>
      </c>
      <c r="AE251" s="281"/>
      <c r="AF251" s="243" t="str">
        <f ca="1">'Т 6'!CR17</f>
        <v xml:space="preserve"> </v>
      </c>
      <c r="AG251" s="244"/>
      <c r="AH251" s="244"/>
      <c r="AI251" s="244"/>
      <c r="AJ251" s="244"/>
      <c r="AK251" s="244"/>
      <c r="AL251" s="244"/>
      <c r="AM251" s="244"/>
      <c r="AN251" s="244"/>
      <c r="AO251" s="245"/>
    </row>
    <row r="252" spans="1:41" s="197" customFormat="1" x14ac:dyDescent="0.25">
      <c r="A252" s="110">
        <v>12</v>
      </c>
      <c r="B252" s="279" t="str">
        <f ca="1">'Т 6'!CD18</f>
        <v xml:space="preserve"> </v>
      </c>
      <c r="C252" s="279"/>
      <c r="D252" s="279"/>
      <c r="E252" s="279"/>
      <c r="F252" s="279"/>
      <c r="G252" s="279"/>
      <c r="H252" s="280" t="str">
        <f ca="1">'Т 6'!CM18</f>
        <v xml:space="preserve"> </v>
      </c>
      <c r="I252" s="281"/>
      <c r="J252" s="243" t="str">
        <f ca="1">'Т 6'!CN18</f>
        <v xml:space="preserve"> </v>
      </c>
      <c r="K252" s="244"/>
      <c r="L252" s="244"/>
      <c r="M252" s="244"/>
      <c r="N252" s="244"/>
      <c r="O252" s="244"/>
      <c r="P252" s="244"/>
      <c r="Q252" s="244"/>
      <c r="R252" s="245"/>
      <c r="S252" s="280" t="str">
        <f ca="1">'Т 6'!CO18</f>
        <v xml:space="preserve"> </v>
      </c>
      <c r="T252" s="281"/>
      <c r="U252" s="243" t="str">
        <f ca="1">'Т 6'!CP18</f>
        <v xml:space="preserve"> </v>
      </c>
      <c r="V252" s="244"/>
      <c r="W252" s="244"/>
      <c r="X252" s="244"/>
      <c r="Y252" s="244" t="s">
        <v>354</v>
      </c>
      <c r="Z252" s="244"/>
      <c r="AA252" s="244" t="s">
        <v>355</v>
      </c>
      <c r="AB252" s="244"/>
      <c r="AC252" s="245"/>
      <c r="AD252" s="280" t="str">
        <f ca="1">'Т 6'!CQ18</f>
        <v xml:space="preserve"> </v>
      </c>
      <c r="AE252" s="281"/>
      <c r="AF252" s="243" t="str">
        <f ca="1">'Т 6'!CR18</f>
        <v xml:space="preserve"> </v>
      </c>
      <c r="AG252" s="244"/>
      <c r="AH252" s="244"/>
      <c r="AI252" s="244"/>
      <c r="AJ252" s="244"/>
      <c r="AK252" s="244"/>
      <c r="AL252" s="244"/>
      <c r="AM252" s="244"/>
      <c r="AN252" s="244"/>
      <c r="AO252" s="245"/>
    </row>
    <row r="253" spans="1:41" s="197" customFormat="1" x14ac:dyDescent="0.25">
      <c r="A253" s="110">
        <v>13</v>
      </c>
      <c r="B253" s="279" t="str">
        <f ca="1">'Т 6'!CD19</f>
        <v xml:space="preserve"> </v>
      </c>
      <c r="C253" s="279"/>
      <c r="D253" s="279"/>
      <c r="E253" s="279"/>
      <c r="F253" s="279"/>
      <c r="G253" s="279"/>
      <c r="H253" s="280" t="str">
        <f ca="1">'Т 6'!CM19</f>
        <v xml:space="preserve"> </v>
      </c>
      <c r="I253" s="281"/>
      <c r="J253" s="243" t="str">
        <f ca="1">'Т 6'!CN19</f>
        <v xml:space="preserve"> </v>
      </c>
      <c r="K253" s="244"/>
      <c r="L253" s="244"/>
      <c r="M253" s="244"/>
      <c r="N253" s="244"/>
      <c r="O253" s="244"/>
      <c r="P253" s="244"/>
      <c r="Q253" s="244"/>
      <c r="R253" s="245"/>
      <c r="S253" s="280" t="str">
        <f ca="1">'Т 6'!CO19</f>
        <v xml:space="preserve"> </v>
      </c>
      <c r="T253" s="281"/>
      <c r="U253" s="243" t="str">
        <f ca="1">'Т 6'!CP19</f>
        <v xml:space="preserve"> </v>
      </c>
      <c r="V253" s="244"/>
      <c r="W253" s="244"/>
      <c r="X253" s="244"/>
      <c r="Y253" s="244" t="s">
        <v>354</v>
      </c>
      <c r="Z253" s="244"/>
      <c r="AA253" s="244" t="s">
        <v>355</v>
      </c>
      <c r="AB253" s="244"/>
      <c r="AC253" s="245"/>
      <c r="AD253" s="280" t="str">
        <f ca="1">'Т 6'!CQ19</f>
        <v xml:space="preserve"> </v>
      </c>
      <c r="AE253" s="281"/>
      <c r="AF253" s="243" t="str">
        <f ca="1">'Т 6'!CR19</f>
        <v xml:space="preserve"> </v>
      </c>
      <c r="AG253" s="244"/>
      <c r="AH253" s="244"/>
      <c r="AI253" s="244"/>
      <c r="AJ253" s="244"/>
      <c r="AK253" s="244"/>
      <c r="AL253" s="244"/>
      <c r="AM253" s="244"/>
      <c r="AN253" s="244"/>
      <c r="AO253" s="245"/>
    </row>
    <row r="254" spans="1:41" s="197" customFormat="1" x14ac:dyDescent="0.25">
      <c r="A254" s="110">
        <v>14</v>
      </c>
      <c r="B254" s="279" t="str">
        <f ca="1">'Т 6'!CD20</f>
        <v xml:space="preserve"> </v>
      </c>
      <c r="C254" s="279"/>
      <c r="D254" s="279"/>
      <c r="E254" s="279"/>
      <c r="F254" s="279"/>
      <c r="G254" s="279"/>
      <c r="H254" s="280" t="str">
        <f ca="1">'Т 6'!CM20</f>
        <v xml:space="preserve"> </v>
      </c>
      <c r="I254" s="281"/>
      <c r="J254" s="243" t="str">
        <f ca="1">'Т 6'!CN20</f>
        <v xml:space="preserve"> </v>
      </c>
      <c r="K254" s="244"/>
      <c r="L254" s="244"/>
      <c r="M254" s="244"/>
      <c r="N254" s="244"/>
      <c r="O254" s="244"/>
      <c r="P254" s="244"/>
      <c r="Q254" s="244"/>
      <c r="R254" s="245"/>
      <c r="S254" s="280" t="str">
        <f ca="1">'Т 6'!CO20</f>
        <v xml:space="preserve"> </v>
      </c>
      <c r="T254" s="281"/>
      <c r="U254" s="243" t="str">
        <f ca="1">'Т 6'!CP20</f>
        <v xml:space="preserve"> </v>
      </c>
      <c r="V254" s="244"/>
      <c r="W254" s="244"/>
      <c r="X254" s="244"/>
      <c r="Y254" s="244" t="s">
        <v>354</v>
      </c>
      <c r="Z254" s="244"/>
      <c r="AA254" s="244" t="s">
        <v>355</v>
      </c>
      <c r="AB254" s="244"/>
      <c r="AC254" s="245"/>
      <c r="AD254" s="280" t="str">
        <f ca="1">'Т 6'!CQ20</f>
        <v xml:space="preserve"> </v>
      </c>
      <c r="AE254" s="281"/>
      <c r="AF254" s="243" t="str">
        <f ca="1">'Т 6'!CR20</f>
        <v xml:space="preserve"> </v>
      </c>
      <c r="AG254" s="244"/>
      <c r="AH254" s="244"/>
      <c r="AI254" s="244"/>
      <c r="AJ254" s="244"/>
      <c r="AK254" s="244"/>
      <c r="AL254" s="244"/>
      <c r="AM254" s="244"/>
      <c r="AN254" s="244"/>
      <c r="AO254" s="245"/>
    </row>
    <row r="255" spans="1:41" s="197" customFormat="1" x14ac:dyDescent="0.25">
      <c r="A255" s="110">
        <v>15</v>
      </c>
      <c r="B255" s="279" t="str">
        <f ca="1">'Т 6'!CD21</f>
        <v xml:space="preserve"> </v>
      </c>
      <c r="C255" s="279"/>
      <c r="D255" s="279"/>
      <c r="E255" s="279"/>
      <c r="F255" s="279"/>
      <c r="G255" s="279"/>
      <c r="H255" s="280" t="str">
        <f ca="1">'Т 6'!CM21</f>
        <v xml:space="preserve"> </v>
      </c>
      <c r="I255" s="281"/>
      <c r="J255" s="243" t="str">
        <f ca="1">'Т 6'!CN21</f>
        <v xml:space="preserve"> </v>
      </c>
      <c r="K255" s="244"/>
      <c r="L255" s="244"/>
      <c r="M255" s="244"/>
      <c r="N255" s="244"/>
      <c r="O255" s="244"/>
      <c r="P255" s="244"/>
      <c r="Q255" s="244"/>
      <c r="R255" s="245"/>
      <c r="S255" s="280" t="str">
        <f ca="1">'Т 6'!CO21</f>
        <v xml:space="preserve"> </v>
      </c>
      <c r="T255" s="281"/>
      <c r="U255" s="243" t="str">
        <f ca="1">'Т 6'!CP21</f>
        <v xml:space="preserve"> </v>
      </c>
      <c r="V255" s="244"/>
      <c r="W255" s="244"/>
      <c r="X255" s="244"/>
      <c r="Y255" s="244" t="s">
        <v>354</v>
      </c>
      <c r="Z255" s="244"/>
      <c r="AA255" s="244" t="s">
        <v>355</v>
      </c>
      <c r="AB255" s="244"/>
      <c r="AC255" s="245"/>
      <c r="AD255" s="280" t="str">
        <f ca="1">'Т 6'!CQ21</f>
        <v xml:space="preserve"> </v>
      </c>
      <c r="AE255" s="281"/>
      <c r="AF255" s="243" t="str">
        <f ca="1">'Т 6'!CR21</f>
        <v xml:space="preserve"> </v>
      </c>
      <c r="AG255" s="244"/>
      <c r="AH255" s="244"/>
      <c r="AI255" s="244"/>
      <c r="AJ255" s="244"/>
      <c r="AK255" s="244"/>
      <c r="AL255" s="244"/>
      <c r="AM255" s="244"/>
      <c r="AN255" s="244"/>
      <c r="AO255" s="245"/>
    </row>
    <row r="256" spans="1:41" s="197" customFormat="1" x14ac:dyDescent="0.25">
      <c r="A256" s="110">
        <v>16</v>
      </c>
      <c r="B256" s="279" t="str">
        <f ca="1">'Т 6'!CD22</f>
        <v xml:space="preserve"> </v>
      </c>
      <c r="C256" s="279"/>
      <c r="D256" s="279"/>
      <c r="E256" s="279"/>
      <c r="F256" s="279"/>
      <c r="G256" s="279"/>
      <c r="H256" s="280" t="str">
        <f ca="1">'Т 6'!CM22</f>
        <v xml:space="preserve"> </v>
      </c>
      <c r="I256" s="281"/>
      <c r="J256" s="243" t="str">
        <f ca="1">'Т 6'!CN22</f>
        <v xml:space="preserve"> </v>
      </c>
      <c r="K256" s="244"/>
      <c r="L256" s="244"/>
      <c r="M256" s="244"/>
      <c r="N256" s="244"/>
      <c r="O256" s="244"/>
      <c r="P256" s="244"/>
      <c r="Q256" s="244"/>
      <c r="R256" s="245"/>
      <c r="S256" s="280" t="str">
        <f ca="1">'Т 6'!CO22</f>
        <v xml:space="preserve"> </v>
      </c>
      <c r="T256" s="281"/>
      <c r="U256" s="243" t="str">
        <f ca="1">'Т 6'!CP22</f>
        <v xml:space="preserve"> </v>
      </c>
      <c r="V256" s="244"/>
      <c r="W256" s="244"/>
      <c r="X256" s="244"/>
      <c r="Y256" s="244" t="s">
        <v>354</v>
      </c>
      <c r="Z256" s="244"/>
      <c r="AA256" s="244" t="s">
        <v>355</v>
      </c>
      <c r="AB256" s="244"/>
      <c r="AC256" s="245"/>
      <c r="AD256" s="280" t="str">
        <f ca="1">'Т 6'!CQ22</f>
        <v xml:space="preserve"> </v>
      </c>
      <c r="AE256" s="281"/>
      <c r="AF256" s="243" t="str">
        <f ca="1">'Т 6'!CR22</f>
        <v xml:space="preserve"> </v>
      </c>
      <c r="AG256" s="244"/>
      <c r="AH256" s="244"/>
      <c r="AI256" s="244"/>
      <c r="AJ256" s="244"/>
      <c r="AK256" s="244"/>
      <c r="AL256" s="244"/>
      <c r="AM256" s="244"/>
      <c r="AN256" s="244"/>
      <c r="AO256" s="245"/>
    </row>
    <row r="257" spans="1:42" s="197" customFormat="1" x14ac:dyDescent="0.25">
      <c r="A257" s="110">
        <v>17</v>
      </c>
      <c r="B257" s="279" t="str">
        <f ca="1">'Т 6'!CD23</f>
        <v xml:space="preserve"> </v>
      </c>
      <c r="C257" s="279"/>
      <c r="D257" s="279"/>
      <c r="E257" s="279"/>
      <c r="F257" s="279"/>
      <c r="G257" s="279"/>
      <c r="H257" s="280" t="str">
        <f ca="1">'Т 6'!CM23</f>
        <v xml:space="preserve"> </v>
      </c>
      <c r="I257" s="281"/>
      <c r="J257" s="243" t="str">
        <f ca="1">'Т 6'!CN23</f>
        <v xml:space="preserve"> </v>
      </c>
      <c r="K257" s="244"/>
      <c r="L257" s="244"/>
      <c r="M257" s="244"/>
      <c r="N257" s="244"/>
      <c r="O257" s="244"/>
      <c r="P257" s="244"/>
      <c r="Q257" s="244"/>
      <c r="R257" s="245"/>
      <c r="S257" s="280" t="str">
        <f ca="1">'Т 6'!CO23</f>
        <v xml:space="preserve"> </v>
      </c>
      <c r="T257" s="281"/>
      <c r="U257" s="243" t="str">
        <f ca="1">'Т 6'!CP23</f>
        <v xml:space="preserve"> </v>
      </c>
      <c r="V257" s="244"/>
      <c r="W257" s="244"/>
      <c r="X257" s="244"/>
      <c r="Y257" s="244" t="s">
        <v>354</v>
      </c>
      <c r="Z257" s="244"/>
      <c r="AA257" s="244" t="s">
        <v>355</v>
      </c>
      <c r="AB257" s="244"/>
      <c r="AC257" s="245"/>
      <c r="AD257" s="280" t="str">
        <f ca="1">'Т 6'!CQ23</f>
        <v xml:space="preserve"> </v>
      </c>
      <c r="AE257" s="281"/>
      <c r="AF257" s="243" t="str">
        <f ca="1">'Т 6'!CR23</f>
        <v xml:space="preserve"> </v>
      </c>
      <c r="AG257" s="244"/>
      <c r="AH257" s="244"/>
      <c r="AI257" s="244"/>
      <c r="AJ257" s="244"/>
      <c r="AK257" s="244"/>
      <c r="AL257" s="244"/>
      <c r="AM257" s="244"/>
      <c r="AN257" s="244"/>
      <c r="AO257" s="245"/>
    </row>
    <row r="258" spans="1:42" s="197" customFormat="1" x14ac:dyDescent="0.25">
      <c r="A258" s="110">
        <v>18</v>
      </c>
      <c r="B258" s="279" t="str">
        <f ca="1">'Т 6'!CD24</f>
        <v xml:space="preserve"> </v>
      </c>
      <c r="C258" s="279"/>
      <c r="D258" s="279"/>
      <c r="E258" s="279"/>
      <c r="F258" s="279"/>
      <c r="G258" s="279"/>
      <c r="H258" s="280" t="str">
        <f ca="1">'Т 6'!CM24</f>
        <v xml:space="preserve"> </v>
      </c>
      <c r="I258" s="281"/>
      <c r="J258" s="243" t="str">
        <f ca="1">'Т 6'!CN24</f>
        <v xml:space="preserve"> </v>
      </c>
      <c r="K258" s="244"/>
      <c r="L258" s="244"/>
      <c r="M258" s="244"/>
      <c r="N258" s="244"/>
      <c r="O258" s="244"/>
      <c r="P258" s="244"/>
      <c r="Q258" s="244"/>
      <c r="R258" s="245"/>
      <c r="S258" s="280" t="str">
        <f ca="1">'Т 6'!CO24</f>
        <v xml:space="preserve"> </v>
      </c>
      <c r="T258" s="281"/>
      <c r="U258" s="243" t="str">
        <f ca="1">'Т 6'!CP24</f>
        <v xml:space="preserve"> </v>
      </c>
      <c r="V258" s="244"/>
      <c r="W258" s="244"/>
      <c r="X258" s="244"/>
      <c r="Y258" s="244" t="s">
        <v>354</v>
      </c>
      <c r="Z258" s="244"/>
      <c r="AA258" s="244" t="s">
        <v>355</v>
      </c>
      <c r="AB258" s="244"/>
      <c r="AC258" s="245"/>
      <c r="AD258" s="280" t="str">
        <f ca="1">'Т 6'!CQ24</f>
        <v xml:space="preserve"> </v>
      </c>
      <c r="AE258" s="281"/>
      <c r="AF258" s="243" t="str">
        <f ca="1">'Т 6'!CR24</f>
        <v xml:space="preserve"> </v>
      </c>
      <c r="AG258" s="244"/>
      <c r="AH258" s="244"/>
      <c r="AI258" s="244"/>
      <c r="AJ258" s="244"/>
      <c r="AK258" s="244"/>
      <c r="AL258" s="244"/>
      <c r="AM258" s="244"/>
      <c r="AN258" s="244"/>
      <c r="AO258" s="245"/>
    </row>
    <row r="259" spans="1:42" s="197" customFormat="1" x14ac:dyDescent="0.25">
      <c r="A259" s="110">
        <v>19</v>
      </c>
      <c r="B259" s="279" t="str">
        <f ca="1">'Т 6'!CD25</f>
        <v xml:space="preserve"> </v>
      </c>
      <c r="C259" s="279"/>
      <c r="D259" s="279"/>
      <c r="E259" s="279"/>
      <c r="F259" s="279"/>
      <c r="G259" s="279"/>
      <c r="H259" s="280" t="str">
        <f ca="1">'Т 6'!CM25</f>
        <v xml:space="preserve"> </v>
      </c>
      <c r="I259" s="281"/>
      <c r="J259" s="243" t="str">
        <f ca="1">'Т 6'!CN25</f>
        <v xml:space="preserve"> </v>
      </c>
      <c r="K259" s="244"/>
      <c r="L259" s="244"/>
      <c r="M259" s="244"/>
      <c r="N259" s="244"/>
      <c r="O259" s="244"/>
      <c r="P259" s="244"/>
      <c r="Q259" s="244"/>
      <c r="R259" s="245"/>
      <c r="S259" s="280" t="str">
        <f ca="1">'Т 6'!CO25</f>
        <v xml:space="preserve"> </v>
      </c>
      <c r="T259" s="281"/>
      <c r="U259" s="243" t="str">
        <f ca="1">'Т 6'!CP25</f>
        <v xml:space="preserve"> </v>
      </c>
      <c r="V259" s="244"/>
      <c r="W259" s="244"/>
      <c r="X259" s="244"/>
      <c r="Y259" s="244" t="s">
        <v>354</v>
      </c>
      <c r="Z259" s="244"/>
      <c r="AA259" s="244" t="s">
        <v>355</v>
      </c>
      <c r="AB259" s="244"/>
      <c r="AC259" s="245"/>
      <c r="AD259" s="280" t="str">
        <f ca="1">'Т 6'!CQ25</f>
        <v xml:space="preserve"> </v>
      </c>
      <c r="AE259" s="281"/>
      <c r="AF259" s="243" t="str">
        <f ca="1">'Т 6'!CR25</f>
        <v xml:space="preserve"> </v>
      </c>
      <c r="AG259" s="244"/>
      <c r="AH259" s="244"/>
      <c r="AI259" s="244"/>
      <c r="AJ259" s="244"/>
      <c r="AK259" s="244"/>
      <c r="AL259" s="244"/>
      <c r="AM259" s="244"/>
      <c r="AN259" s="244"/>
      <c r="AO259" s="245"/>
    </row>
    <row r="260" spans="1:42" s="197" customFormat="1" x14ac:dyDescent="0.25">
      <c r="A260" s="110">
        <v>20</v>
      </c>
      <c r="B260" s="279" t="str">
        <f ca="1">'Т 6'!CD26</f>
        <v xml:space="preserve"> </v>
      </c>
      <c r="C260" s="279"/>
      <c r="D260" s="279"/>
      <c r="E260" s="279"/>
      <c r="F260" s="279"/>
      <c r="G260" s="279"/>
      <c r="H260" s="280" t="str">
        <f ca="1">'Т 6'!CM26</f>
        <v xml:space="preserve"> </v>
      </c>
      <c r="I260" s="281"/>
      <c r="J260" s="243" t="str">
        <f ca="1">'Т 6'!CN26</f>
        <v xml:space="preserve"> </v>
      </c>
      <c r="K260" s="244"/>
      <c r="L260" s="244"/>
      <c r="M260" s="244"/>
      <c r="N260" s="244"/>
      <c r="O260" s="244"/>
      <c r="P260" s="244"/>
      <c r="Q260" s="244"/>
      <c r="R260" s="245"/>
      <c r="S260" s="280" t="str">
        <f ca="1">'Т 6'!CO26</f>
        <v xml:space="preserve"> </v>
      </c>
      <c r="T260" s="281"/>
      <c r="U260" s="243" t="str">
        <f ca="1">'Т 6'!CP26</f>
        <v xml:space="preserve"> </v>
      </c>
      <c r="V260" s="244"/>
      <c r="W260" s="244"/>
      <c r="X260" s="244"/>
      <c r="Y260" s="244" t="s">
        <v>354</v>
      </c>
      <c r="Z260" s="244"/>
      <c r="AA260" s="244" t="s">
        <v>355</v>
      </c>
      <c r="AB260" s="244"/>
      <c r="AC260" s="245"/>
      <c r="AD260" s="280" t="str">
        <f ca="1">'Т 6'!CQ26</f>
        <v xml:space="preserve"> </v>
      </c>
      <c r="AE260" s="281"/>
      <c r="AF260" s="243" t="str">
        <f ca="1">'Т 6'!CR26</f>
        <v xml:space="preserve"> </v>
      </c>
      <c r="AG260" s="244"/>
      <c r="AH260" s="244"/>
      <c r="AI260" s="244"/>
      <c r="AJ260" s="244"/>
      <c r="AK260" s="244"/>
      <c r="AL260" s="244"/>
      <c r="AM260" s="244"/>
      <c r="AN260" s="244"/>
      <c r="AO260" s="245"/>
    </row>
    <row r="261" spans="1:42" s="197" customFormat="1" x14ac:dyDescent="0.25">
      <c r="A261" s="112"/>
      <c r="B261" s="113"/>
      <c r="C261" s="113"/>
      <c r="D261" s="113"/>
      <c r="E261" s="113"/>
      <c r="F261" s="113"/>
      <c r="G261" s="113"/>
      <c r="H261" s="111"/>
      <c r="I261" s="111"/>
      <c r="J261" s="56"/>
      <c r="K261" s="56"/>
      <c r="L261" s="56"/>
      <c r="M261" s="56"/>
      <c r="N261" s="56"/>
      <c r="O261" s="56"/>
      <c r="P261" s="56"/>
      <c r="Q261" s="56"/>
      <c r="R261" s="56"/>
      <c r="S261" s="111"/>
      <c r="T261" s="111"/>
      <c r="U261" s="56"/>
      <c r="V261" s="56"/>
      <c r="W261" s="56"/>
      <c r="X261" s="56"/>
      <c r="Y261" s="56"/>
      <c r="Z261" s="56"/>
      <c r="AA261" s="56"/>
      <c r="AB261" s="56"/>
      <c r="AC261" s="56"/>
      <c r="AD261" s="111"/>
      <c r="AE261" s="111"/>
      <c r="AF261" s="56"/>
      <c r="AG261" s="56"/>
      <c r="AH261" s="56"/>
      <c r="AI261" s="56"/>
      <c r="AJ261" s="56"/>
      <c r="AK261" s="56"/>
      <c r="AL261" s="56"/>
      <c r="AM261" s="56"/>
      <c r="AN261" s="56"/>
      <c r="AO261" s="56"/>
    </row>
    <row r="262" spans="1:42" ht="36.75" customHeight="1" x14ac:dyDescent="0.25">
      <c r="A262" s="53" t="s">
        <v>131</v>
      </c>
      <c r="B262" s="257" t="s">
        <v>610</v>
      </c>
      <c r="C262" s="257"/>
      <c r="D262" s="257"/>
      <c r="E262" s="257"/>
      <c r="F262" s="257"/>
      <c r="G262" s="257"/>
      <c r="H262" s="257"/>
      <c r="I262" s="257"/>
      <c r="J262" s="257"/>
      <c r="K262" s="257"/>
      <c r="L262" s="257"/>
      <c r="M262" s="257"/>
      <c r="N262" s="257"/>
      <c r="O262" s="257"/>
      <c r="P262" s="257"/>
      <c r="Q262" s="257"/>
      <c r="R262" s="257"/>
      <c r="S262" s="257"/>
      <c r="T262" s="257"/>
      <c r="U262" s="257"/>
      <c r="V262" s="257"/>
      <c r="W262" s="257"/>
      <c r="X262" s="257"/>
      <c r="Y262" s="257"/>
      <c r="Z262" s="257"/>
      <c r="AA262" s="257"/>
      <c r="AB262" s="257"/>
      <c r="AC262" s="257"/>
      <c r="AD262" s="257"/>
      <c r="AE262" s="257"/>
      <c r="AF262" s="257"/>
      <c r="AG262" s="257"/>
      <c r="AH262" s="257"/>
      <c r="AI262" s="257"/>
      <c r="AJ262" s="257"/>
      <c r="AK262" s="257"/>
      <c r="AL262" s="257"/>
      <c r="AM262" s="257"/>
      <c r="AN262" s="257"/>
      <c r="AO262" s="257"/>
    </row>
    <row r="263" spans="1:42" ht="42" customHeight="1" x14ac:dyDescent="0.25">
      <c r="A263" s="53" t="s">
        <v>173</v>
      </c>
      <c r="B263" s="257" t="s">
        <v>697</v>
      </c>
      <c r="C263" s="257"/>
      <c r="D263" s="257"/>
      <c r="E263" s="257"/>
      <c r="F263" s="257"/>
      <c r="G263" s="257"/>
      <c r="H263" s="257"/>
      <c r="I263" s="257"/>
      <c r="J263" s="257"/>
      <c r="K263" s="257"/>
      <c r="L263" s="257"/>
      <c r="M263" s="257"/>
      <c r="N263" s="257"/>
      <c r="O263" s="257"/>
      <c r="P263" s="257"/>
      <c r="Q263" s="257"/>
      <c r="R263" s="257"/>
      <c r="S263" s="257"/>
      <c r="T263" s="257"/>
      <c r="U263" s="257"/>
      <c r="V263" s="257"/>
      <c r="W263" s="257"/>
      <c r="X263" s="257"/>
      <c r="Y263" s="257"/>
      <c r="Z263" s="257"/>
      <c r="AA263" s="257"/>
      <c r="AB263" s="257"/>
      <c r="AC263" s="257"/>
      <c r="AD263" s="257"/>
      <c r="AE263" s="257"/>
      <c r="AF263" s="257"/>
      <c r="AG263" s="257"/>
      <c r="AH263" s="257"/>
      <c r="AI263" s="257"/>
      <c r="AJ263" s="257"/>
      <c r="AK263" s="257"/>
      <c r="AL263" s="257"/>
      <c r="AM263" s="257"/>
      <c r="AN263" s="257"/>
      <c r="AO263" s="257"/>
    </row>
    <row r="264" spans="1:42" x14ac:dyDescent="0.25">
      <c r="A264" s="247" t="s">
        <v>122</v>
      </c>
      <c r="B264" s="248" t="s">
        <v>350</v>
      </c>
      <c r="C264" s="248"/>
      <c r="D264" s="248"/>
      <c r="E264" s="248"/>
      <c r="F264" s="248"/>
      <c r="G264" s="248"/>
      <c r="H264" s="309" t="s">
        <v>356</v>
      </c>
      <c r="I264" s="309"/>
      <c r="J264" s="309"/>
      <c r="K264" s="309"/>
      <c r="L264" s="309"/>
      <c r="M264" s="309"/>
      <c r="N264" s="309"/>
      <c r="O264" s="309"/>
      <c r="P264" s="309"/>
      <c r="Q264" s="309"/>
      <c r="R264" s="309"/>
      <c r="S264" s="309"/>
      <c r="T264" s="309"/>
      <c r="U264" s="309"/>
      <c r="V264" s="309"/>
      <c r="W264" s="309"/>
      <c r="X264" s="309"/>
      <c r="Y264" s="309"/>
      <c r="Z264" s="309"/>
      <c r="AA264" s="309"/>
      <c r="AB264" s="309"/>
      <c r="AC264" s="309"/>
      <c r="AD264" s="309"/>
      <c r="AE264" s="309"/>
      <c r="AF264" s="309"/>
      <c r="AG264" s="309"/>
      <c r="AH264" s="309"/>
      <c r="AI264" s="309"/>
      <c r="AJ264" s="309"/>
      <c r="AK264" s="309"/>
      <c r="AL264" s="309"/>
      <c r="AM264" s="309"/>
      <c r="AN264" s="309"/>
      <c r="AO264" s="309"/>
      <c r="AP264" s="194"/>
    </row>
    <row r="265" spans="1:42" ht="15" customHeight="1" x14ac:dyDescent="0.25">
      <c r="A265" s="247"/>
      <c r="B265" s="248"/>
      <c r="C265" s="248"/>
      <c r="D265" s="248"/>
      <c r="E265" s="248"/>
      <c r="F265" s="248"/>
      <c r="G265" s="254"/>
      <c r="H265" s="251" t="s">
        <v>388</v>
      </c>
      <c r="I265" s="252"/>
      <c r="J265" s="252"/>
      <c r="K265" s="252"/>
      <c r="L265" s="252"/>
      <c r="M265" s="252"/>
      <c r="N265" s="252"/>
      <c r="O265" s="252"/>
      <c r="P265" s="252"/>
      <c r="Q265" s="252"/>
      <c r="R265" s="252"/>
      <c r="S265" s="252"/>
      <c r="T265" s="252"/>
      <c r="U265" s="252"/>
      <c r="V265" s="252"/>
      <c r="W265" s="252"/>
      <c r="X265" s="252"/>
      <c r="Y265" s="251" t="s">
        <v>389</v>
      </c>
      <c r="Z265" s="252"/>
      <c r="AA265" s="252"/>
      <c r="AB265" s="252"/>
      <c r="AC265" s="252"/>
      <c r="AD265" s="252"/>
      <c r="AE265" s="252"/>
      <c r="AF265" s="252"/>
      <c r="AG265" s="252"/>
      <c r="AH265" s="252"/>
      <c r="AI265" s="252"/>
      <c r="AJ265" s="252"/>
      <c r="AK265" s="252"/>
      <c r="AL265" s="252"/>
      <c r="AM265" s="252"/>
      <c r="AN265" s="252"/>
      <c r="AO265" s="253"/>
      <c r="AP265" s="191"/>
    </row>
    <row r="266" spans="1:42" ht="45" customHeight="1" x14ac:dyDescent="0.25">
      <c r="A266" s="247"/>
      <c r="B266" s="248"/>
      <c r="C266" s="248"/>
      <c r="D266" s="248"/>
      <c r="E266" s="248"/>
      <c r="F266" s="248"/>
      <c r="G266" s="248"/>
      <c r="H266" s="303" t="s">
        <v>353</v>
      </c>
      <c r="I266" s="304"/>
      <c r="J266" s="254" t="s">
        <v>371</v>
      </c>
      <c r="K266" s="255"/>
      <c r="L266" s="255"/>
      <c r="M266" s="255"/>
      <c r="N266" s="255"/>
      <c r="O266" s="255"/>
      <c r="P266" s="255"/>
      <c r="Q266" s="255"/>
      <c r="R266" s="255"/>
      <c r="S266" s="255"/>
      <c r="T266" s="255"/>
      <c r="U266" s="255"/>
      <c r="V266" s="255"/>
      <c r="W266" s="255"/>
      <c r="X266" s="256"/>
      <c r="Y266" s="303" t="s">
        <v>353</v>
      </c>
      <c r="Z266" s="304"/>
      <c r="AA266" s="254" t="s">
        <v>371</v>
      </c>
      <c r="AB266" s="255"/>
      <c r="AC266" s="255"/>
      <c r="AD266" s="255"/>
      <c r="AE266" s="255"/>
      <c r="AF266" s="255"/>
      <c r="AG266" s="255"/>
      <c r="AH266" s="255"/>
      <c r="AI266" s="255"/>
      <c r="AJ266" s="255"/>
      <c r="AK266" s="255"/>
      <c r="AL266" s="255"/>
      <c r="AM266" s="255"/>
      <c r="AN266" s="255"/>
      <c r="AO266" s="256"/>
      <c r="AP266" s="191"/>
    </row>
    <row r="267" spans="1:42" x14ac:dyDescent="0.25">
      <c r="A267" s="58">
        <v>1</v>
      </c>
      <c r="B267" s="241">
        <f ca="1">'Т 6'!CD7</f>
        <v>0</v>
      </c>
      <c r="C267" s="241"/>
      <c r="D267" s="241"/>
      <c r="E267" s="241"/>
      <c r="F267" s="241"/>
      <c r="G267" s="241"/>
      <c r="H267" s="280" t="str">
        <f ca="1">'Т 6'!CS7</f>
        <v xml:space="preserve"> </v>
      </c>
      <c r="I267" s="281"/>
      <c r="J267" s="241" t="str">
        <f ca="1">'Т 6'!CT7</f>
        <v xml:space="preserve"> </v>
      </c>
      <c r="K267" s="241"/>
      <c r="L267" s="241"/>
      <c r="M267" s="241"/>
      <c r="N267" s="241"/>
      <c r="O267" s="241"/>
      <c r="P267" s="241"/>
      <c r="Q267" s="241"/>
      <c r="R267" s="241"/>
      <c r="S267" s="241"/>
      <c r="T267" s="241"/>
      <c r="U267" s="241"/>
      <c r="V267" s="241"/>
      <c r="W267" s="241"/>
      <c r="X267" s="241"/>
      <c r="Y267" s="313" t="str">
        <f ca="1">'Т 6'!CU7</f>
        <v xml:space="preserve"> </v>
      </c>
      <c r="Z267" s="313"/>
      <c r="AA267" s="241" t="str">
        <f ca="1">'Т 6'!CV7</f>
        <v xml:space="preserve"> </v>
      </c>
      <c r="AB267" s="241"/>
      <c r="AC267" s="241"/>
      <c r="AD267" s="241"/>
      <c r="AE267" s="241"/>
      <c r="AF267" s="241"/>
      <c r="AG267" s="241"/>
      <c r="AH267" s="241"/>
      <c r="AI267" s="241"/>
      <c r="AJ267" s="241"/>
      <c r="AK267" s="241"/>
      <c r="AL267" s="241"/>
      <c r="AM267" s="241"/>
      <c r="AN267" s="241"/>
      <c r="AO267" s="241"/>
      <c r="AP267" s="191"/>
    </row>
    <row r="268" spans="1:42" x14ac:dyDescent="0.25">
      <c r="A268" s="58">
        <v>2</v>
      </c>
      <c r="B268" s="241" t="str">
        <f ca="1">'Т 6'!CD8</f>
        <v xml:space="preserve"> </v>
      </c>
      <c r="C268" s="241"/>
      <c r="D268" s="241"/>
      <c r="E268" s="241"/>
      <c r="F268" s="241"/>
      <c r="G268" s="241"/>
      <c r="H268" s="280" t="str">
        <f ca="1">'Т 6'!CS8</f>
        <v xml:space="preserve"> </v>
      </c>
      <c r="I268" s="281"/>
      <c r="J268" s="241" t="str">
        <f ca="1">'Т 6'!CT8</f>
        <v xml:space="preserve"> </v>
      </c>
      <c r="K268" s="241"/>
      <c r="L268" s="241"/>
      <c r="M268" s="241"/>
      <c r="N268" s="241"/>
      <c r="O268" s="241"/>
      <c r="P268" s="241"/>
      <c r="Q268" s="241"/>
      <c r="R268" s="241"/>
      <c r="S268" s="241"/>
      <c r="T268" s="241"/>
      <c r="U268" s="241"/>
      <c r="V268" s="241"/>
      <c r="W268" s="241"/>
      <c r="X268" s="241"/>
      <c r="Y268" s="313" t="str">
        <f ca="1">'Т 6'!CU8</f>
        <v xml:space="preserve"> </v>
      </c>
      <c r="Z268" s="313"/>
      <c r="AA268" s="241" t="str">
        <f ca="1">'Т 6'!CV8</f>
        <v xml:space="preserve"> </v>
      </c>
      <c r="AB268" s="241"/>
      <c r="AC268" s="241"/>
      <c r="AD268" s="241"/>
      <c r="AE268" s="241"/>
      <c r="AF268" s="241"/>
      <c r="AG268" s="241"/>
      <c r="AH268" s="241"/>
      <c r="AI268" s="241"/>
      <c r="AJ268" s="241"/>
      <c r="AK268" s="241"/>
      <c r="AL268" s="241"/>
      <c r="AM268" s="241"/>
      <c r="AN268" s="241"/>
      <c r="AO268" s="241"/>
      <c r="AP268" s="191"/>
    </row>
    <row r="269" spans="1:42" x14ac:dyDescent="0.25">
      <c r="A269" s="58">
        <v>3</v>
      </c>
      <c r="B269" s="241" t="str">
        <f ca="1">'Т 6'!CD9</f>
        <v xml:space="preserve"> </v>
      </c>
      <c r="C269" s="241"/>
      <c r="D269" s="241"/>
      <c r="E269" s="241"/>
      <c r="F269" s="241"/>
      <c r="G269" s="241"/>
      <c r="H269" s="280" t="str">
        <f ca="1">'Т 6'!CS9</f>
        <v xml:space="preserve"> </v>
      </c>
      <c r="I269" s="281"/>
      <c r="J269" s="241" t="str">
        <f ca="1">'Т 6'!CT9</f>
        <v xml:space="preserve"> </v>
      </c>
      <c r="K269" s="241"/>
      <c r="L269" s="241"/>
      <c r="M269" s="241"/>
      <c r="N269" s="241"/>
      <c r="O269" s="241"/>
      <c r="P269" s="241"/>
      <c r="Q269" s="241"/>
      <c r="R269" s="241"/>
      <c r="S269" s="241"/>
      <c r="T269" s="241"/>
      <c r="U269" s="241"/>
      <c r="V269" s="241"/>
      <c r="W269" s="241"/>
      <c r="X269" s="241"/>
      <c r="Y269" s="313" t="str">
        <f ca="1">'Т 6'!CU9</f>
        <v xml:space="preserve"> </v>
      </c>
      <c r="Z269" s="313"/>
      <c r="AA269" s="241" t="str">
        <f ca="1">'Т 6'!CV9</f>
        <v xml:space="preserve"> </v>
      </c>
      <c r="AB269" s="241"/>
      <c r="AC269" s="241"/>
      <c r="AD269" s="241"/>
      <c r="AE269" s="241"/>
      <c r="AF269" s="241"/>
      <c r="AG269" s="241"/>
      <c r="AH269" s="241"/>
      <c r="AI269" s="241"/>
      <c r="AJ269" s="241"/>
      <c r="AK269" s="241"/>
      <c r="AL269" s="241"/>
      <c r="AM269" s="241"/>
      <c r="AN269" s="241"/>
      <c r="AO269" s="241"/>
      <c r="AP269" s="191"/>
    </row>
    <row r="270" spans="1:42" x14ac:dyDescent="0.25">
      <c r="A270" s="58">
        <v>4</v>
      </c>
      <c r="B270" s="241" t="str">
        <f ca="1">'Т 6'!CD10</f>
        <v xml:space="preserve"> </v>
      </c>
      <c r="C270" s="241"/>
      <c r="D270" s="241"/>
      <c r="E270" s="241"/>
      <c r="F270" s="241"/>
      <c r="G270" s="241"/>
      <c r="H270" s="280" t="str">
        <f ca="1">'Т 6'!CS10</f>
        <v xml:space="preserve"> </v>
      </c>
      <c r="I270" s="281"/>
      <c r="J270" s="241" t="str">
        <f ca="1">'Т 6'!CT10</f>
        <v xml:space="preserve"> </v>
      </c>
      <c r="K270" s="241"/>
      <c r="L270" s="241"/>
      <c r="M270" s="241"/>
      <c r="N270" s="241"/>
      <c r="O270" s="241"/>
      <c r="P270" s="241"/>
      <c r="Q270" s="241"/>
      <c r="R270" s="241"/>
      <c r="S270" s="241"/>
      <c r="T270" s="241"/>
      <c r="U270" s="241"/>
      <c r="V270" s="241"/>
      <c r="W270" s="241"/>
      <c r="X270" s="241"/>
      <c r="Y270" s="313" t="str">
        <f ca="1">'Т 6'!CU10</f>
        <v xml:space="preserve"> </v>
      </c>
      <c r="Z270" s="313"/>
      <c r="AA270" s="241" t="str">
        <f ca="1">'Т 6'!CV10</f>
        <v xml:space="preserve"> </v>
      </c>
      <c r="AB270" s="241"/>
      <c r="AC270" s="241"/>
      <c r="AD270" s="241"/>
      <c r="AE270" s="241"/>
      <c r="AF270" s="241"/>
      <c r="AG270" s="241"/>
      <c r="AH270" s="241"/>
      <c r="AI270" s="241"/>
      <c r="AJ270" s="241"/>
      <c r="AK270" s="241"/>
      <c r="AL270" s="241"/>
      <c r="AM270" s="241"/>
      <c r="AN270" s="241"/>
      <c r="AO270" s="241"/>
      <c r="AP270" s="191"/>
    </row>
    <row r="271" spans="1:42" x14ac:dyDescent="0.25">
      <c r="A271" s="58">
        <v>5</v>
      </c>
      <c r="B271" s="241" t="str">
        <f ca="1">'Т 6'!CD11</f>
        <v xml:space="preserve"> </v>
      </c>
      <c r="C271" s="241"/>
      <c r="D271" s="241"/>
      <c r="E271" s="241"/>
      <c r="F271" s="241"/>
      <c r="G271" s="241"/>
      <c r="H271" s="280" t="str">
        <f ca="1">'Т 6'!CS11</f>
        <v xml:space="preserve"> </v>
      </c>
      <c r="I271" s="281"/>
      <c r="J271" s="241" t="str">
        <f ca="1">'Т 6'!CT11</f>
        <v xml:space="preserve"> </v>
      </c>
      <c r="K271" s="241"/>
      <c r="L271" s="241"/>
      <c r="M271" s="241"/>
      <c r="N271" s="241"/>
      <c r="O271" s="241"/>
      <c r="P271" s="241"/>
      <c r="Q271" s="241"/>
      <c r="R271" s="241"/>
      <c r="S271" s="241"/>
      <c r="T271" s="241"/>
      <c r="U271" s="241"/>
      <c r="V271" s="241"/>
      <c r="W271" s="241"/>
      <c r="X271" s="241"/>
      <c r="Y271" s="313" t="str">
        <f ca="1">'Т 6'!CU11</f>
        <v xml:space="preserve"> </v>
      </c>
      <c r="Z271" s="313"/>
      <c r="AA271" s="241" t="str">
        <f ca="1">'Т 6'!CV11</f>
        <v xml:space="preserve"> </v>
      </c>
      <c r="AB271" s="241"/>
      <c r="AC271" s="241"/>
      <c r="AD271" s="241"/>
      <c r="AE271" s="241"/>
      <c r="AF271" s="241"/>
      <c r="AG271" s="241"/>
      <c r="AH271" s="241"/>
      <c r="AI271" s="241"/>
      <c r="AJ271" s="241"/>
      <c r="AK271" s="241"/>
      <c r="AL271" s="241"/>
      <c r="AM271" s="241"/>
      <c r="AN271" s="241"/>
      <c r="AO271" s="241"/>
      <c r="AP271" s="191"/>
    </row>
    <row r="272" spans="1:42" x14ac:dyDescent="0.25">
      <c r="A272" s="58">
        <v>6</v>
      </c>
      <c r="B272" s="241" t="str">
        <f ca="1">'Т 6'!CD12</f>
        <v xml:space="preserve"> </v>
      </c>
      <c r="C272" s="241"/>
      <c r="D272" s="241"/>
      <c r="E272" s="241"/>
      <c r="F272" s="241"/>
      <c r="G272" s="241"/>
      <c r="H272" s="280" t="str">
        <f ca="1">'Т 6'!CS12</f>
        <v xml:space="preserve"> </v>
      </c>
      <c r="I272" s="281"/>
      <c r="J272" s="241" t="str">
        <f ca="1">'Т 6'!CT12</f>
        <v xml:space="preserve"> </v>
      </c>
      <c r="K272" s="241"/>
      <c r="L272" s="241"/>
      <c r="M272" s="241"/>
      <c r="N272" s="241"/>
      <c r="O272" s="241"/>
      <c r="P272" s="241"/>
      <c r="Q272" s="241"/>
      <c r="R272" s="241"/>
      <c r="S272" s="241"/>
      <c r="T272" s="241"/>
      <c r="U272" s="241"/>
      <c r="V272" s="241"/>
      <c r="W272" s="241"/>
      <c r="X272" s="241"/>
      <c r="Y272" s="313" t="str">
        <f ca="1">'Т 6'!CU12</f>
        <v xml:space="preserve"> </v>
      </c>
      <c r="Z272" s="313"/>
      <c r="AA272" s="241" t="str">
        <f ca="1">'Т 6'!CV12</f>
        <v xml:space="preserve"> </v>
      </c>
      <c r="AB272" s="241"/>
      <c r="AC272" s="241"/>
      <c r="AD272" s="241"/>
      <c r="AE272" s="241"/>
      <c r="AF272" s="241"/>
      <c r="AG272" s="241"/>
      <c r="AH272" s="241"/>
      <c r="AI272" s="241"/>
      <c r="AJ272" s="241"/>
      <c r="AK272" s="241"/>
      <c r="AL272" s="241"/>
      <c r="AM272" s="241"/>
      <c r="AN272" s="241"/>
      <c r="AO272" s="241"/>
      <c r="AP272" s="191"/>
    </row>
    <row r="273" spans="1:42" x14ac:dyDescent="0.25">
      <c r="A273" s="58">
        <v>7</v>
      </c>
      <c r="B273" s="241" t="str">
        <f ca="1">'Т 6'!CD13</f>
        <v xml:space="preserve"> </v>
      </c>
      <c r="C273" s="241"/>
      <c r="D273" s="241"/>
      <c r="E273" s="241"/>
      <c r="F273" s="241"/>
      <c r="G273" s="241"/>
      <c r="H273" s="280" t="str">
        <f ca="1">'Т 6'!CS13</f>
        <v xml:space="preserve"> </v>
      </c>
      <c r="I273" s="281"/>
      <c r="J273" s="241" t="str">
        <f ca="1">'Т 6'!CT13</f>
        <v xml:space="preserve"> </v>
      </c>
      <c r="K273" s="241"/>
      <c r="L273" s="241"/>
      <c r="M273" s="241"/>
      <c r="N273" s="241"/>
      <c r="O273" s="241"/>
      <c r="P273" s="241"/>
      <c r="Q273" s="241"/>
      <c r="R273" s="241"/>
      <c r="S273" s="241"/>
      <c r="T273" s="241"/>
      <c r="U273" s="241"/>
      <c r="V273" s="241"/>
      <c r="W273" s="241"/>
      <c r="X273" s="241"/>
      <c r="Y273" s="313" t="str">
        <f ca="1">'Т 6'!CU13</f>
        <v xml:space="preserve"> </v>
      </c>
      <c r="Z273" s="313"/>
      <c r="AA273" s="241" t="str">
        <f ca="1">'Т 6'!CV13</f>
        <v xml:space="preserve"> </v>
      </c>
      <c r="AB273" s="241"/>
      <c r="AC273" s="241"/>
      <c r="AD273" s="241"/>
      <c r="AE273" s="241"/>
      <c r="AF273" s="241"/>
      <c r="AG273" s="241"/>
      <c r="AH273" s="241"/>
      <c r="AI273" s="241"/>
      <c r="AJ273" s="241"/>
      <c r="AK273" s="241"/>
      <c r="AL273" s="241"/>
      <c r="AM273" s="241"/>
      <c r="AN273" s="241"/>
      <c r="AO273" s="241"/>
      <c r="AP273" s="191"/>
    </row>
    <row r="274" spans="1:42" x14ac:dyDescent="0.25">
      <c r="A274" s="58">
        <v>8</v>
      </c>
      <c r="B274" s="241" t="str">
        <f ca="1">'Т 6'!CD14</f>
        <v xml:space="preserve"> </v>
      </c>
      <c r="C274" s="241"/>
      <c r="D274" s="241"/>
      <c r="E274" s="241"/>
      <c r="F274" s="241"/>
      <c r="G274" s="241"/>
      <c r="H274" s="280" t="str">
        <f ca="1">'Т 6'!CS14</f>
        <v xml:space="preserve"> </v>
      </c>
      <c r="I274" s="281"/>
      <c r="J274" s="241" t="str">
        <f ca="1">'Т 6'!CT14</f>
        <v xml:space="preserve"> </v>
      </c>
      <c r="K274" s="241"/>
      <c r="L274" s="241"/>
      <c r="M274" s="241"/>
      <c r="N274" s="241"/>
      <c r="O274" s="241"/>
      <c r="P274" s="241"/>
      <c r="Q274" s="241"/>
      <c r="R274" s="241"/>
      <c r="S274" s="241"/>
      <c r="T274" s="241"/>
      <c r="U274" s="241"/>
      <c r="V274" s="241"/>
      <c r="W274" s="241"/>
      <c r="X274" s="241"/>
      <c r="Y274" s="313" t="str">
        <f ca="1">'Т 6'!CU14</f>
        <v xml:space="preserve"> </v>
      </c>
      <c r="Z274" s="313"/>
      <c r="AA274" s="241" t="str">
        <f ca="1">'Т 6'!CV14</f>
        <v xml:space="preserve"> </v>
      </c>
      <c r="AB274" s="241"/>
      <c r="AC274" s="241"/>
      <c r="AD274" s="241"/>
      <c r="AE274" s="241"/>
      <c r="AF274" s="241"/>
      <c r="AG274" s="241"/>
      <c r="AH274" s="241"/>
      <c r="AI274" s="241"/>
      <c r="AJ274" s="241"/>
      <c r="AK274" s="241"/>
      <c r="AL274" s="241"/>
      <c r="AM274" s="241"/>
      <c r="AN274" s="241"/>
      <c r="AO274" s="241"/>
      <c r="AP274" s="191"/>
    </row>
    <row r="275" spans="1:42" x14ac:dyDescent="0.25">
      <c r="A275" s="58">
        <v>9</v>
      </c>
      <c r="B275" s="241" t="str">
        <f ca="1">'Т 6'!CD15</f>
        <v xml:space="preserve"> </v>
      </c>
      <c r="C275" s="241"/>
      <c r="D275" s="241"/>
      <c r="E275" s="241"/>
      <c r="F275" s="241"/>
      <c r="G275" s="241"/>
      <c r="H275" s="280" t="str">
        <f ca="1">'Т 6'!CS15</f>
        <v xml:space="preserve"> </v>
      </c>
      <c r="I275" s="281"/>
      <c r="J275" s="241" t="str">
        <f ca="1">'Т 6'!CT15</f>
        <v xml:space="preserve"> </v>
      </c>
      <c r="K275" s="241"/>
      <c r="L275" s="241"/>
      <c r="M275" s="241"/>
      <c r="N275" s="241"/>
      <c r="O275" s="241"/>
      <c r="P275" s="241"/>
      <c r="Q275" s="241"/>
      <c r="R275" s="241"/>
      <c r="S275" s="241"/>
      <c r="T275" s="241"/>
      <c r="U275" s="241"/>
      <c r="V275" s="241"/>
      <c r="W275" s="241"/>
      <c r="X275" s="241"/>
      <c r="Y275" s="313" t="str">
        <f ca="1">'Т 6'!CU15</f>
        <v xml:space="preserve"> </v>
      </c>
      <c r="Z275" s="313"/>
      <c r="AA275" s="241" t="str">
        <f ca="1">'Т 6'!CV15</f>
        <v xml:space="preserve"> </v>
      </c>
      <c r="AB275" s="241"/>
      <c r="AC275" s="241"/>
      <c r="AD275" s="241"/>
      <c r="AE275" s="241"/>
      <c r="AF275" s="241"/>
      <c r="AG275" s="241"/>
      <c r="AH275" s="241"/>
      <c r="AI275" s="241"/>
      <c r="AJ275" s="241"/>
      <c r="AK275" s="241"/>
      <c r="AL275" s="241"/>
      <c r="AM275" s="241"/>
      <c r="AN275" s="241"/>
      <c r="AO275" s="241"/>
      <c r="AP275" s="191"/>
    </row>
    <row r="276" spans="1:42" x14ac:dyDescent="0.25">
      <c r="A276" s="58">
        <v>10</v>
      </c>
      <c r="B276" s="241" t="str">
        <f ca="1">'Т 6'!CD16</f>
        <v xml:space="preserve"> </v>
      </c>
      <c r="C276" s="241"/>
      <c r="D276" s="241"/>
      <c r="E276" s="241"/>
      <c r="F276" s="241"/>
      <c r="G276" s="241"/>
      <c r="H276" s="280" t="str">
        <f ca="1">'Т 6'!CS16</f>
        <v xml:space="preserve"> </v>
      </c>
      <c r="I276" s="281"/>
      <c r="J276" s="241" t="str">
        <f ca="1">'Т 6'!CT16</f>
        <v xml:space="preserve"> </v>
      </c>
      <c r="K276" s="241"/>
      <c r="L276" s="241"/>
      <c r="M276" s="241"/>
      <c r="N276" s="241"/>
      <c r="O276" s="241"/>
      <c r="P276" s="241"/>
      <c r="Q276" s="241"/>
      <c r="R276" s="241"/>
      <c r="S276" s="241"/>
      <c r="T276" s="241"/>
      <c r="U276" s="241"/>
      <c r="V276" s="241"/>
      <c r="W276" s="241"/>
      <c r="X276" s="241"/>
      <c r="Y276" s="313" t="str">
        <f ca="1">'Т 6'!CU16</f>
        <v xml:space="preserve"> </v>
      </c>
      <c r="Z276" s="313"/>
      <c r="AA276" s="241" t="str">
        <f ca="1">'Т 6'!CV16</f>
        <v xml:space="preserve"> </v>
      </c>
      <c r="AB276" s="241"/>
      <c r="AC276" s="241"/>
      <c r="AD276" s="241"/>
      <c r="AE276" s="241"/>
      <c r="AF276" s="241"/>
      <c r="AG276" s="241"/>
      <c r="AH276" s="241"/>
      <c r="AI276" s="241"/>
      <c r="AJ276" s="241"/>
      <c r="AK276" s="241"/>
      <c r="AL276" s="241"/>
      <c r="AM276" s="241"/>
      <c r="AN276" s="241"/>
      <c r="AO276" s="241"/>
      <c r="AP276" s="191"/>
    </row>
    <row r="277" spans="1:42" x14ac:dyDescent="0.25">
      <c r="A277" s="58">
        <v>11</v>
      </c>
      <c r="B277" s="241" t="str">
        <f ca="1">'Т 6'!CD17</f>
        <v xml:space="preserve"> </v>
      </c>
      <c r="C277" s="241"/>
      <c r="D277" s="241"/>
      <c r="E277" s="241"/>
      <c r="F277" s="241"/>
      <c r="G277" s="241"/>
      <c r="H277" s="280" t="str">
        <f ca="1">'Т 6'!CS17</f>
        <v xml:space="preserve"> </v>
      </c>
      <c r="I277" s="281"/>
      <c r="J277" s="241" t="str">
        <f ca="1">'Т 6'!CT17</f>
        <v xml:space="preserve"> </v>
      </c>
      <c r="K277" s="241"/>
      <c r="L277" s="241"/>
      <c r="M277" s="241"/>
      <c r="N277" s="241"/>
      <c r="O277" s="241"/>
      <c r="P277" s="241"/>
      <c r="Q277" s="241"/>
      <c r="R277" s="241"/>
      <c r="S277" s="241"/>
      <c r="T277" s="241"/>
      <c r="U277" s="241"/>
      <c r="V277" s="241"/>
      <c r="W277" s="241"/>
      <c r="X277" s="241"/>
      <c r="Y277" s="313" t="str">
        <f ca="1">'Т 6'!CU17</f>
        <v xml:space="preserve"> </v>
      </c>
      <c r="Z277" s="313"/>
      <c r="AA277" s="241" t="str">
        <f ca="1">'Т 6'!CV17</f>
        <v xml:space="preserve"> </v>
      </c>
      <c r="AB277" s="241"/>
      <c r="AC277" s="241"/>
      <c r="AD277" s="241"/>
      <c r="AE277" s="241"/>
      <c r="AF277" s="241"/>
      <c r="AG277" s="241"/>
      <c r="AH277" s="241"/>
      <c r="AI277" s="241"/>
      <c r="AJ277" s="241"/>
      <c r="AK277" s="241"/>
      <c r="AL277" s="241"/>
      <c r="AM277" s="241"/>
      <c r="AN277" s="241"/>
      <c r="AO277" s="241"/>
      <c r="AP277" s="191"/>
    </row>
    <row r="278" spans="1:42" x14ac:dyDescent="0.25">
      <c r="A278" s="58">
        <v>12</v>
      </c>
      <c r="B278" s="241" t="str">
        <f ca="1">'Т 6'!CD18</f>
        <v xml:space="preserve"> </v>
      </c>
      <c r="C278" s="241"/>
      <c r="D278" s="241"/>
      <c r="E278" s="241"/>
      <c r="F278" s="241"/>
      <c r="G278" s="241"/>
      <c r="H278" s="280" t="str">
        <f ca="1">'Т 6'!CS18</f>
        <v xml:space="preserve"> </v>
      </c>
      <c r="I278" s="281"/>
      <c r="J278" s="241" t="str">
        <f ca="1">'Т 6'!CT18</f>
        <v xml:space="preserve"> </v>
      </c>
      <c r="K278" s="241"/>
      <c r="L278" s="241"/>
      <c r="M278" s="241"/>
      <c r="N278" s="241"/>
      <c r="O278" s="241"/>
      <c r="P278" s="241"/>
      <c r="Q278" s="241"/>
      <c r="R278" s="241"/>
      <c r="S278" s="241"/>
      <c r="T278" s="241"/>
      <c r="U278" s="241"/>
      <c r="V278" s="241"/>
      <c r="W278" s="241"/>
      <c r="X278" s="241"/>
      <c r="Y278" s="313" t="str">
        <f ca="1">'Т 6'!CU18</f>
        <v xml:space="preserve"> </v>
      </c>
      <c r="Z278" s="313"/>
      <c r="AA278" s="241" t="str">
        <f ca="1">'Т 6'!CV18</f>
        <v xml:space="preserve"> </v>
      </c>
      <c r="AB278" s="241"/>
      <c r="AC278" s="241"/>
      <c r="AD278" s="241"/>
      <c r="AE278" s="241"/>
      <c r="AF278" s="241"/>
      <c r="AG278" s="241"/>
      <c r="AH278" s="241"/>
      <c r="AI278" s="241"/>
      <c r="AJ278" s="241"/>
      <c r="AK278" s="241"/>
      <c r="AL278" s="241"/>
      <c r="AM278" s="241"/>
      <c r="AN278" s="241"/>
      <c r="AO278" s="241"/>
      <c r="AP278" s="191"/>
    </row>
    <row r="279" spans="1:42" x14ac:dyDescent="0.25">
      <c r="A279" s="58">
        <v>13</v>
      </c>
      <c r="B279" s="241" t="str">
        <f ca="1">'Т 6'!CD19</f>
        <v xml:space="preserve"> </v>
      </c>
      <c r="C279" s="241"/>
      <c r="D279" s="241"/>
      <c r="E279" s="241"/>
      <c r="F279" s="241"/>
      <c r="G279" s="241"/>
      <c r="H279" s="280" t="str">
        <f ca="1">'Т 6'!CS19</f>
        <v xml:space="preserve"> </v>
      </c>
      <c r="I279" s="281"/>
      <c r="J279" s="241" t="str">
        <f ca="1">'Т 6'!CT19</f>
        <v xml:space="preserve"> </v>
      </c>
      <c r="K279" s="241"/>
      <c r="L279" s="241"/>
      <c r="M279" s="241"/>
      <c r="N279" s="241"/>
      <c r="O279" s="241"/>
      <c r="P279" s="241"/>
      <c r="Q279" s="241"/>
      <c r="R279" s="241"/>
      <c r="S279" s="241"/>
      <c r="T279" s="241"/>
      <c r="U279" s="241"/>
      <c r="V279" s="241"/>
      <c r="W279" s="241"/>
      <c r="X279" s="241"/>
      <c r="Y279" s="313" t="str">
        <f ca="1">'Т 6'!CU19</f>
        <v xml:space="preserve"> </v>
      </c>
      <c r="Z279" s="313"/>
      <c r="AA279" s="241" t="str">
        <f ca="1">'Т 6'!CV19</f>
        <v xml:space="preserve"> </v>
      </c>
      <c r="AB279" s="241"/>
      <c r="AC279" s="241"/>
      <c r="AD279" s="241"/>
      <c r="AE279" s="241"/>
      <c r="AF279" s="241"/>
      <c r="AG279" s="241"/>
      <c r="AH279" s="241"/>
      <c r="AI279" s="241"/>
      <c r="AJ279" s="241"/>
      <c r="AK279" s="241"/>
      <c r="AL279" s="241"/>
      <c r="AM279" s="241"/>
      <c r="AN279" s="241"/>
      <c r="AO279" s="241"/>
      <c r="AP279" s="191"/>
    </row>
    <row r="280" spans="1:42" x14ac:dyDescent="0.25">
      <c r="A280" s="58">
        <v>14</v>
      </c>
      <c r="B280" s="241" t="str">
        <f ca="1">'Т 6'!CD20</f>
        <v xml:space="preserve"> </v>
      </c>
      <c r="C280" s="241"/>
      <c r="D280" s="241"/>
      <c r="E280" s="241"/>
      <c r="F280" s="241"/>
      <c r="G280" s="241"/>
      <c r="H280" s="280" t="str">
        <f ca="1">'Т 6'!CS20</f>
        <v xml:space="preserve"> </v>
      </c>
      <c r="I280" s="281"/>
      <c r="J280" s="241" t="str">
        <f ca="1">'Т 6'!CT20</f>
        <v xml:space="preserve"> </v>
      </c>
      <c r="K280" s="241"/>
      <c r="L280" s="241"/>
      <c r="M280" s="241"/>
      <c r="N280" s="241"/>
      <c r="O280" s="241"/>
      <c r="P280" s="241"/>
      <c r="Q280" s="241"/>
      <c r="R280" s="241"/>
      <c r="S280" s="241"/>
      <c r="T280" s="241"/>
      <c r="U280" s="241"/>
      <c r="V280" s="241"/>
      <c r="W280" s="241"/>
      <c r="X280" s="241"/>
      <c r="Y280" s="313" t="str">
        <f ca="1">'Т 6'!CU20</f>
        <v xml:space="preserve"> </v>
      </c>
      <c r="Z280" s="313"/>
      <c r="AA280" s="241" t="str">
        <f ca="1">'Т 6'!CV20</f>
        <v xml:space="preserve"> </v>
      </c>
      <c r="AB280" s="241"/>
      <c r="AC280" s="241"/>
      <c r="AD280" s="241"/>
      <c r="AE280" s="241"/>
      <c r="AF280" s="241"/>
      <c r="AG280" s="241"/>
      <c r="AH280" s="241"/>
      <c r="AI280" s="241"/>
      <c r="AJ280" s="241"/>
      <c r="AK280" s="241"/>
      <c r="AL280" s="241"/>
      <c r="AM280" s="241"/>
      <c r="AN280" s="241"/>
      <c r="AO280" s="241"/>
      <c r="AP280" s="191"/>
    </row>
    <row r="281" spans="1:42" x14ac:dyDescent="0.25">
      <c r="A281" s="58">
        <v>15</v>
      </c>
      <c r="B281" s="241" t="str">
        <f ca="1">'Т 6'!CD21</f>
        <v xml:space="preserve"> </v>
      </c>
      <c r="C281" s="241"/>
      <c r="D281" s="241"/>
      <c r="E281" s="241"/>
      <c r="F281" s="241"/>
      <c r="G281" s="241"/>
      <c r="H281" s="280" t="str">
        <f ca="1">'Т 6'!CS21</f>
        <v xml:space="preserve"> </v>
      </c>
      <c r="I281" s="281"/>
      <c r="J281" s="241" t="str">
        <f ca="1">'Т 6'!CT21</f>
        <v xml:space="preserve"> </v>
      </c>
      <c r="K281" s="241"/>
      <c r="L281" s="241"/>
      <c r="M281" s="241"/>
      <c r="N281" s="241"/>
      <c r="O281" s="241"/>
      <c r="P281" s="241"/>
      <c r="Q281" s="241"/>
      <c r="R281" s="241"/>
      <c r="S281" s="241"/>
      <c r="T281" s="241"/>
      <c r="U281" s="241"/>
      <c r="V281" s="241"/>
      <c r="W281" s="241"/>
      <c r="X281" s="241"/>
      <c r="Y281" s="313" t="str">
        <f ca="1">'Т 6'!CU21</f>
        <v xml:space="preserve"> </v>
      </c>
      <c r="Z281" s="313"/>
      <c r="AA281" s="241" t="str">
        <f ca="1">'Т 6'!CV21</f>
        <v xml:space="preserve"> </v>
      </c>
      <c r="AB281" s="241"/>
      <c r="AC281" s="241"/>
      <c r="AD281" s="241"/>
      <c r="AE281" s="241"/>
      <c r="AF281" s="241"/>
      <c r="AG281" s="241"/>
      <c r="AH281" s="241"/>
      <c r="AI281" s="241"/>
      <c r="AJ281" s="241"/>
      <c r="AK281" s="241"/>
      <c r="AL281" s="241"/>
      <c r="AM281" s="241"/>
      <c r="AN281" s="241"/>
      <c r="AO281" s="241"/>
      <c r="AP281" s="191"/>
    </row>
    <row r="282" spans="1:42" x14ac:dyDescent="0.25">
      <c r="A282" s="58">
        <v>16</v>
      </c>
      <c r="B282" s="241" t="str">
        <f ca="1">'Т 6'!CD22</f>
        <v xml:space="preserve"> </v>
      </c>
      <c r="C282" s="241"/>
      <c r="D282" s="241"/>
      <c r="E282" s="241"/>
      <c r="F282" s="241"/>
      <c r="G282" s="241"/>
      <c r="H282" s="280" t="str">
        <f ca="1">'Т 6'!CS22</f>
        <v xml:space="preserve"> </v>
      </c>
      <c r="I282" s="281"/>
      <c r="J282" s="241" t="str">
        <f ca="1">'Т 6'!CT22</f>
        <v xml:space="preserve"> </v>
      </c>
      <c r="K282" s="241"/>
      <c r="L282" s="241"/>
      <c r="M282" s="241"/>
      <c r="N282" s="241"/>
      <c r="O282" s="241"/>
      <c r="P282" s="241"/>
      <c r="Q282" s="241"/>
      <c r="R282" s="241"/>
      <c r="S282" s="241"/>
      <c r="T282" s="241"/>
      <c r="U282" s="241"/>
      <c r="V282" s="241"/>
      <c r="W282" s="241"/>
      <c r="X282" s="241"/>
      <c r="Y282" s="313" t="str">
        <f ca="1">'Т 6'!CU22</f>
        <v xml:space="preserve"> </v>
      </c>
      <c r="Z282" s="313"/>
      <c r="AA282" s="241" t="str">
        <f ca="1">'Т 6'!CV22</f>
        <v xml:space="preserve"> </v>
      </c>
      <c r="AB282" s="241"/>
      <c r="AC282" s="241"/>
      <c r="AD282" s="241"/>
      <c r="AE282" s="241"/>
      <c r="AF282" s="241"/>
      <c r="AG282" s="241"/>
      <c r="AH282" s="241"/>
      <c r="AI282" s="241"/>
      <c r="AJ282" s="241"/>
      <c r="AK282" s="241"/>
      <c r="AL282" s="241"/>
      <c r="AM282" s="241"/>
      <c r="AN282" s="241"/>
      <c r="AO282" s="241"/>
      <c r="AP282" s="191"/>
    </row>
    <row r="283" spans="1:42" x14ac:dyDescent="0.25">
      <c r="A283" s="58">
        <v>17</v>
      </c>
      <c r="B283" s="241" t="str">
        <f ca="1">'Т 6'!CD23</f>
        <v xml:space="preserve"> </v>
      </c>
      <c r="C283" s="241"/>
      <c r="D283" s="241"/>
      <c r="E283" s="241"/>
      <c r="F283" s="241"/>
      <c r="G283" s="241"/>
      <c r="H283" s="280" t="str">
        <f ca="1">'Т 6'!CS23</f>
        <v xml:space="preserve"> </v>
      </c>
      <c r="I283" s="281"/>
      <c r="J283" s="241" t="str">
        <f ca="1">'Т 6'!CT23</f>
        <v xml:space="preserve"> </v>
      </c>
      <c r="K283" s="241"/>
      <c r="L283" s="241"/>
      <c r="M283" s="241"/>
      <c r="N283" s="241"/>
      <c r="O283" s="241"/>
      <c r="P283" s="241"/>
      <c r="Q283" s="241"/>
      <c r="R283" s="241"/>
      <c r="S283" s="241"/>
      <c r="T283" s="241"/>
      <c r="U283" s="241"/>
      <c r="V283" s="241"/>
      <c r="W283" s="241"/>
      <c r="X283" s="241"/>
      <c r="Y283" s="313" t="str">
        <f ca="1">'Т 6'!CU23</f>
        <v xml:space="preserve"> </v>
      </c>
      <c r="Z283" s="313"/>
      <c r="AA283" s="241" t="str">
        <f ca="1">'Т 6'!CV23</f>
        <v xml:space="preserve"> </v>
      </c>
      <c r="AB283" s="241"/>
      <c r="AC283" s="241"/>
      <c r="AD283" s="241"/>
      <c r="AE283" s="241"/>
      <c r="AF283" s="241"/>
      <c r="AG283" s="241"/>
      <c r="AH283" s="241"/>
      <c r="AI283" s="241"/>
      <c r="AJ283" s="241"/>
      <c r="AK283" s="241"/>
      <c r="AL283" s="241"/>
      <c r="AM283" s="241"/>
      <c r="AN283" s="241"/>
      <c r="AO283" s="241"/>
      <c r="AP283" s="191"/>
    </row>
    <row r="284" spans="1:42" x14ac:dyDescent="0.25">
      <c r="A284" s="58">
        <v>18</v>
      </c>
      <c r="B284" s="241" t="str">
        <f ca="1">'Т 6'!CD24</f>
        <v xml:space="preserve"> </v>
      </c>
      <c r="C284" s="241"/>
      <c r="D284" s="241"/>
      <c r="E284" s="241"/>
      <c r="F284" s="241"/>
      <c r="G284" s="241"/>
      <c r="H284" s="280" t="str">
        <f ca="1">'Т 6'!CS24</f>
        <v xml:space="preserve"> </v>
      </c>
      <c r="I284" s="281"/>
      <c r="J284" s="241" t="str">
        <f ca="1">'Т 6'!CT24</f>
        <v xml:space="preserve"> </v>
      </c>
      <c r="K284" s="241"/>
      <c r="L284" s="241"/>
      <c r="M284" s="241"/>
      <c r="N284" s="241"/>
      <c r="O284" s="241"/>
      <c r="P284" s="241"/>
      <c r="Q284" s="241"/>
      <c r="R284" s="241"/>
      <c r="S284" s="241"/>
      <c r="T284" s="241"/>
      <c r="U284" s="241"/>
      <c r="V284" s="241"/>
      <c r="W284" s="241"/>
      <c r="X284" s="241"/>
      <c r="Y284" s="313" t="str">
        <f ca="1">'Т 6'!CU24</f>
        <v xml:space="preserve"> </v>
      </c>
      <c r="Z284" s="313"/>
      <c r="AA284" s="241" t="str">
        <f ca="1">'Т 6'!CV24</f>
        <v xml:space="preserve"> </v>
      </c>
      <c r="AB284" s="241"/>
      <c r="AC284" s="241"/>
      <c r="AD284" s="241"/>
      <c r="AE284" s="241"/>
      <c r="AF284" s="241"/>
      <c r="AG284" s="241"/>
      <c r="AH284" s="241"/>
      <c r="AI284" s="241"/>
      <c r="AJ284" s="241"/>
      <c r="AK284" s="241"/>
      <c r="AL284" s="241"/>
      <c r="AM284" s="241"/>
      <c r="AN284" s="241"/>
      <c r="AO284" s="241"/>
      <c r="AP284" s="191"/>
    </row>
    <row r="285" spans="1:42" x14ac:dyDescent="0.25">
      <c r="A285" s="58">
        <v>19</v>
      </c>
      <c r="B285" s="241" t="str">
        <f ca="1">'Т 6'!CD25</f>
        <v xml:space="preserve"> </v>
      </c>
      <c r="C285" s="241"/>
      <c r="D285" s="241"/>
      <c r="E285" s="241"/>
      <c r="F285" s="241"/>
      <c r="G285" s="241"/>
      <c r="H285" s="280" t="str">
        <f ca="1">'Т 6'!CS25</f>
        <v xml:space="preserve"> </v>
      </c>
      <c r="I285" s="281"/>
      <c r="J285" s="241" t="str">
        <f ca="1">'Т 6'!CT25</f>
        <v xml:space="preserve"> </v>
      </c>
      <c r="K285" s="241"/>
      <c r="L285" s="241"/>
      <c r="M285" s="241"/>
      <c r="N285" s="241"/>
      <c r="O285" s="241"/>
      <c r="P285" s="241"/>
      <c r="Q285" s="241"/>
      <c r="R285" s="241"/>
      <c r="S285" s="241"/>
      <c r="T285" s="241"/>
      <c r="U285" s="241"/>
      <c r="V285" s="241"/>
      <c r="W285" s="241"/>
      <c r="X285" s="241"/>
      <c r="Y285" s="313" t="str">
        <f ca="1">'Т 6'!CU25</f>
        <v xml:space="preserve"> </v>
      </c>
      <c r="Z285" s="313"/>
      <c r="AA285" s="241" t="str">
        <f ca="1">'Т 6'!CV25</f>
        <v xml:space="preserve"> </v>
      </c>
      <c r="AB285" s="241"/>
      <c r="AC285" s="241"/>
      <c r="AD285" s="241"/>
      <c r="AE285" s="241"/>
      <c r="AF285" s="241"/>
      <c r="AG285" s="241"/>
      <c r="AH285" s="241"/>
      <c r="AI285" s="241"/>
      <c r="AJ285" s="241"/>
      <c r="AK285" s="241"/>
      <c r="AL285" s="241"/>
      <c r="AM285" s="241"/>
      <c r="AN285" s="241"/>
      <c r="AO285" s="241"/>
      <c r="AP285" s="191"/>
    </row>
    <row r="286" spans="1:42" x14ac:dyDescent="0.25">
      <c r="A286" s="58">
        <v>20</v>
      </c>
      <c r="B286" s="241" t="str">
        <f ca="1">'Т 6'!CD26</f>
        <v xml:space="preserve"> </v>
      </c>
      <c r="C286" s="241"/>
      <c r="D286" s="241"/>
      <c r="E286" s="241"/>
      <c r="F286" s="241"/>
      <c r="G286" s="241"/>
      <c r="H286" s="280" t="str">
        <f ca="1">'Т 6'!CS26</f>
        <v xml:space="preserve"> </v>
      </c>
      <c r="I286" s="281"/>
      <c r="J286" s="241" t="str">
        <f ca="1">'Т 6'!CT26</f>
        <v xml:space="preserve"> </v>
      </c>
      <c r="K286" s="241"/>
      <c r="L286" s="241"/>
      <c r="M286" s="241"/>
      <c r="N286" s="241"/>
      <c r="O286" s="241"/>
      <c r="P286" s="241"/>
      <c r="Q286" s="241"/>
      <c r="R286" s="241"/>
      <c r="S286" s="241"/>
      <c r="T286" s="241"/>
      <c r="U286" s="241"/>
      <c r="V286" s="241"/>
      <c r="W286" s="241"/>
      <c r="X286" s="241"/>
      <c r="Y286" s="313" t="str">
        <f ca="1">'Т 6'!CU26</f>
        <v xml:space="preserve"> </v>
      </c>
      <c r="Z286" s="313"/>
      <c r="AA286" s="241" t="str">
        <f ca="1">'Т 6'!CV26</f>
        <v xml:space="preserve"> </v>
      </c>
      <c r="AB286" s="241"/>
      <c r="AC286" s="241"/>
      <c r="AD286" s="241"/>
      <c r="AE286" s="241"/>
      <c r="AF286" s="241"/>
      <c r="AG286" s="241"/>
      <c r="AH286" s="241"/>
      <c r="AI286" s="241"/>
      <c r="AJ286" s="241"/>
      <c r="AK286" s="241"/>
      <c r="AL286" s="241"/>
      <c r="AM286" s="241"/>
      <c r="AN286" s="241"/>
      <c r="AO286" s="241"/>
      <c r="AP286" s="191"/>
    </row>
    <row r="287" spans="1:42" x14ac:dyDescent="0.25">
      <c r="A287" s="60"/>
      <c r="B287" s="56"/>
      <c r="C287" s="56"/>
      <c r="D287" s="56"/>
      <c r="E287" s="56"/>
      <c r="F287" s="56"/>
      <c r="G287" s="56"/>
      <c r="H287" s="111"/>
      <c r="I287" s="111"/>
      <c r="J287" s="56"/>
      <c r="K287" s="56"/>
      <c r="L287" s="56"/>
      <c r="M287" s="56"/>
      <c r="N287" s="56"/>
      <c r="O287" s="56"/>
      <c r="P287" s="56"/>
      <c r="Q287" s="56"/>
      <c r="R287" s="56"/>
      <c r="S287" s="56"/>
      <c r="T287" s="56"/>
      <c r="U287" s="56"/>
      <c r="V287" s="56"/>
      <c r="W287" s="56"/>
      <c r="X287" s="56"/>
      <c r="Y287" s="111"/>
      <c r="Z287" s="111"/>
      <c r="AA287" s="56"/>
      <c r="AB287" s="56"/>
      <c r="AC287" s="56"/>
      <c r="AD287" s="56"/>
      <c r="AE287" s="56"/>
      <c r="AF287" s="56"/>
      <c r="AG287" s="56"/>
      <c r="AH287" s="56"/>
      <c r="AI287" s="56"/>
      <c r="AJ287" s="56"/>
      <c r="AK287" s="56"/>
      <c r="AL287" s="56"/>
      <c r="AM287" s="56"/>
      <c r="AN287" s="56"/>
      <c r="AO287" s="56"/>
      <c r="AP287" s="191"/>
    </row>
    <row r="288" spans="1:42" ht="57" customHeight="1" x14ac:dyDescent="0.25">
      <c r="A288" s="53" t="s">
        <v>174</v>
      </c>
      <c r="B288" s="257" t="s">
        <v>698</v>
      </c>
      <c r="C288" s="257"/>
      <c r="D288" s="257"/>
      <c r="E288" s="257"/>
      <c r="F288" s="257"/>
      <c r="G288" s="257"/>
      <c r="H288" s="257"/>
      <c r="I288" s="257"/>
      <c r="J288" s="257"/>
      <c r="K288" s="257"/>
      <c r="L288" s="257"/>
      <c r="M288" s="257"/>
      <c r="N288" s="257"/>
      <c r="O288" s="257"/>
      <c r="P288" s="257"/>
      <c r="Q288" s="257"/>
      <c r="R288" s="257"/>
      <c r="S288" s="257"/>
      <c r="T288" s="257"/>
      <c r="U288" s="257"/>
      <c r="V288" s="257"/>
      <c r="W288" s="257"/>
      <c r="X288" s="257"/>
      <c r="Y288" s="257"/>
      <c r="Z288" s="257"/>
      <c r="AA288" s="257"/>
      <c r="AB288" s="257"/>
      <c r="AC288" s="257"/>
      <c r="AD288" s="257"/>
      <c r="AE288" s="257"/>
      <c r="AF288" s="257"/>
      <c r="AG288" s="257"/>
      <c r="AH288" s="257"/>
      <c r="AI288" s="257"/>
      <c r="AJ288" s="257"/>
      <c r="AK288" s="257"/>
      <c r="AL288" s="257"/>
      <c r="AM288" s="257"/>
      <c r="AN288" s="257"/>
      <c r="AO288" s="257"/>
    </row>
    <row r="289" spans="1:42" ht="46.5" customHeight="1" x14ac:dyDescent="0.25">
      <c r="A289" s="53" t="s">
        <v>175</v>
      </c>
      <c r="B289" s="257" t="s">
        <v>699</v>
      </c>
      <c r="C289" s="257"/>
      <c r="D289" s="257"/>
      <c r="E289" s="257"/>
      <c r="F289" s="257"/>
      <c r="G289" s="257"/>
      <c r="H289" s="257"/>
      <c r="I289" s="257"/>
      <c r="J289" s="257"/>
      <c r="K289" s="257"/>
      <c r="L289" s="257"/>
      <c r="M289" s="257"/>
      <c r="N289" s="257"/>
      <c r="O289" s="257"/>
      <c r="P289" s="257"/>
      <c r="Q289" s="257"/>
      <c r="R289" s="257"/>
      <c r="S289" s="257"/>
      <c r="T289" s="257"/>
      <c r="U289" s="257"/>
      <c r="V289" s="257"/>
      <c r="W289" s="257"/>
      <c r="X289" s="257"/>
      <c r="Y289" s="257"/>
      <c r="Z289" s="257"/>
      <c r="AA289" s="257"/>
      <c r="AB289" s="257"/>
      <c r="AC289" s="257"/>
      <c r="AD289" s="257"/>
      <c r="AE289" s="257"/>
      <c r="AF289" s="257"/>
      <c r="AG289" s="257"/>
      <c r="AH289" s="257"/>
      <c r="AI289" s="257"/>
      <c r="AJ289" s="257"/>
      <c r="AK289" s="257"/>
      <c r="AL289" s="257"/>
      <c r="AM289" s="257"/>
      <c r="AN289" s="257"/>
      <c r="AO289" s="257"/>
    </row>
    <row r="290" spans="1:42" x14ac:dyDescent="0.25">
      <c r="A290" s="247" t="s">
        <v>122</v>
      </c>
      <c r="B290" s="248" t="s">
        <v>350</v>
      </c>
      <c r="C290" s="248"/>
      <c r="D290" s="248"/>
      <c r="E290" s="248"/>
      <c r="F290" s="248"/>
      <c r="G290" s="248"/>
      <c r="H290" s="309" t="s">
        <v>356</v>
      </c>
      <c r="I290" s="309"/>
      <c r="J290" s="309"/>
      <c r="K290" s="309"/>
      <c r="L290" s="309"/>
      <c r="M290" s="309"/>
      <c r="N290" s="309"/>
      <c r="O290" s="309"/>
      <c r="P290" s="309"/>
      <c r="Q290" s="309"/>
      <c r="R290" s="309"/>
      <c r="S290" s="309"/>
      <c r="T290" s="309"/>
      <c r="U290" s="309"/>
      <c r="V290" s="309"/>
      <c r="W290" s="309"/>
      <c r="X290" s="309"/>
      <c r="Y290" s="309"/>
      <c r="Z290" s="309"/>
      <c r="AA290" s="309"/>
      <c r="AB290" s="309"/>
      <c r="AC290" s="309"/>
      <c r="AD290" s="309"/>
      <c r="AE290" s="309"/>
      <c r="AF290" s="309"/>
      <c r="AG290" s="309"/>
      <c r="AH290" s="309"/>
      <c r="AI290" s="309"/>
      <c r="AJ290" s="309"/>
      <c r="AK290" s="309"/>
      <c r="AL290" s="309"/>
      <c r="AM290" s="309"/>
      <c r="AN290" s="309"/>
      <c r="AO290" s="309"/>
      <c r="AP290" s="194"/>
    </row>
    <row r="291" spans="1:42" ht="15" customHeight="1" x14ac:dyDescent="0.25">
      <c r="A291" s="247"/>
      <c r="B291" s="248"/>
      <c r="C291" s="248"/>
      <c r="D291" s="248"/>
      <c r="E291" s="248"/>
      <c r="F291" s="248"/>
      <c r="G291" s="254"/>
      <c r="H291" s="251" t="s">
        <v>390</v>
      </c>
      <c r="I291" s="252"/>
      <c r="J291" s="252"/>
      <c r="K291" s="252"/>
      <c r="L291" s="252"/>
      <c r="M291" s="252"/>
      <c r="N291" s="252"/>
      <c r="O291" s="252"/>
      <c r="P291" s="252"/>
      <c r="Q291" s="252"/>
      <c r="R291" s="252"/>
      <c r="S291" s="252"/>
      <c r="T291" s="252"/>
      <c r="U291" s="252"/>
      <c r="V291" s="252"/>
      <c r="W291" s="252"/>
      <c r="X291" s="252"/>
      <c r="Y291" s="251" t="s">
        <v>391</v>
      </c>
      <c r="Z291" s="252"/>
      <c r="AA291" s="252"/>
      <c r="AB291" s="252"/>
      <c r="AC291" s="252"/>
      <c r="AD291" s="252"/>
      <c r="AE291" s="252"/>
      <c r="AF291" s="252"/>
      <c r="AG291" s="252"/>
      <c r="AH291" s="252"/>
      <c r="AI291" s="252"/>
      <c r="AJ291" s="252"/>
      <c r="AK291" s="252"/>
      <c r="AL291" s="252"/>
      <c r="AM291" s="252"/>
      <c r="AN291" s="252"/>
      <c r="AO291" s="253"/>
      <c r="AP291" s="191"/>
    </row>
    <row r="292" spans="1:42" ht="45" customHeight="1" x14ac:dyDescent="0.25">
      <c r="A292" s="247"/>
      <c r="B292" s="248"/>
      <c r="C292" s="248"/>
      <c r="D292" s="248"/>
      <c r="E292" s="248"/>
      <c r="F292" s="248"/>
      <c r="G292" s="248"/>
      <c r="H292" s="303" t="s">
        <v>353</v>
      </c>
      <c r="I292" s="304"/>
      <c r="J292" s="254" t="s">
        <v>371</v>
      </c>
      <c r="K292" s="255"/>
      <c r="L292" s="255"/>
      <c r="M292" s="255"/>
      <c r="N292" s="255"/>
      <c r="O292" s="255"/>
      <c r="P292" s="255"/>
      <c r="Q292" s="255"/>
      <c r="R292" s="255"/>
      <c r="S292" s="255"/>
      <c r="T292" s="255"/>
      <c r="U292" s="255"/>
      <c r="V292" s="255"/>
      <c r="W292" s="255"/>
      <c r="X292" s="256"/>
      <c r="Y292" s="303" t="s">
        <v>353</v>
      </c>
      <c r="Z292" s="304"/>
      <c r="AA292" s="254" t="s">
        <v>371</v>
      </c>
      <c r="AB292" s="255"/>
      <c r="AC292" s="255"/>
      <c r="AD292" s="255"/>
      <c r="AE292" s="255"/>
      <c r="AF292" s="255"/>
      <c r="AG292" s="255"/>
      <c r="AH292" s="255"/>
      <c r="AI292" s="255"/>
      <c r="AJ292" s="255"/>
      <c r="AK292" s="255"/>
      <c r="AL292" s="255"/>
      <c r="AM292" s="255"/>
      <c r="AN292" s="255"/>
      <c r="AO292" s="256"/>
      <c r="AP292" s="191"/>
    </row>
    <row r="293" spans="1:42" ht="50.25" customHeight="1" x14ac:dyDescent="0.25">
      <c r="A293" s="58">
        <v>1</v>
      </c>
      <c r="B293" s="241">
        <f ca="1">'Т 6'!CD7</f>
        <v>0</v>
      </c>
      <c r="C293" s="241"/>
      <c r="D293" s="241"/>
      <c r="E293" s="241"/>
      <c r="F293" s="241"/>
      <c r="G293" s="241"/>
      <c r="H293" s="269" t="str">
        <f ca="1">'Т 6'!CW7</f>
        <v xml:space="preserve"> </v>
      </c>
      <c r="I293" s="270"/>
      <c r="J293" s="241" t="str">
        <f ca="1">'Т 6'!CX7</f>
        <v xml:space="preserve"> </v>
      </c>
      <c r="K293" s="241"/>
      <c r="L293" s="241"/>
      <c r="M293" s="241"/>
      <c r="N293" s="241"/>
      <c r="O293" s="241"/>
      <c r="P293" s="241"/>
      <c r="Q293" s="241"/>
      <c r="R293" s="241"/>
      <c r="S293" s="241"/>
      <c r="T293" s="241"/>
      <c r="U293" s="241"/>
      <c r="V293" s="241"/>
      <c r="W293" s="241"/>
      <c r="X293" s="241"/>
      <c r="Y293" s="242" t="str">
        <f ca="1">'Т 6'!CY7</f>
        <v xml:space="preserve"> </v>
      </c>
      <c r="Z293" s="242"/>
      <c r="AA293" s="241" t="str">
        <f ca="1">'Т 6'!CZ7</f>
        <v xml:space="preserve"> </v>
      </c>
      <c r="AB293" s="241"/>
      <c r="AC293" s="241"/>
      <c r="AD293" s="241"/>
      <c r="AE293" s="241"/>
      <c r="AF293" s="241"/>
      <c r="AG293" s="241"/>
      <c r="AH293" s="241"/>
      <c r="AI293" s="241"/>
      <c r="AJ293" s="241"/>
      <c r="AK293" s="241"/>
      <c r="AL293" s="241"/>
      <c r="AM293" s="241"/>
      <c r="AN293" s="241"/>
      <c r="AO293" s="241"/>
      <c r="AP293" s="191"/>
    </row>
    <row r="294" spans="1:42" ht="16.5" customHeight="1" x14ac:dyDescent="0.25">
      <c r="A294" s="58">
        <v>2</v>
      </c>
      <c r="B294" s="241" t="str">
        <f ca="1">'Т 6'!CD8</f>
        <v xml:space="preserve"> </v>
      </c>
      <c r="C294" s="241"/>
      <c r="D294" s="241"/>
      <c r="E294" s="241"/>
      <c r="F294" s="241"/>
      <c r="G294" s="241"/>
      <c r="H294" s="269" t="str">
        <f ca="1">'Т 6'!CW8</f>
        <v xml:space="preserve"> </v>
      </c>
      <c r="I294" s="270"/>
      <c r="J294" s="241" t="str">
        <f ca="1">'Т 6'!CX8</f>
        <v xml:space="preserve"> </v>
      </c>
      <c r="K294" s="241"/>
      <c r="L294" s="241"/>
      <c r="M294" s="241"/>
      <c r="N294" s="241"/>
      <c r="O294" s="241"/>
      <c r="P294" s="241"/>
      <c r="Q294" s="241"/>
      <c r="R294" s="241"/>
      <c r="S294" s="241"/>
      <c r="T294" s="241"/>
      <c r="U294" s="241"/>
      <c r="V294" s="241"/>
      <c r="W294" s="241"/>
      <c r="X294" s="241"/>
      <c r="Y294" s="242" t="str">
        <f ca="1">'Т 6'!CY8</f>
        <v xml:space="preserve"> </v>
      </c>
      <c r="Z294" s="242"/>
      <c r="AA294" s="241" t="str">
        <f ca="1">'Т 6'!CZ8</f>
        <v xml:space="preserve"> </v>
      </c>
      <c r="AB294" s="241"/>
      <c r="AC294" s="241"/>
      <c r="AD294" s="241"/>
      <c r="AE294" s="241"/>
      <c r="AF294" s="241"/>
      <c r="AG294" s="241"/>
      <c r="AH294" s="241"/>
      <c r="AI294" s="241"/>
      <c r="AJ294" s="241"/>
      <c r="AK294" s="241"/>
      <c r="AL294" s="241"/>
      <c r="AM294" s="241"/>
      <c r="AN294" s="241"/>
      <c r="AO294" s="241"/>
      <c r="AP294" s="191"/>
    </row>
    <row r="295" spans="1:42" ht="16.5" customHeight="1" x14ac:dyDescent="0.25">
      <c r="A295" s="58">
        <v>3</v>
      </c>
      <c r="B295" s="241" t="str">
        <f ca="1">'Т 6'!CD9</f>
        <v xml:space="preserve"> </v>
      </c>
      <c r="C295" s="241"/>
      <c r="D295" s="241"/>
      <c r="E295" s="241"/>
      <c r="F295" s="241"/>
      <c r="G295" s="241"/>
      <c r="H295" s="269" t="str">
        <f ca="1">'Т 6'!CW9</f>
        <v xml:space="preserve"> </v>
      </c>
      <c r="I295" s="270"/>
      <c r="J295" s="241" t="str">
        <f ca="1">'Т 6'!CX9</f>
        <v xml:space="preserve"> </v>
      </c>
      <c r="K295" s="241"/>
      <c r="L295" s="241"/>
      <c r="M295" s="241"/>
      <c r="N295" s="241"/>
      <c r="O295" s="241"/>
      <c r="P295" s="241"/>
      <c r="Q295" s="241"/>
      <c r="R295" s="241"/>
      <c r="S295" s="241"/>
      <c r="T295" s="241"/>
      <c r="U295" s="241"/>
      <c r="V295" s="241"/>
      <c r="W295" s="241"/>
      <c r="X295" s="241"/>
      <c r="Y295" s="242" t="str">
        <f ca="1">'Т 6'!CY9</f>
        <v xml:space="preserve"> </v>
      </c>
      <c r="Z295" s="242"/>
      <c r="AA295" s="241" t="str">
        <f ca="1">'Т 6'!CZ9</f>
        <v xml:space="preserve"> </v>
      </c>
      <c r="AB295" s="241"/>
      <c r="AC295" s="241"/>
      <c r="AD295" s="241"/>
      <c r="AE295" s="241"/>
      <c r="AF295" s="241"/>
      <c r="AG295" s="241"/>
      <c r="AH295" s="241"/>
      <c r="AI295" s="241"/>
      <c r="AJ295" s="241"/>
      <c r="AK295" s="241"/>
      <c r="AL295" s="241"/>
      <c r="AM295" s="241"/>
      <c r="AN295" s="241"/>
      <c r="AO295" s="241"/>
      <c r="AP295" s="191"/>
    </row>
    <row r="296" spans="1:42" ht="16.5" customHeight="1" x14ac:dyDescent="0.25">
      <c r="A296" s="58">
        <v>4</v>
      </c>
      <c r="B296" s="241" t="str">
        <f ca="1">'Т 6'!CD10</f>
        <v xml:space="preserve"> </v>
      </c>
      <c r="C296" s="241"/>
      <c r="D296" s="241"/>
      <c r="E296" s="241"/>
      <c r="F296" s="241"/>
      <c r="G296" s="241"/>
      <c r="H296" s="269" t="str">
        <f ca="1">'Т 6'!CW10</f>
        <v xml:space="preserve"> </v>
      </c>
      <c r="I296" s="270"/>
      <c r="J296" s="241" t="str">
        <f ca="1">'Т 6'!CX10</f>
        <v xml:space="preserve"> </v>
      </c>
      <c r="K296" s="241"/>
      <c r="L296" s="241"/>
      <c r="M296" s="241"/>
      <c r="N296" s="241"/>
      <c r="O296" s="241"/>
      <c r="P296" s="241"/>
      <c r="Q296" s="241"/>
      <c r="R296" s="241"/>
      <c r="S296" s="241"/>
      <c r="T296" s="241"/>
      <c r="U296" s="241"/>
      <c r="V296" s="241"/>
      <c r="W296" s="241"/>
      <c r="X296" s="241"/>
      <c r="Y296" s="242" t="str">
        <f ca="1">'Т 6'!CY10</f>
        <v xml:space="preserve"> </v>
      </c>
      <c r="Z296" s="242"/>
      <c r="AA296" s="241" t="str">
        <f ca="1">'Т 6'!CZ10</f>
        <v xml:space="preserve"> </v>
      </c>
      <c r="AB296" s="241"/>
      <c r="AC296" s="241"/>
      <c r="AD296" s="241"/>
      <c r="AE296" s="241"/>
      <c r="AF296" s="241"/>
      <c r="AG296" s="241"/>
      <c r="AH296" s="241"/>
      <c r="AI296" s="241"/>
      <c r="AJ296" s="241"/>
      <c r="AK296" s="241"/>
      <c r="AL296" s="241"/>
      <c r="AM296" s="241"/>
      <c r="AN296" s="241"/>
      <c r="AO296" s="241"/>
      <c r="AP296" s="191"/>
    </row>
    <row r="297" spans="1:42" ht="16.5" customHeight="1" x14ac:dyDescent="0.25">
      <c r="A297" s="58">
        <v>5</v>
      </c>
      <c r="B297" s="241" t="str">
        <f ca="1">'Т 6'!CD11</f>
        <v xml:space="preserve"> </v>
      </c>
      <c r="C297" s="241"/>
      <c r="D297" s="241"/>
      <c r="E297" s="241"/>
      <c r="F297" s="241"/>
      <c r="G297" s="241"/>
      <c r="H297" s="269" t="str">
        <f ca="1">'Т 6'!CW11</f>
        <v xml:space="preserve"> </v>
      </c>
      <c r="I297" s="270"/>
      <c r="J297" s="241" t="str">
        <f ca="1">'Т 6'!CX11</f>
        <v xml:space="preserve"> </v>
      </c>
      <c r="K297" s="241"/>
      <c r="L297" s="241"/>
      <c r="M297" s="241"/>
      <c r="N297" s="241"/>
      <c r="O297" s="241"/>
      <c r="P297" s="241"/>
      <c r="Q297" s="241"/>
      <c r="R297" s="241"/>
      <c r="S297" s="241"/>
      <c r="T297" s="241"/>
      <c r="U297" s="241"/>
      <c r="V297" s="241"/>
      <c r="W297" s="241"/>
      <c r="X297" s="241"/>
      <c r="Y297" s="242" t="str">
        <f ca="1">'Т 6'!CY11</f>
        <v xml:space="preserve"> </v>
      </c>
      <c r="Z297" s="242"/>
      <c r="AA297" s="241" t="str">
        <f ca="1">'Т 6'!CZ11</f>
        <v xml:space="preserve"> </v>
      </c>
      <c r="AB297" s="241"/>
      <c r="AC297" s="241"/>
      <c r="AD297" s="241"/>
      <c r="AE297" s="241"/>
      <c r="AF297" s="241"/>
      <c r="AG297" s="241"/>
      <c r="AH297" s="241"/>
      <c r="AI297" s="241"/>
      <c r="AJ297" s="241"/>
      <c r="AK297" s="241"/>
      <c r="AL297" s="241"/>
      <c r="AM297" s="241"/>
      <c r="AN297" s="241"/>
      <c r="AO297" s="241"/>
      <c r="AP297" s="191"/>
    </row>
    <row r="298" spans="1:42" x14ac:dyDescent="0.25">
      <c r="A298" s="58">
        <v>6</v>
      </c>
      <c r="B298" s="241" t="str">
        <f ca="1">'Т 6'!CD12</f>
        <v xml:space="preserve"> </v>
      </c>
      <c r="C298" s="241"/>
      <c r="D298" s="241"/>
      <c r="E298" s="241"/>
      <c r="F298" s="241"/>
      <c r="G298" s="241"/>
      <c r="H298" s="269" t="str">
        <f ca="1">'Т 6'!CW12</f>
        <v xml:space="preserve"> </v>
      </c>
      <c r="I298" s="270"/>
      <c r="J298" s="241" t="str">
        <f ca="1">'Т 6'!CX12</f>
        <v xml:space="preserve"> </v>
      </c>
      <c r="K298" s="241"/>
      <c r="L298" s="241"/>
      <c r="M298" s="241"/>
      <c r="N298" s="241"/>
      <c r="O298" s="241"/>
      <c r="P298" s="241"/>
      <c r="Q298" s="241"/>
      <c r="R298" s="241"/>
      <c r="S298" s="241"/>
      <c r="T298" s="241"/>
      <c r="U298" s="241"/>
      <c r="V298" s="241"/>
      <c r="W298" s="241"/>
      <c r="X298" s="241"/>
      <c r="Y298" s="242" t="str">
        <f ca="1">'Т 6'!CY12</f>
        <v xml:space="preserve"> </v>
      </c>
      <c r="Z298" s="242"/>
      <c r="AA298" s="241" t="str">
        <f ca="1">'Т 6'!CZ12</f>
        <v xml:space="preserve"> </v>
      </c>
      <c r="AB298" s="241"/>
      <c r="AC298" s="241"/>
      <c r="AD298" s="241"/>
      <c r="AE298" s="241"/>
      <c r="AF298" s="241"/>
      <c r="AG298" s="241"/>
      <c r="AH298" s="241"/>
      <c r="AI298" s="241"/>
      <c r="AJ298" s="241"/>
      <c r="AK298" s="241"/>
      <c r="AL298" s="241"/>
      <c r="AM298" s="241"/>
      <c r="AN298" s="241"/>
      <c r="AO298" s="241"/>
      <c r="AP298" s="191"/>
    </row>
    <row r="299" spans="1:42" x14ac:dyDescent="0.25">
      <c r="A299" s="58">
        <v>7</v>
      </c>
      <c r="B299" s="241" t="str">
        <f ca="1">'Т 6'!CD13</f>
        <v xml:space="preserve"> </v>
      </c>
      <c r="C299" s="241"/>
      <c r="D299" s="241"/>
      <c r="E299" s="241"/>
      <c r="F299" s="241"/>
      <c r="G299" s="241"/>
      <c r="H299" s="269" t="str">
        <f ca="1">'Т 6'!CW13</f>
        <v xml:space="preserve"> </v>
      </c>
      <c r="I299" s="270"/>
      <c r="J299" s="241" t="str">
        <f ca="1">'Т 6'!CX13</f>
        <v xml:space="preserve"> </v>
      </c>
      <c r="K299" s="241"/>
      <c r="L299" s="241"/>
      <c r="M299" s="241"/>
      <c r="N299" s="241"/>
      <c r="O299" s="241"/>
      <c r="P299" s="241"/>
      <c r="Q299" s="241"/>
      <c r="R299" s="241"/>
      <c r="S299" s="241"/>
      <c r="T299" s="241"/>
      <c r="U299" s="241"/>
      <c r="V299" s="241"/>
      <c r="W299" s="241"/>
      <c r="X299" s="241"/>
      <c r="Y299" s="242" t="str">
        <f ca="1">'Т 6'!CY13</f>
        <v xml:space="preserve"> </v>
      </c>
      <c r="Z299" s="242"/>
      <c r="AA299" s="241" t="str">
        <f ca="1">'Т 6'!CZ13</f>
        <v xml:space="preserve"> </v>
      </c>
      <c r="AB299" s="241"/>
      <c r="AC299" s="241"/>
      <c r="AD299" s="241"/>
      <c r="AE299" s="241"/>
      <c r="AF299" s="241"/>
      <c r="AG299" s="241"/>
      <c r="AH299" s="241"/>
      <c r="AI299" s="241"/>
      <c r="AJ299" s="241"/>
      <c r="AK299" s="241"/>
      <c r="AL299" s="241"/>
      <c r="AM299" s="241"/>
      <c r="AN299" s="241"/>
      <c r="AO299" s="241"/>
      <c r="AP299" s="191"/>
    </row>
    <row r="300" spans="1:42" x14ac:dyDescent="0.25">
      <c r="A300" s="58">
        <v>8</v>
      </c>
      <c r="B300" s="241" t="str">
        <f ca="1">'Т 6'!CD14</f>
        <v xml:space="preserve"> </v>
      </c>
      <c r="C300" s="241"/>
      <c r="D300" s="241"/>
      <c r="E300" s="241"/>
      <c r="F300" s="241"/>
      <c r="G300" s="241"/>
      <c r="H300" s="269" t="str">
        <f ca="1">'Т 6'!CW14</f>
        <v xml:space="preserve"> </v>
      </c>
      <c r="I300" s="270"/>
      <c r="J300" s="241" t="str">
        <f ca="1">'Т 6'!CX14</f>
        <v xml:space="preserve"> </v>
      </c>
      <c r="K300" s="241"/>
      <c r="L300" s="241"/>
      <c r="M300" s="241"/>
      <c r="N300" s="241"/>
      <c r="O300" s="241"/>
      <c r="P300" s="241"/>
      <c r="Q300" s="241"/>
      <c r="R300" s="241"/>
      <c r="S300" s="241"/>
      <c r="T300" s="241"/>
      <c r="U300" s="241"/>
      <c r="V300" s="241"/>
      <c r="W300" s="241"/>
      <c r="X300" s="241"/>
      <c r="Y300" s="242" t="str">
        <f ca="1">'Т 6'!CY14</f>
        <v xml:space="preserve"> </v>
      </c>
      <c r="Z300" s="242"/>
      <c r="AA300" s="241" t="str">
        <f ca="1">'Т 6'!CZ14</f>
        <v xml:space="preserve"> </v>
      </c>
      <c r="AB300" s="241"/>
      <c r="AC300" s="241"/>
      <c r="AD300" s="241"/>
      <c r="AE300" s="241"/>
      <c r="AF300" s="241"/>
      <c r="AG300" s="241"/>
      <c r="AH300" s="241"/>
      <c r="AI300" s="241"/>
      <c r="AJ300" s="241"/>
      <c r="AK300" s="241"/>
      <c r="AL300" s="241"/>
      <c r="AM300" s="241"/>
      <c r="AN300" s="241"/>
      <c r="AO300" s="241"/>
      <c r="AP300" s="191"/>
    </row>
    <row r="301" spans="1:42" x14ac:dyDescent="0.25">
      <c r="A301" s="58">
        <v>9</v>
      </c>
      <c r="B301" s="241" t="str">
        <f ca="1">'Т 6'!CD15</f>
        <v xml:space="preserve"> </v>
      </c>
      <c r="C301" s="241"/>
      <c r="D301" s="241"/>
      <c r="E301" s="241"/>
      <c r="F301" s="241"/>
      <c r="G301" s="241"/>
      <c r="H301" s="269" t="str">
        <f ca="1">'Т 6'!CW15</f>
        <v xml:space="preserve"> </v>
      </c>
      <c r="I301" s="270"/>
      <c r="J301" s="241" t="str">
        <f ca="1">'Т 6'!CX15</f>
        <v xml:space="preserve"> </v>
      </c>
      <c r="K301" s="241"/>
      <c r="L301" s="241"/>
      <c r="M301" s="241"/>
      <c r="N301" s="241"/>
      <c r="O301" s="241"/>
      <c r="P301" s="241"/>
      <c r="Q301" s="241"/>
      <c r="R301" s="241"/>
      <c r="S301" s="241"/>
      <c r="T301" s="241"/>
      <c r="U301" s="241"/>
      <c r="V301" s="241"/>
      <c r="W301" s="241"/>
      <c r="X301" s="241"/>
      <c r="Y301" s="242" t="str">
        <f ca="1">'Т 6'!CY15</f>
        <v xml:space="preserve"> </v>
      </c>
      <c r="Z301" s="242"/>
      <c r="AA301" s="241" t="str">
        <f ca="1">'Т 6'!CZ15</f>
        <v xml:space="preserve"> </v>
      </c>
      <c r="AB301" s="241"/>
      <c r="AC301" s="241"/>
      <c r="AD301" s="241"/>
      <c r="AE301" s="241"/>
      <c r="AF301" s="241"/>
      <c r="AG301" s="241"/>
      <c r="AH301" s="241"/>
      <c r="AI301" s="241"/>
      <c r="AJ301" s="241"/>
      <c r="AK301" s="241"/>
      <c r="AL301" s="241"/>
      <c r="AM301" s="241"/>
      <c r="AN301" s="241"/>
      <c r="AO301" s="241"/>
      <c r="AP301" s="191"/>
    </row>
    <row r="302" spans="1:42" x14ac:dyDescent="0.25">
      <c r="A302" s="58">
        <v>10</v>
      </c>
      <c r="B302" s="241" t="str">
        <f ca="1">'Т 6'!CD16</f>
        <v xml:space="preserve"> </v>
      </c>
      <c r="C302" s="241"/>
      <c r="D302" s="241"/>
      <c r="E302" s="241"/>
      <c r="F302" s="241"/>
      <c r="G302" s="241"/>
      <c r="H302" s="269" t="str">
        <f ca="1">'Т 6'!CW16</f>
        <v xml:space="preserve"> </v>
      </c>
      <c r="I302" s="270"/>
      <c r="J302" s="241" t="str">
        <f ca="1">'Т 6'!CX16</f>
        <v xml:space="preserve"> </v>
      </c>
      <c r="K302" s="241"/>
      <c r="L302" s="241"/>
      <c r="M302" s="241"/>
      <c r="N302" s="241"/>
      <c r="O302" s="241"/>
      <c r="P302" s="241"/>
      <c r="Q302" s="241"/>
      <c r="R302" s="241"/>
      <c r="S302" s="241"/>
      <c r="T302" s="241"/>
      <c r="U302" s="241"/>
      <c r="V302" s="241"/>
      <c r="W302" s="241"/>
      <c r="X302" s="241"/>
      <c r="Y302" s="242" t="str">
        <f ca="1">'Т 6'!CY16</f>
        <v xml:space="preserve"> </v>
      </c>
      <c r="Z302" s="242"/>
      <c r="AA302" s="241" t="str">
        <f ca="1">'Т 6'!CZ16</f>
        <v xml:space="preserve"> </v>
      </c>
      <c r="AB302" s="241"/>
      <c r="AC302" s="241"/>
      <c r="AD302" s="241"/>
      <c r="AE302" s="241"/>
      <c r="AF302" s="241"/>
      <c r="AG302" s="241"/>
      <c r="AH302" s="241"/>
      <c r="AI302" s="241"/>
      <c r="AJ302" s="241"/>
      <c r="AK302" s="241"/>
      <c r="AL302" s="241"/>
      <c r="AM302" s="241"/>
      <c r="AN302" s="241"/>
      <c r="AO302" s="241"/>
      <c r="AP302" s="191"/>
    </row>
    <row r="303" spans="1:42" x14ac:dyDescent="0.25">
      <c r="A303" s="58">
        <v>11</v>
      </c>
      <c r="B303" s="241" t="str">
        <f ca="1">'Т 6'!CD17</f>
        <v xml:space="preserve"> </v>
      </c>
      <c r="C303" s="241"/>
      <c r="D303" s="241"/>
      <c r="E303" s="241"/>
      <c r="F303" s="241"/>
      <c r="G303" s="241"/>
      <c r="H303" s="269" t="str">
        <f ca="1">'Т 6'!CW17</f>
        <v xml:space="preserve"> </v>
      </c>
      <c r="I303" s="270"/>
      <c r="J303" s="241" t="str">
        <f ca="1">'Т 6'!CX17</f>
        <v xml:space="preserve"> </v>
      </c>
      <c r="K303" s="241"/>
      <c r="L303" s="241"/>
      <c r="M303" s="241"/>
      <c r="N303" s="241"/>
      <c r="O303" s="241"/>
      <c r="P303" s="241"/>
      <c r="Q303" s="241"/>
      <c r="R303" s="241"/>
      <c r="S303" s="241"/>
      <c r="T303" s="241"/>
      <c r="U303" s="241"/>
      <c r="V303" s="241"/>
      <c r="W303" s="241"/>
      <c r="X303" s="241"/>
      <c r="Y303" s="242" t="str">
        <f ca="1">'Т 6'!CY17</f>
        <v xml:space="preserve"> </v>
      </c>
      <c r="Z303" s="242"/>
      <c r="AA303" s="241" t="str">
        <f ca="1">'Т 6'!CZ17</f>
        <v xml:space="preserve"> </v>
      </c>
      <c r="AB303" s="241"/>
      <c r="AC303" s="241"/>
      <c r="AD303" s="241"/>
      <c r="AE303" s="241"/>
      <c r="AF303" s="241"/>
      <c r="AG303" s="241"/>
      <c r="AH303" s="241"/>
      <c r="AI303" s="241"/>
      <c r="AJ303" s="241"/>
      <c r="AK303" s="241"/>
      <c r="AL303" s="241"/>
      <c r="AM303" s="241"/>
      <c r="AN303" s="241"/>
      <c r="AO303" s="241"/>
      <c r="AP303" s="191"/>
    </row>
    <row r="304" spans="1:42" x14ac:dyDescent="0.25">
      <c r="A304" s="58">
        <v>12</v>
      </c>
      <c r="B304" s="241" t="str">
        <f ca="1">'Т 6'!CD18</f>
        <v xml:space="preserve"> </v>
      </c>
      <c r="C304" s="241"/>
      <c r="D304" s="241"/>
      <c r="E304" s="241"/>
      <c r="F304" s="241"/>
      <c r="G304" s="241"/>
      <c r="H304" s="269" t="str">
        <f ca="1">'Т 6'!CW18</f>
        <v xml:space="preserve"> </v>
      </c>
      <c r="I304" s="270"/>
      <c r="J304" s="241" t="str">
        <f ca="1">'Т 6'!CX18</f>
        <v xml:space="preserve"> </v>
      </c>
      <c r="K304" s="241"/>
      <c r="L304" s="241"/>
      <c r="M304" s="241"/>
      <c r="N304" s="241"/>
      <c r="O304" s="241"/>
      <c r="P304" s="241"/>
      <c r="Q304" s="241"/>
      <c r="R304" s="241"/>
      <c r="S304" s="241"/>
      <c r="T304" s="241"/>
      <c r="U304" s="241"/>
      <c r="V304" s="241"/>
      <c r="W304" s="241"/>
      <c r="X304" s="241"/>
      <c r="Y304" s="242" t="str">
        <f ca="1">'Т 6'!CY18</f>
        <v xml:space="preserve"> </v>
      </c>
      <c r="Z304" s="242"/>
      <c r="AA304" s="241" t="str">
        <f ca="1">'Т 6'!CZ18</f>
        <v xml:space="preserve"> </v>
      </c>
      <c r="AB304" s="241"/>
      <c r="AC304" s="241"/>
      <c r="AD304" s="241"/>
      <c r="AE304" s="241"/>
      <c r="AF304" s="241"/>
      <c r="AG304" s="241"/>
      <c r="AH304" s="241"/>
      <c r="AI304" s="241"/>
      <c r="AJ304" s="241"/>
      <c r="AK304" s="241"/>
      <c r="AL304" s="241"/>
      <c r="AM304" s="241"/>
      <c r="AN304" s="241"/>
      <c r="AO304" s="241"/>
      <c r="AP304" s="191"/>
    </row>
    <row r="305" spans="1:42" x14ac:dyDescent="0.25">
      <c r="A305" s="58">
        <v>13</v>
      </c>
      <c r="B305" s="241" t="str">
        <f ca="1">'Т 6'!CD19</f>
        <v xml:space="preserve"> </v>
      </c>
      <c r="C305" s="241"/>
      <c r="D305" s="241"/>
      <c r="E305" s="241"/>
      <c r="F305" s="241"/>
      <c r="G305" s="241"/>
      <c r="H305" s="269" t="str">
        <f ca="1">'Т 6'!CW19</f>
        <v xml:space="preserve"> </v>
      </c>
      <c r="I305" s="270"/>
      <c r="J305" s="241" t="str">
        <f ca="1">'Т 6'!CX19</f>
        <v xml:space="preserve"> </v>
      </c>
      <c r="K305" s="241"/>
      <c r="L305" s="241"/>
      <c r="M305" s="241"/>
      <c r="N305" s="241"/>
      <c r="O305" s="241"/>
      <c r="P305" s="241"/>
      <c r="Q305" s="241"/>
      <c r="R305" s="241"/>
      <c r="S305" s="241"/>
      <c r="T305" s="241"/>
      <c r="U305" s="241"/>
      <c r="V305" s="241"/>
      <c r="W305" s="241"/>
      <c r="X305" s="241"/>
      <c r="Y305" s="242" t="str">
        <f ca="1">'Т 6'!CY19</f>
        <v xml:space="preserve"> </v>
      </c>
      <c r="Z305" s="242"/>
      <c r="AA305" s="241" t="str">
        <f ca="1">'Т 6'!CZ19</f>
        <v xml:space="preserve"> </v>
      </c>
      <c r="AB305" s="241"/>
      <c r="AC305" s="241"/>
      <c r="AD305" s="241"/>
      <c r="AE305" s="241"/>
      <c r="AF305" s="241"/>
      <c r="AG305" s="241"/>
      <c r="AH305" s="241"/>
      <c r="AI305" s="241"/>
      <c r="AJ305" s="241"/>
      <c r="AK305" s="241"/>
      <c r="AL305" s="241"/>
      <c r="AM305" s="241"/>
      <c r="AN305" s="241"/>
      <c r="AO305" s="241"/>
      <c r="AP305" s="191"/>
    </row>
    <row r="306" spans="1:42" x14ac:dyDescent="0.25">
      <c r="A306" s="58">
        <v>14</v>
      </c>
      <c r="B306" s="241" t="str">
        <f ca="1">'Т 6'!CD20</f>
        <v xml:space="preserve"> </v>
      </c>
      <c r="C306" s="241"/>
      <c r="D306" s="241"/>
      <c r="E306" s="241"/>
      <c r="F306" s="241"/>
      <c r="G306" s="241"/>
      <c r="H306" s="269" t="str">
        <f ca="1">'Т 6'!CW20</f>
        <v xml:space="preserve"> </v>
      </c>
      <c r="I306" s="270"/>
      <c r="J306" s="241" t="str">
        <f ca="1">'Т 6'!CX20</f>
        <v xml:space="preserve"> </v>
      </c>
      <c r="K306" s="241"/>
      <c r="L306" s="241"/>
      <c r="M306" s="241"/>
      <c r="N306" s="241"/>
      <c r="O306" s="241"/>
      <c r="P306" s="241"/>
      <c r="Q306" s="241"/>
      <c r="R306" s="241"/>
      <c r="S306" s="241"/>
      <c r="T306" s="241"/>
      <c r="U306" s="241"/>
      <c r="V306" s="241"/>
      <c r="W306" s="241"/>
      <c r="X306" s="241"/>
      <c r="Y306" s="242" t="str">
        <f ca="1">'Т 6'!CY20</f>
        <v xml:space="preserve"> </v>
      </c>
      <c r="Z306" s="242"/>
      <c r="AA306" s="241" t="str">
        <f ca="1">'Т 6'!CZ20</f>
        <v xml:space="preserve"> </v>
      </c>
      <c r="AB306" s="241"/>
      <c r="AC306" s="241"/>
      <c r="AD306" s="241"/>
      <c r="AE306" s="241"/>
      <c r="AF306" s="241"/>
      <c r="AG306" s="241"/>
      <c r="AH306" s="241"/>
      <c r="AI306" s="241"/>
      <c r="AJ306" s="241"/>
      <c r="AK306" s="241"/>
      <c r="AL306" s="241"/>
      <c r="AM306" s="241"/>
      <c r="AN306" s="241"/>
      <c r="AO306" s="241"/>
      <c r="AP306" s="191"/>
    </row>
    <row r="307" spans="1:42" x14ac:dyDescent="0.25">
      <c r="A307" s="58">
        <v>15</v>
      </c>
      <c r="B307" s="241" t="str">
        <f ca="1">'Т 6'!CD21</f>
        <v xml:space="preserve"> </v>
      </c>
      <c r="C307" s="241"/>
      <c r="D307" s="241"/>
      <c r="E307" s="241"/>
      <c r="F307" s="241"/>
      <c r="G307" s="241"/>
      <c r="H307" s="269" t="str">
        <f ca="1">'Т 6'!CW21</f>
        <v xml:space="preserve"> </v>
      </c>
      <c r="I307" s="270"/>
      <c r="J307" s="241" t="str">
        <f ca="1">'Т 6'!CX21</f>
        <v xml:space="preserve"> </v>
      </c>
      <c r="K307" s="241"/>
      <c r="L307" s="241"/>
      <c r="M307" s="241"/>
      <c r="N307" s="241"/>
      <c r="O307" s="241"/>
      <c r="P307" s="241"/>
      <c r="Q307" s="241"/>
      <c r="R307" s="241"/>
      <c r="S307" s="241"/>
      <c r="T307" s="241"/>
      <c r="U307" s="241"/>
      <c r="V307" s="241"/>
      <c r="W307" s="241"/>
      <c r="X307" s="241"/>
      <c r="Y307" s="242" t="str">
        <f ca="1">'Т 6'!CY21</f>
        <v xml:space="preserve"> </v>
      </c>
      <c r="Z307" s="242"/>
      <c r="AA307" s="241" t="str">
        <f ca="1">'Т 6'!CZ21</f>
        <v xml:space="preserve"> </v>
      </c>
      <c r="AB307" s="241"/>
      <c r="AC307" s="241"/>
      <c r="AD307" s="241"/>
      <c r="AE307" s="241"/>
      <c r="AF307" s="241"/>
      <c r="AG307" s="241"/>
      <c r="AH307" s="241"/>
      <c r="AI307" s="241"/>
      <c r="AJ307" s="241"/>
      <c r="AK307" s="241"/>
      <c r="AL307" s="241"/>
      <c r="AM307" s="241"/>
      <c r="AN307" s="241"/>
      <c r="AO307" s="241"/>
      <c r="AP307" s="191"/>
    </row>
    <row r="308" spans="1:42" x14ac:dyDescent="0.25">
      <c r="A308" s="58">
        <v>16</v>
      </c>
      <c r="B308" s="241" t="str">
        <f ca="1">'Т 6'!CD22</f>
        <v xml:space="preserve"> </v>
      </c>
      <c r="C308" s="241"/>
      <c r="D308" s="241"/>
      <c r="E308" s="241"/>
      <c r="F308" s="241"/>
      <c r="G308" s="241"/>
      <c r="H308" s="269" t="str">
        <f ca="1">'Т 6'!CW22</f>
        <v xml:space="preserve"> </v>
      </c>
      <c r="I308" s="270"/>
      <c r="J308" s="241" t="str">
        <f ca="1">'Т 6'!CX22</f>
        <v xml:space="preserve"> </v>
      </c>
      <c r="K308" s="241"/>
      <c r="L308" s="241"/>
      <c r="M308" s="241"/>
      <c r="N308" s="241"/>
      <c r="O308" s="241"/>
      <c r="P308" s="241"/>
      <c r="Q308" s="241"/>
      <c r="R308" s="241"/>
      <c r="S308" s="241"/>
      <c r="T308" s="241"/>
      <c r="U308" s="241"/>
      <c r="V308" s="241"/>
      <c r="W308" s="241"/>
      <c r="X308" s="241"/>
      <c r="Y308" s="242" t="str">
        <f ca="1">'Т 6'!CY22</f>
        <v xml:space="preserve"> </v>
      </c>
      <c r="Z308" s="242"/>
      <c r="AA308" s="241" t="str">
        <f ca="1">'Т 6'!CZ22</f>
        <v xml:space="preserve"> </v>
      </c>
      <c r="AB308" s="241"/>
      <c r="AC308" s="241"/>
      <c r="AD308" s="241"/>
      <c r="AE308" s="241"/>
      <c r="AF308" s="241"/>
      <c r="AG308" s="241"/>
      <c r="AH308" s="241"/>
      <c r="AI308" s="241"/>
      <c r="AJ308" s="241"/>
      <c r="AK308" s="241"/>
      <c r="AL308" s="241"/>
      <c r="AM308" s="241"/>
      <c r="AN308" s="241"/>
      <c r="AO308" s="241"/>
      <c r="AP308" s="191"/>
    </row>
    <row r="309" spans="1:42" x14ac:dyDescent="0.25">
      <c r="A309" s="58">
        <v>17</v>
      </c>
      <c r="B309" s="241" t="str">
        <f ca="1">'Т 6'!CD23</f>
        <v xml:space="preserve"> </v>
      </c>
      <c r="C309" s="241"/>
      <c r="D309" s="241"/>
      <c r="E309" s="241"/>
      <c r="F309" s="241"/>
      <c r="G309" s="241"/>
      <c r="H309" s="269" t="str">
        <f ca="1">'Т 6'!CW23</f>
        <v xml:space="preserve"> </v>
      </c>
      <c r="I309" s="270"/>
      <c r="J309" s="241" t="str">
        <f ca="1">'Т 6'!CX23</f>
        <v xml:space="preserve"> </v>
      </c>
      <c r="K309" s="241"/>
      <c r="L309" s="241"/>
      <c r="M309" s="241"/>
      <c r="N309" s="241"/>
      <c r="O309" s="241"/>
      <c r="P309" s="241"/>
      <c r="Q309" s="241"/>
      <c r="R309" s="241"/>
      <c r="S309" s="241"/>
      <c r="T309" s="241"/>
      <c r="U309" s="241"/>
      <c r="V309" s="241"/>
      <c r="W309" s="241"/>
      <c r="X309" s="241"/>
      <c r="Y309" s="242" t="str">
        <f ca="1">'Т 6'!CY23</f>
        <v xml:space="preserve"> </v>
      </c>
      <c r="Z309" s="242"/>
      <c r="AA309" s="241" t="str">
        <f ca="1">'Т 6'!CZ23</f>
        <v xml:space="preserve"> </v>
      </c>
      <c r="AB309" s="241"/>
      <c r="AC309" s="241"/>
      <c r="AD309" s="241"/>
      <c r="AE309" s="241"/>
      <c r="AF309" s="241"/>
      <c r="AG309" s="241"/>
      <c r="AH309" s="241"/>
      <c r="AI309" s="241"/>
      <c r="AJ309" s="241"/>
      <c r="AK309" s="241"/>
      <c r="AL309" s="241"/>
      <c r="AM309" s="241"/>
      <c r="AN309" s="241"/>
      <c r="AO309" s="241"/>
      <c r="AP309" s="191"/>
    </row>
    <row r="310" spans="1:42" x14ac:dyDescent="0.25">
      <c r="A310" s="58">
        <v>18</v>
      </c>
      <c r="B310" s="241" t="str">
        <f ca="1">'Т 6'!CD24</f>
        <v xml:space="preserve"> </v>
      </c>
      <c r="C310" s="241"/>
      <c r="D310" s="241"/>
      <c r="E310" s="241"/>
      <c r="F310" s="241"/>
      <c r="G310" s="241"/>
      <c r="H310" s="269" t="str">
        <f ca="1">'Т 6'!CW24</f>
        <v xml:space="preserve"> </v>
      </c>
      <c r="I310" s="270"/>
      <c r="J310" s="241" t="str">
        <f ca="1">'Т 6'!CX24</f>
        <v xml:space="preserve"> </v>
      </c>
      <c r="K310" s="241"/>
      <c r="L310" s="241"/>
      <c r="M310" s="241"/>
      <c r="N310" s="241"/>
      <c r="O310" s="241"/>
      <c r="P310" s="241"/>
      <c r="Q310" s="241"/>
      <c r="R310" s="241"/>
      <c r="S310" s="241"/>
      <c r="T310" s="241"/>
      <c r="U310" s="241"/>
      <c r="V310" s="241"/>
      <c r="W310" s="241"/>
      <c r="X310" s="241"/>
      <c r="Y310" s="242" t="str">
        <f ca="1">'Т 6'!CY24</f>
        <v xml:space="preserve"> </v>
      </c>
      <c r="Z310" s="242"/>
      <c r="AA310" s="241" t="str">
        <f ca="1">'Т 6'!CZ24</f>
        <v xml:space="preserve"> </v>
      </c>
      <c r="AB310" s="241"/>
      <c r="AC310" s="241"/>
      <c r="AD310" s="241"/>
      <c r="AE310" s="241"/>
      <c r="AF310" s="241"/>
      <c r="AG310" s="241"/>
      <c r="AH310" s="241"/>
      <c r="AI310" s="241"/>
      <c r="AJ310" s="241"/>
      <c r="AK310" s="241"/>
      <c r="AL310" s="241"/>
      <c r="AM310" s="241"/>
      <c r="AN310" s="241"/>
      <c r="AO310" s="241"/>
      <c r="AP310" s="191"/>
    </row>
    <row r="311" spans="1:42" x14ac:dyDescent="0.25">
      <c r="A311" s="58">
        <v>19</v>
      </c>
      <c r="B311" s="241" t="str">
        <f ca="1">'Т 6'!CD25</f>
        <v xml:space="preserve"> </v>
      </c>
      <c r="C311" s="241"/>
      <c r="D311" s="241"/>
      <c r="E311" s="241"/>
      <c r="F311" s="241"/>
      <c r="G311" s="241"/>
      <c r="H311" s="269" t="str">
        <f ca="1">'Т 6'!CW25</f>
        <v xml:space="preserve"> </v>
      </c>
      <c r="I311" s="270"/>
      <c r="J311" s="241" t="str">
        <f ca="1">'Т 6'!CX25</f>
        <v xml:space="preserve"> </v>
      </c>
      <c r="K311" s="241"/>
      <c r="L311" s="241"/>
      <c r="M311" s="241"/>
      <c r="N311" s="241"/>
      <c r="O311" s="241"/>
      <c r="P311" s="241"/>
      <c r="Q311" s="241"/>
      <c r="R311" s="241"/>
      <c r="S311" s="241"/>
      <c r="T311" s="241"/>
      <c r="U311" s="241"/>
      <c r="V311" s="241"/>
      <c r="W311" s="241"/>
      <c r="X311" s="241"/>
      <c r="Y311" s="242" t="str">
        <f ca="1">'Т 6'!CY25</f>
        <v xml:space="preserve"> </v>
      </c>
      <c r="Z311" s="242"/>
      <c r="AA311" s="241" t="str">
        <f ca="1">'Т 6'!CZ25</f>
        <v xml:space="preserve"> </v>
      </c>
      <c r="AB311" s="241"/>
      <c r="AC311" s="241"/>
      <c r="AD311" s="241"/>
      <c r="AE311" s="241"/>
      <c r="AF311" s="241"/>
      <c r="AG311" s="241"/>
      <c r="AH311" s="241"/>
      <c r="AI311" s="241"/>
      <c r="AJ311" s="241"/>
      <c r="AK311" s="241"/>
      <c r="AL311" s="241"/>
      <c r="AM311" s="241"/>
      <c r="AN311" s="241"/>
      <c r="AO311" s="241"/>
      <c r="AP311" s="191"/>
    </row>
    <row r="312" spans="1:42" x14ac:dyDescent="0.25">
      <c r="A312" s="58">
        <v>20</v>
      </c>
      <c r="B312" s="241" t="str">
        <f ca="1">'Т 6'!CD26</f>
        <v xml:space="preserve"> </v>
      </c>
      <c r="C312" s="241"/>
      <c r="D312" s="241"/>
      <c r="E312" s="241"/>
      <c r="F312" s="241"/>
      <c r="G312" s="241"/>
      <c r="H312" s="269" t="str">
        <f ca="1">'Т 6'!CW26</f>
        <v xml:space="preserve"> </v>
      </c>
      <c r="I312" s="270"/>
      <c r="J312" s="241" t="str">
        <f ca="1">'Т 6'!CX26</f>
        <v xml:space="preserve"> </v>
      </c>
      <c r="K312" s="241"/>
      <c r="L312" s="241"/>
      <c r="M312" s="241"/>
      <c r="N312" s="241"/>
      <c r="O312" s="241"/>
      <c r="P312" s="241"/>
      <c r="Q312" s="241"/>
      <c r="R312" s="241"/>
      <c r="S312" s="241"/>
      <c r="T312" s="241"/>
      <c r="U312" s="241"/>
      <c r="V312" s="241"/>
      <c r="W312" s="241"/>
      <c r="X312" s="241"/>
      <c r="Y312" s="242" t="str">
        <f ca="1">'Т 6'!CY26</f>
        <v xml:space="preserve"> </v>
      </c>
      <c r="Z312" s="242"/>
      <c r="AA312" s="241" t="str">
        <f ca="1">'Т 6'!CZ26</f>
        <v xml:space="preserve"> </v>
      </c>
      <c r="AB312" s="241"/>
      <c r="AC312" s="241"/>
      <c r="AD312" s="241"/>
      <c r="AE312" s="241"/>
      <c r="AF312" s="241"/>
      <c r="AG312" s="241"/>
      <c r="AH312" s="241"/>
      <c r="AI312" s="241"/>
      <c r="AJ312" s="241"/>
      <c r="AK312" s="241"/>
      <c r="AL312" s="241"/>
      <c r="AM312" s="241"/>
      <c r="AN312" s="241"/>
      <c r="AO312" s="241"/>
      <c r="AP312" s="191"/>
    </row>
    <row r="313" spans="1:42" x14ac:dyDescent="0.25">
      <c r="A313" s="60"/>
      <c r="B313" s="56"/>
      <c r="C313" s="56"/>
      <c r="D313" s="56"/>
      <c r="E313" s="56"/>
      <c r="F313" s="56"/>
      <c r="G313" s="56"/>
      <c r="H313" s="61"/>
      <c r="I313" s="61"/>
      <c r="J313" s="56"/>
      <c r="K313" s="56"/>
      <c r="L313" s="56"/>
      <c r="M313" s="56"/>
      <c r="N313" s="56"/>
      <c r="O313" s="56"/>
      <c r="P313" s="56"/>
      <c r="Q313" s="56"/>
      <c r="R313" s="56"/>
      <c r="S313" s="56"/>
      <c r="T313" s="56"/>
      <c r="U313" s="56"/>
      <c r="V313" s="56"/>
      <c r="W313" s="56"/>
      <c r="X313" s="56"/>
      <c r="Y313" s="61"/>
      <c r="Z313" s="61"/>
      <c r="AA313" s="56"/>
      <c r="AB313" s="56"/>
      <c r="AC313" s="56"/>
      <c r="AD313" s="56"/>
      <c r="AE313" s="56"/>
      <c r="AF313" s="56"/>
      <c r="AG313" s="56"/>
      <c r="AH313" s="56"/>
      <c r="AI313" s="56"/>
      <c r="AJ313" s="56"/>
      <c r="AK313" s="56"/>
      <c r="AL313" s="56"/>
      <c r="AM313" s="56"/>
      <c r="AN313" s="56"/>
      <c r="AO313" s="56"/>
      <c r="AP313" s="191"/>
    </row>
    <row r="314" spans="1:42" ht="19.5" customHeight="1" x14ac:dyDescent="0.25">
      <c r="A314" s="53" t="s">
        <v>176</v>
      </c>
      <c r="B314" s="257" t="s">
        <v>614</v>
      </c>
      <c r="C314" s="257"/>
      <c r="D314" s="257"/>
      <c r="E314" s="257"/>
      <c r="F314" s="257"/>
      <c r="G314" s="257"/>
      <c r="H314" s="257"/>
      <c r="I314" s="257"/>
      <c r="J314" s="257"/>
      <c r="K314" s="257"/>
      <c r="L314" s="257"/>
      <c r="M314" s="257"/>
      <c r="N314" s="257"/>
      <c r="O314" s="257"/>
      <c r="P314" s="257"/>
      <c r="Q314" s="257"/>
      <c r="R314" s="257"/>
      <c r="S314" s="257"/>
      <c r="T314" s="257"/>
      <c r="U314" s="257"/>
      <c r="V314" s="257"/>
      <c r="W314" s="257"/>
      <c r="X314" s="257"/>
      <c r="Y314" s="257"/>
      <c r="Z314" s="257"/>
      <c r="AA314" s="257"/>
      <c r="AB314" s="257"/>
      <c r="AC314" s="257"/>
      <c r="AD314" s="257"/>
      <c r="AE314" s="257"/>
      <c r="AF314" s="257"/>
      <c r="AG314" s="257"/>
      <c r="AH314" s="257"/>
      <c r="AI314" s="257"/>
      <c r="AJ314" s="257"/>
      <c r="AK314" s="257"/>
      <c r="AL314" s="257"/>
      <c r="AM314" s="257"/>
      <c r="AN314" s="257"/>
      <c r="AO314" s="257"/>
    </row>
    <row r="315" spans="1:42" ht="31.5" customHeight="1" x14ac:dyDescent="0.25">
      <c r="A315" s="53" t="s">
        <v>177</v>
      </c>
      <c r="B315" s="257" t="s">
        <v>700</v>
      </c>
      <c r="C315" s="257"/>
      <c r="D315" s="257"/>
      <c r="E315" s="257"/>
      <c r="F315" s="257"/>
      <c r="G315" s="257"/>
      <c r="H315" s="257"/>
      <c r="I315" s="257"/>
      <c r="J315" s="257"/>
      <c r="K315" s="257"/>
      <c r="L315" s="257"/>
      <c r="M315" s="257"/>
      <c r="N315" s="257"/>
      <c r="O315" s="257"/>
      <c r="P315" s="257"/>
      <c r="Q315" s="257"/>
      <c r="R315" s="257"/>
      <c r="S315" s="257"/>
      <c r="T315" s="257"/>
      <c r="U315" s="257"/>
      <c r="V315" s="257"/>
      <c r="W315" s="257"/>
      <c r="X315" s="257"/>
      <c r="Y315" s="257"/>
      <c r="Z315" s="257"/>
      <c r="AA315" s="257"/>
      <c r="AB315" s="257"/>
      <c r="AC315" s="257"/>
      <c r="AD315" s="257"/>
      <c r="AE315" s="257"/>
      <c r="AF315" s="257"/>
      <c r="AG315" s="257"/>
      <c r="AH315" s="257"/>
      <c r="AI315" s="257"/>
      <c r="AJ315" s="257"/>
      <c r="AK315" s="257"/>
      <c r="AL315" s="257"/>
      <c r="AM315" s="257"/>
      <c r="AN315" s="257"/>
      <c r="AO315" s="257"/>
    </row>
    <row r="316" spans="1:42" ht="30" customHeight="1" x14ac:dyDescent="0.25">
      <c r="A316" s="53" t="s">
        <v>178</v>
      </c>
      <c r="B316" s="257" t="s">
        <v>701</v>
      </c>
      <c r="C316" s="257"/>
      <c r="D316" s="257"/>
      <c r="E316" s="257"/>
      <c r="F316" s="257"/>
      <c r="G316" s="257"/>
      <c r="H316" s="257"/>
      <c r="I316" s="257"/>
      <c r="J316" s="257"/>
      <c r="K316" s="257"/>
      <c r="L316" s="257"/>
      <c r="M316" s="257"/>
      <c r="N316" s="257"/>
      <c r="O316" s="257"/>
      <c r="P316" s="257"/>
      <c r="Q316" s="257"/>
      <c r="R316" s="257"/>
      <c r="S316" s="257"/>
      <c r="T316" s="257"/>
      <c r="U316" s="257"/>
      <c r="V316" s="257"/>
      <c r="W316" s="257"/>
      <c r="X316" s="257"/>
      <c r="Y316" s="257"/>
      <c r="Z316" s="257"/>
      <c r="AA316" s="257"/>
      <c r="AB316" s="257"/>
      <c r="AC316" s="257"/>
      <c r="AD316" s="257"/>
      <c r="AE316" s="257"/>
      <c r="AF316" s="257"/>
      <c r="AG316" s="257"/>
      <c r="AH316" s="257"/>
      <c r="AI316" s="257"/>
      <c r="AJ316" s="257"/>
      <c r="AK316" s="257"/>
      <c r="AL316" s="257"/>
      <c r="AM316" s="257"/>
      <c r="AN316" s="257"/>
      <c r="AO316" s="257"/>
    </row>
    <row r="317" spans="1:42" ht="84.75" customHeight="1" x14ac:dyDescent="0.25">
      <c r="A317" s="53" t="s">
        <v>179</v>
      </c>
      <c r="B317" s="257" t="s">
        <v>702</v>
      </c>
      <c r="C317" s="257"/>
      <c r="D317" s="257"/>
      <c r="E317" s="257"/>
      <c r="F317" s="257"/>
      <c r="G317" s="257"/>
      <c r="H317" s="257"/>
      <c r="I317" s="257"/>
      <c r="J317" s="257"/>
      <c r="K317" s="257"/>
      <c r="L317" s="257"/>
      <c r="M317" s="257"/>
      <c r="N317" s="257"/>
      <c r="O317" s="257"/>
      <c r="P317" s="257"/>
      <c r="Q317" s="257"/>
      <c r="R317" s="257"/>
      <c r="S317" s="257"/>
      <c r="T317" s="257"/>
      <c r="U317" s="257"/>
      <c r="V317" s="257"/>
      <c r="W317" s="257"/>
      <c r="X317" s="257"/>
      <c r="Y317" s="257"/>
      <c r="Z317" s="257"/>
      <c r="AA317" s="257"/>
      <c r="AB317" s="257"/>
      <c r="AC317" s="257"/>
      <c r="AD317" s="257"/>
      <c r="AE317" s="257"/>
      <c r="AF317" s="257"/>
      <c r="AG317" s="257"/>
      <c r="AH317" s="257"/>
      <c r="AI317" s="257"/>
      <c r="AJ317" s="257"/>
      <c r="AK317" s="257"/>
      <c r="AL317" s="257"/>
      <c r="AM317" s="257"/>
      <c r="AN317" s="257"/>
      <c r="AO317" s="257"/>
    </row>
    <row r="318" spans="1:42" x14ac:dyDescent="0.25">
      <c r="A318" s="247" t="s">
        <v>122</v>
      </c>
      <c r="B318" s="248" t="s">
        <v>350</v>
      </c>
      <c r="C318" s="248"/>
      <c r="D318" s="248"/>
      <c r="E318" s="248"/>
      <c r="F318" s="248"/>
      <c r="G318" s="248"/>
      <c r="H318" s="249" t="s">
        <v>356</v>
      </c>
      <c r="I318" s="249"/>
      <c r="J318" s="249"/>
      <c r="K318" s="249"/>
      <c r="L318" s="249"/>
      <c r="M318" s="249"/>
      <c r="N318" s="249"/>
      <c r="O318" s="249"/>
      <c r="P318" s="249"/>
      <c r="Q318" s="249"/>
      <c r="R318" s="249"/>
      <c r="S318" s="249"/>
      <c r="T318" s="249"/>
      <c r="U318" s="249"/>
      <c r="V318" s="249"/>
      <c r="W318" s="249"/>
      <c r="X318" s="249"/>
      <c r="Y318" s="249"/>
      <c r="Z318" s="249"/>
      <c r="AA318" s="249"/>
      <c r="AB318" s="249"/>
      <c r="AC318" s="249"/>
      <c r="AD318" s="249"/>
      <c r="AE318" s="249"/>
      <c r="AF318" s="249"/>
      <c r="AG318" s="249"/>
      <c r="AH318" s="249"/>
      <c r="AI318" s="249"/>
      <c r="AJ318" s="249"/>
      <c r="AK318" s="249"/>
      <c r="AL318" s="249"/>
      <c r="AM318" s="249"/>
      <c r="AN318" s="249"/>
      <c r="AO318" s="249"/>
      <c r="AP318" s="194"/>
    </row>
    <row r="319" spans="1:42" ht="15" customHeight="1" x14ac:dyDescent="0.25">
      <c r="A319" s="247"/>
      <c r="B319" s="248"/>
      <c r="C319" s="248"/>
      <c r="D319" s="248"/>
      <c r="E319" s="248"/>
      <c r="F319" s="248"/>
      <c r="G319" s="248"/>
      <c r="H319" s="258" t="s">
        <v>406</v>
      </c>
      <c r="I319" s="258"/>
      <c r="J319" s="258"/>
      <c r="K319" s="258"/>
      <c r="L319" s="258"/>
      <c r="M319" s="258"/>
      <c r="N319" s="258"/>
      <c r="O319" s="258"/>
      <c r="P319" s="258"/>
      <c r="Q319" s="258" t="s">
        <v>407</v>
      </c>
      <c r="R319" s="258"/>
      <c r="S319" s="258"/>
      <c r="T319" s="258"/>
      <c r="U319" s="258"/>
      <c r="V319" s="258"/>
      <c r="W319" s="258"/>
      <c r="X319" s="258"/>
      <c r="Y319" s="258" t="s">
        <v>408</v>
      </c>
      <c r="Z319" s="258"/>
      <c r="AA319" s="258"/>
      <c r="AB319" s="258"/>
      <c r="AC319" s="258"/>
      <c r="AD319" s="258"/>
      <c r="AE319" s="258"/>
      <c r="AF319" s="258"/>
      <c r="AG319" s="258" t="s">
        <v>409</v>
      </c>
      <c r="AH319" s="258"/>
      <c r="AI319" s="258"/>
      <c r="AJ319" s="258"/>
      <c r="AK319" s="258"/>
      <c r="AL319" s="258"/>
      <c r="AM319" s="258"/>
      <c r="AN319" s="258"/>
      <c r="AO319" s="258"/>
      <c r="AP319" s="191"/>
    </row>
    <row r="320" spans="1:42" ht="45" customHeight="1" x14ac:dyDescent="0.25">
      <c r="A320" s="247"/>
      <c r="B320" s="248"/>
      <c r="C320" s="248"/>
      <c r="D320" s="248"/>
      <c r="E320" s="248"/>
      <c r="F320" s="248"/>
      <c r="G320" s="248"/>
      <c r="H320" s="250" t="s">
        <v>353</v>
      </c>
      <c r="I320" s="250"/>
      <c r="J320" s="248" t="s">
        <v>371</v>
      </c>
      <c r="K320" s="248"/>
      <c r="L320" s="248"/>
      <c r="M320" s="248"/>
      <c r="N320" s="248"/>
      <c r="O320" s="248"/>
      <c r="P320" s="248"/>
      <c r="Q320" s="250" t="s">
        <v>353</v>
      </c>
      <c r="R320" s="250"/>
      <c r="S320" s="248" t="s">
        <v>371</v>
      </c>
      <c r="T320" s="248"/>
      <c r="U320" s="248"/>
      <c r="V320" s="248"/>
      <c r="W320" s="248"/>
      <c r="X320" s="248"/>
      <c r="Y320" s="250" t="s">
        <v>353</v>
      </c>
      <c r="Z320" s="250"/>
      <c r="AA320" s="248" t="s">
        <v>371</v>
      </c>
      <c r="AB320" s="248"/>
      <c r="AC320" s="248"/>
      <c r="AD320" s="248"/>
      <c r="AE320" s="248"/>
      <c r="AF320" s="248"/>
      <c r="AG320" s="250" t="s">
        <v>353</v>
      </c>
      <c r="AH320" s="250"/>
      <c r="AI320" s="248" t="s">
        <v>371</v>
      </c>
      <c r="AJ320" s="248"/>
      <c r="AK320" s="248"/>
      <c r="AL320" s="248"/>
      <c r="AM320" s="248"/>
      <c r="AN320" s="248"/>
      <c r="AO320" s="248"/>
      <c r="AP320" s="191"/>
    </row>
    <row r="321" spans="1:41" s="197" customFormat="1" ht="30.75" customHeight="1" x14ac:dyDescent="0.25">
      <c r="A321" s="110">
        <v>1</v>
      </c>
      <c r="B321" s="241">
        <f ca="1">'Т 6'!CD7</f>
        <v>0</v>
      </c>
      <c r="C321" s="241"/>
      <c r="D321" s="241"/>
      <c r="E321" s="241"/>
      <c r="F321" s="241"/>
      <c r="G321" s="241"/>
      <c r="H321" s="242" t="str">
        <f ca="1">'Т 6'!DA7</f>
        <v xml:space="preserve"> </v>
      </c>
      <c r="I321" s="242"/>
      <c r="J321" s="241" t="str">
        <f ca="1">'Т 6'!DB7</f>
        <v xml:space="preserve"> </v>
      </c>
      <c r="K321" s="241"/>
      <c r="L321" s="241"/>
      <c r="M321" s="241"/>
      <c r="N321" s="241"/>
      <c r="O321" s="241"/>
      <c r="P321" s="241"/>
      <c r="Q321" s="242" t="str">
        <f ca="1">'Т 6'!DC7</f>
        <v xml:space="preserve"> </v>
      </c>
      <c r="R321" s="242"/>
      <c r="S321" s="241" t="str">
        <f ca="1">'Т 6'!DD7</f>
        <v xml:space="preserve"> </v>
      </c>
      <c r="T321" s="241"/>
      <c r="U321" s="241"/>
      <c r="V321" s="241"/>
      <c r="W321" s="241"/>
      <c r="X321" s="241"/>
      <c r="Y321" s="242" t="str">
        <f ca="1">'Т 6'!DE7</f>
        <v xml:space="preserve"> </v>
      </c>
      <c r="Z321" s="242"/>
      <c r="AA321" s="241" t="str">
        <f ca="1">'Т 6'!DF7</f>
        <v xml:space="preserve"> </v>
      </c>
      <c r="AB321" s="241"/>
      <c r="AC321" s="241"/>
      <c r="AD321" s="241"/>
      <c r="AE321" s="241"/>
      <c r="AF321" s="241"/>
      <c r="AG321" s="242" t="str">
        <f ca="1">'Т 6'!DG7</f>
        <v xml:space="preserve"> </v>
      </c>
      <c r="AH321" s="242"/>
      <c r="AI321" s="241" t="str">
        <f ca="1">'Т 6'!DH7</f>
        <v xml:space="preserve"> </v>
      </c>
      <c r="AJ321" s="241"/>
      <c r="AK321" s="241"/>
      <c r="AL321" s="241"/>
      <c r="AM321" s="241"/>
      <c r="AN321" s="241"/>
      <c r="AO321" s="241"/>
    </row>
    <row r="322" spans="1:41" s="197" customFormat="1" x14ac:dyDescent="0.25">
      <c r="A322" s="110">
        <v>2</v>
      </c>
      <c r="B322" s="241" t="str">
        <f ca="1">'Т 6'!CD8</f>
        <v xml:space="preserve"> </v>
      </c>
      <c r="C322" s="241"/>
      <c r="D322" s="241"/>
      <c r="E322" s="241"/>
      <c r="F322" s="241"/>
      <c r="G322" s="241"/>
      <c r="H322" s="242" t="str">
        <f ca="1">'Т 6'!DA8</f>
        <v xml:space="preserve"> </v>
      </c>
      <c r="I322" s="242"/>
      <c r="J322" s="241" t="str">
        <f ca="1">'Т 6'!DB8</f>
        <v xml:space="preserve"> </v>
      </c>
      <c r="K322" s="241"/>
      <c r="L322" s="241"/>
      <c r="M322" s="241"/>
      <c r="N322" s="241"/>
      <c r="O322" s="241"/>
      <c r="P322" s="241"/>
      <c r="Q322" s="242" t="str">
        <f ca="1">'Т 6'!DC8</f>
        <v xml:space="preserve"> </v>
      </c>
      <c r="R322" s="242"/>
      <c r="S322" s="241" t="str">
        <f ca="1">'Т 6'!DD8</f>
        <v xml:space="preserve"> </v>
      </c>
      <c r="T322" s="241"/>
      <c r="U322" s="241"/>
      <c r="V322" s="241"/>
      <c r="W322" s="241"/>
      <c r="X322" s="241"/>
      <c r="Y322" s="242" t="str">
        <f ca="1">'Т 6'!DE8</f>
        <v xml:space="preserve"> </v>
      </c>
      <c r="Z322" s="242"/>
      <c r="AA322" s="241" t="str">
        <f ca="1">'Т 6'!DF8</f>
        <v xml:space="preserve"> </v>
      </c>
      <c r="AB322" s="241"/>
      <c r="AC322" s="241"/>
      <c r="AD322" s="241"/>
      <c r="AE322" s="241"/>
      <c r="AF322" s="241"/>
      <c r="AG322" s="242" t="str">
        <f ca="1">'Т 6'!DG8</f>
        <v xml:space="preserve"> </v>
      </c>
      <c r="AH322" s="242"/>
      <c r="AI322" s="241" t="str">
        <f ca="1">'Т 6'!DH8</f>
        <v xml:space="preserve"> </v>
      </c>
      <c r="AJ322" s="241"/>
      <c r="AK322" s="241"/>
      <c r="AL322" s="241"/>
      <c r="AM322" s="241"/>
      <c r="AN322" s="241"/>
      <c r="AO322" s="241"/>
    </row>
    <row r="323" spans="1:41" s="197" customFormat="1" x14ac:dyDescent="0.25">
      <c r="A323" s="110">
        <v>3</v>
      </c>
      <c r="B323" s="241" t="str">
        <f ca="1">'Т 6'!CD9</f>
        <v xml:space="preserve"> </v>
      </c>
      <c r="C323" s="241"/>
      <c r="D323" s="241"/>
      <c r="E323" s="241"/>
      <c r="F323" s="241"/>
      <c r="G323" s="241"/>
      <c r="H323" s="242" t="str">
        <f ca="1">'Т 6'!DA9</f>
        <v xml:space="preserve"> </v>
      </c>
      <c r="I323" s="242"/>
      <c r="J323" s="241" t="str">
        <f ca="1">'Т 6'!DB9</f>
        <v xml:space="preserve"> </v>
      </c>
      <c r="K323" s="241"/>
      <c r="L323" s="241"/>
      <c r="M323" s="241"/>
      <c r="N323" s="241"/>
      <c r="O323" s="241"/>
      <c r="P323" s="241"/>
      <c r="Q323" s="242" t="str">
        <f ca="1">'Т 6'!DC9</f>
        <v xml:space="preserve"> </v>
      </c>
      <c r="R323" s="242"/>
      <c r="S323" s="241" t="str">
        <f ca="1">'Т 6'!DD9</f>
        <v xml:space="preserve"> </v>
      </c>
      <c r="T323" s="241"/>
      <c r="U323" s="241"/>
      <c r="V323" s="241"/>
      <c r="W323" s="241"/>
      <c r="X323" s="241"/>
      <c r="Y323" s="242" t="str">
        <f ca="1">'Т 6'!DE9</f>
        <v xml:space="preserve"> </v>
      </c>
      <c r="Z323" s="242"/>
      <c r="AA323" s="241" t="str">
        <f ca="1">'Т 6'!DF9</f>
        <v xml:space="preserve"> </v>
      </c>
      <c r="AB323" s="241"/>
      <c r="AC323" s="241"/>
      <c r="AD323" s="241"/>
      <c r="AE323" s="241"/>
      <c r="AF323" s="241"/>
      <c r="AG323" s="242" t="str">
        <f ca="1">'Т 6'!DG9</f>
        <v xml:space="preserve"> </v>
      </c>
      <c r="AH323" s="242"/>
      <c r="AI323" s="241" t="str">
        <f ca="1">'Т 6'!DH9</f>
        <v xml:space="preserve"> </v>
      </c>
      <c r="AJ323" s="241"/>
      <c r="AK323" s="241"/>
      <c r="AL323" s="241"/>
      <c r="AM323" s="241"/>
      <c r="AN323" s="241"/>
      <c r="AO323" s="241"/>
    </row>
    <row r="324" spans="1:41" s="197" customFormat="1" x14ac:dyDescent="0.25">
      <c r="A324" s="110">
        <v>4</v>
      </c>
      <c r="B324" s="241" t="str">
        <f ca="1">'Т 6'!CD10</f>
        <v xml:space="preserve"> </v>
      </c>
      <c r="C324" s="241"/>
      <c r="D324" s="241"/>
      <c r="E324" s="241"/>
      <c r="F324" s="241"/>
      <c r="G324" s="241"/>
      <c r="H324" s="242" t="str">
        <f ca="1">'Т 6'!DA10</f>
        <v xml:space="preserve"> </v>
      </c>
      <c r="I324" s="242"/>
      <c r="J324" s="241" t="str">
        <f ca="1">'Т 6'!DB10</f>
        <v xml:space="preserve"> </v>
      </c>
      <c r="K324" s="241"/>
      <c r="L324" s="241"/>
      <c r="M324" s="241"/>
      <c r="N324" s="241"/>
      <c r="O324" s="241"/>
      <c r="P324" s="241"/>
      <c r="Q324" s="242" t="str">
        <f ca="1">'Т 6'!DC10</f>
        <v xml:space="preserve"> </v>
      </c>
      <c r="R324" s="242"/>
      <c r="S324" s="241" t="str">
        <f ca="1">'Т 6'!DD10</f>
        <v xml:space="preserve"> </v>
      </c>
      <c r="T324" s="241"/>
      <c r="U324" s="241"/>
      <c r="V324" s="241"/>
      <c r="W324" s="241"/>
      <c r="X324" s="241"/>
      <c r="Y324" s="242" t="str">
        <f ca="1">'Т 6'!DE10</f>
        <v xml:space="preserve"> </v>
      </c>
      <c r="Z324" s="242"/>
      <c r="AA324" s="241" t="str">
        <f ca="1">'Т 6'!DF10</f>
        <v xml:space="preserve"> </v>
      </c>
      <c r="AB324" s="241"/>
      <c r="AC324" s="241"/>
      <c r="AD324" s="241"/>
      <c r="AE324" s="241"/>
      <c r="AF324" s="241"/>
      <c r="AG324" s="242" t="str">
        <f ca="1">'Т 6'!DG10</f>
        <v xml:space="preserve"> </v>
      </c>
      <c r="AH324" s="242"/>
      <c r="AI324" s="241" t="str">
        <f ca="1">'Т 6'!DH10</f>
        <v xml:space="preserve"> </v>
      </c>
      <c r="AJ324" s="241"/>
      <c r="AK324" s="241"/>
      <c r="AL324" s="241"/>
      <c r="AM324" s="241"/>
      <c r="AN324" s="241"/>
      <c r="AO324" s="241"/>
    </row>
    <row r="325" spans="1:41" s="197" customFormat="1" x14ac:dyDescent="0.25">
      <c r="A325" s="110">
        <v>5</v>
      </c>
      <c r="B325" s="241" t="str">
        <f ca="1">'Т 6'!CD11</f>
        <v xml:space="preserve"> </v>
      </c>
      <c r="C325" s="241"/>
      <c r="D325" s="241"/>
      <c r="E325" s="241"/>
      <c r="F325" s="241"/>
      <c r="G325" s="241"/>
      <c r="H325" s="242" t="str">
        <f ca="1">'Т 6'!DA11</f>
        <v xml:space="preserve"> </v>
      </c>
      <c r="I325" s="242"/>
      <c r="J325" s="241" t="str">
        <f ca="1">'Т 6'!DB11</f>
        <v xml:space="preserve"> </v>
      </c>
      <c r="K325" s="241"/>
      <c r="L325" s="241"/>
      <c r="M325" s="241"/>
      <c r="N325" s="241"/>
      <c r="O325" s="241"/>
      <c r="P325" s="241"/>
      <c r="Q325" s="242" t="str">
        <f ca="1">'Т 6'!DC11</f>
        <v xml:space="preserve"> </v>
      </c>
      <c r="R325" s="242"/>
      <c r="S325" s="241" t="str">
        <f ca="1">'Т 6'!DD11</f>
        <v xml:space="preserve"> </v>
      </c>
      <c r="T325" s="241"/>
      <c r="U325" s="241"/>
      <c r="V325" s="241"/>
      <c r="W325" s="241"/>
      <c r="X325" s="241"/>
      <c r="Y325" s="242" t="str">
        <f ca="1">'Т 6'!DE11</f>
        <v xml:space="preserve"> </v>
      </c>
      <c r="Z325" s="242"/>
      <c r="AA325" s="241" t="str">
        <f ca="1">'Т 6'!DF11</f>
        <v xml:space="preserve"> </v>
      </c>
      <c r="AB325" s="241"/>
      <c r="AC325" s="241"/>
      <c r="AD325" s="241"/>
      <c r="AE325" s="241"/>
      <c r="AF325" s="241"/>
      <c r="AG325" s="242" t="str">
        <f ca="1">'Т 6'!DG11</f>
        <v xml:space="preserve"> </v>
      </c>
      <c r="AH325" s="242"/>
      <c r="AI325" s="241" t="str">
        <f ca="1">'Т 6'!DH11</f>
        <v xml:space="preserve"> </v>
      </c>
      <c r="AJ325" s="241"/>
      <c r="AK325" s="241"/>
      <c r="AL325" s="241"/>
      <c r="AM325" s="241"/>
      <c r="AN325" s="241"/>
      <c r="AO325" s="241"/>
    </row>
    <row r="326" spans="1:41" s="197" customFormat="1" x14ac:dyDescent="0.25">
      <c r="A326" s="110">
        <v>6</v>
      </c>
      <c r="B326" s="241" t="str">
        <f ca="1">'Т 6'!CD12</f>
        <v xml:space="preserve"> </v>
      </c>
      <c r="C326" s="241"/>
      <c r="D326" s="241"/>
      <c r="E326" s="241"/>
      <c r="F326" s="241"/>
      <c r="G326" s="241"/>
      <c r="H326" s="242" t="str">
        <f ca="1">'Т 6'!DA12</f>
        <v xml:space="preserve"> </v>
      </c>
      <c r="I326" s="242"/>
      <c r="J326" s="241" t="str">
        <f ca="1">'Т 6'!DB12</f>
        <v xml:space="preserve"> </v>
      </c>
      <c r="K326" s="241"/>
      <c r="L326" s="241"/>
      <c r="M326" s="241"/>
      <c r="N326" s="241"/>
      <c r="O326" s="241"/>
      <c r="P326" s="241"/>
      <c r="Q326" s="242" t="str">
        <f ca="1">'Т 6'!DC12</f>
        <v xml:space="preserve"> </v>
      </c>
      <c r="R326" s="242"/>
      <c r="S326" s="241" t="str">
        <f ca="1">'Т 6'!DD12</f>
        <v xml:space="preserve"> </v>
      </c>
      <c r="T326" s="241"/>
      <c r="U326" s="241"/>
      <c r="V326" s="241"/>
      <c r="W326" s="241"/>
      <c r="X326" s="241"/>
      <c r="Y326" s="242" t="str">
        <f ca="1">'Т 6'!DE12</f>
        <v xml:space="preserve"> </v>
      </c>
      <c r="Z326" s="242"/>
      <c r="AA326" s="241" t="str">
        <f ca="1">'Т 6'!DF12</f>
        <v xml:space="preserve"> </v>
      </c>
      <c r="AB326" s="241"/>
      <c r="AC326" s="241"/>
      <c r="AD326" s="241"/>
      <c r="AE326" s="241"/>
      <c r="AF326" s="241"/>
      <c r="AG326" s="242" t="str">
        <f ca="1">'Т 6'!DG12</f>
        <v xml:space="preserve"> </v>
      </c>
      <c r="AH326" s="242"/>
      <c r="AI326" s="241" t="str">
        <f ca="1">'Т 6'!DH12</f>
        <v xml:space="preserve"> </v>
      </c>
      <c r="AJ326" s="241"/>
      <c r="AK326" s="241"/>
      <c r="AL326" s="241"/>
      <c r="AM326" s="241"/>
      <c r="AN326" s="241"/>
      <c r="AO326" s="241"/>
    </row>
    <row r="327" spans="1:41" s="197" customFormat="1" x14ac:dyDescent="0.25">
      <c r="A327" s="110">
        <v>7</v>
      </c>
      <c r="B327" s="241" t="str">
        <f ca="1">'Т 6'!CD13</f>
        <v xml:space="preserve"> </v>
      </c>
      <c r="C327" s="241"/>
      <c r="D327" s="241"/>
      <c r="E327" s="241"/>
      <c r="F327" s="241"/>
      <c r="G327" s="241"/>
      <c r="H327" s="242" t="str">
        <f ca="1">'Т 6'!DA13</f>
        <v xml:space="preserve"> </v>
      </c>
      <c r="I327" s="242"/>
      <c r="J327" s="241" t="str">
        <f ca="1">'Т 6'!DB13</f>
        <v xml:space="preserve"> </v>
      </c>
      <c r="K327" s="241"/>
      <c r="L327" s="241"/>
      <c r="M327" s="241"/>
      <c r="N327" s="241"/>
      <c r="O327" s="241"/>
      <c r="P327" s="241"/>
      <c r="Q327" s="242" t="str">
        <f ca="1">'Т 6'!DC13</f>
        <v xml:space="preserve"> </v>
      </c>
      <c r="R327" s="242"/>
      <c r="S327" s="241" t="str">
        <f ca="1">'Т 6'!DD13</f>
        <v xml:space="preserve"> </v>
      </c>
      <c r="T327" s="241"/>
      <c r="U327" s="241"/>
      <c r="V327" s="241"/>
      <c r="W327" s="241"/>
      <c r="X327" s="241"/>
      <c r="Y327" s="242" t="str">
        <f ca="1">'Т 6'!DE13</f>
        <v xml:space="preserve"> </v>
      </c>
      <c r="Z327" s="242"/>
      <c r="AA327" s="241" t="str">
        <f ca="1">'Т 6'!DF13</f>
        <v xml:space="preserve"> </v>
      </c>
      <c r="AB327" s="241"/>
      <c r="AC327" s="241"/>
      <c r="AD327" s="241"/>
      <c r="AE327" s="241"/>
      <c r="AF327" s="241"/>
      <c r="AG327" s="242" t="str">
        <f ca="1">'Т 6'!DG13</f>
        <v xml:space="preserve"> </v>
      </c>
      <c r="AH327" s="242"/>
      <c r="AI327" s="241" t="str">
        <f ca="1">'Т 6'!DH13</f>
        <v xml:space="preserve"> </v>
      </c>
      <c r="AJ327" s="241"/>
      <c r="AK327" s="241"/>
      <c r="AL327" s="241"/>
      <c r="AM327" s="241"/>
      <c r="AN327" s="241"/>
      <c r="AO327" s="241"/>
    </row>
    <row r="328" spans="1:41" s="197" customFormat="1" x14ac:dyDescent="0.25">
      <c r="A328" s="110">
        <v>8</v>
      </c>
      <c r="B328" s="241" t="str">
        <f ca="1">'Т 6'!CD14</f>
        <v xml:space="preserve"> </v>
      </c>
      <c r="C328" s="241"/>
      <c r="D328" s="241"/>
      <c r="E328" s="241"/>
      <c r="F328" s="241"/>
      <c r="G328" s="241"/>
      <c r="H328" s="242" t="str">
        <f ca="1">'Т 6'!DA14</f>
        <v xml:space="preserve"> </v>
      </c>
      <c r="I328" s="242"/>
      <c r="J328" s="241" t="str">
        <f ca="1">'Т 6'!DB14</f>
        <v xml:space="preserve"> </v>
      </c>
      <c r="K328" s="241"/>
      <c r="L328" s="241"/>
      <c r="M328" s="241"/>
      <c r="N328" s="241"/>
      <c r="O328" s="241"/>
      <c r="P328" s="241"/>
      <c r="Q328" s="242" t="str">
        <f ca="1">'Т 6'!DC14</f>
        <v xml:space="preserve"> </v>
      </c>
      <c r="R328" s="242"/>
      <c r="S328" s="241" t="str">
        <f ca="1">'Т 6'!DD14</f>
        <v xml:space="preserve"> </v>
      </c>
      <c r="T328" s="241"/>
      <c r="U328" s="241"/>
      <c r="V328" s="241"/>
      <c r="W328" s="241"/>
      <c r="X328" s="241"/>
      <c r="Y328" s="242" t="str">
        <f ca="1">'Т 6'!DE14</f>
        <v xml:space="preserve"> </v>
      </c>
      <c r="Z328" s="242"/>
      <c r="AA328" s="241" t="str">
        <f ca="1">'Т 6'!DF14</f>
        <v xml:space="preserve"> </v>
      </c>
      <c r="AB328" s="241"/>
      <c r="AC328" s="241"/>
      <c r="AD328" s="241"/>
      <c r="AE328" s="241"/>
      <c r="AF328" s="241"/>
      <c r="AG328" s="242" t="str">
        <f ca="1">'Т 6'!DG14</f>
        <v xml:space="preserve"> </v>
      </c>
      <c r="AH328" s="242"/>
      <c r="AI328" s="241" t="str">
        <f ca="1">'Т 6'!DH14</f>
        <v xml:space="preserve"> </v>
      </c>
      <c r="AJ328" s="241"/>
      <c r="AK328" s="241"/>
      <c r="AL328" s="241"/>
      <c r="AM328" s="241"/>
      <c r="AN328" s="241"/>
      <c r="AO328" s="241"/>
    </row>
    <row r="329" spans="1:41" s="197" customFormat="1" x14ac:dyDescent="0.25">
      <c r="A329" s="110">
        <v>9</v>
      </c>
      <c r="B329" s="241" t="str">
        <f ca="1">'Т 6'!CD15</f>
        <v xml:space="preserve"> </v>
      </c>
      <c r="C329" s="241"/>
      <c r="D329" s="241"/>
      <c r="E329" s="241"/>
      <c r="F329" s="241"/>
      <c r="G329" s="241"/>
      <c r="H329" s="242" t="str">
        <f ca="1">'Т 6'!DA15</f>
        <v xml:space="preserve"> </v>
      </c>
      <c r="I329" s="242"/>
      <c r="J329" s="241" t="str">
        <f ca="1">'Т 6'!DB15</f>
        <v xml:space="preserve"> </v>
      </c>
      <c r="K329" s="241"/>
      <c r="L329" s="241"/>
      <c r="M329" s="241"/>
      <c r="N329" s="241"/>
      <c r="O329" s="241"/>
      <c r="P329" s="241"/>
      <c r="Q329" s="242" t="str">
        <f ca="1">'Т 6'!DC15</f>
        <v xml:space="preserve"> </v>
      </c>
      <c r="R329" s="242"/>
      <c r="S329" s="241" t="str">
        <f ca="1">'Т 6'!DD15</f>
        <v xml:space="preserve"> </v>
      </c>
      <c r="T329" s="241"/>
      <c r="U329" s="241"/>
      <c r="V329" s="241"/>
      <c r="W329" s="241"/>
      <c r="X329" s="241"/>
      <c r="Y329" s="242" t="str">
        <f ca="1">'Т 6'!DE15</f>
        <v xml:space="preserve"> </v>
      </c>
      <c r="Z329" s="242"/>
      <c r="AA329" s="241" t="str">
        <f ca="1">'Т 6'!DF15</f>
        <v xml:space="preserve"> </v>
      </c>
      <c r="AB329" s="241"/>
      <c r="AC329" s="241"/>
      <c r="AD329" s="241"/>
      <c r="AE329" s="241"/>
      <c r="AF329" s="241"/>
      <c r="AG329" s="242" t="str">
        <f ca="1">'Т 6'!DG15</f>
        <v xml:space="preserve"> </v>
      </c>
      <c r="AH329" s="242"/>
      <c r="AI329" s="241" t="str">
        <f ca="1">'Т 6'!DH15</f>
        <v xml:space="preserve"> </v>
      </c>
      <c r="AJ329" s="241"/>
      <c r="AK329" s="241"/>
      <c r="AL329" s="241"/>
      <c r="AM329" s="241"/>
      <c r="AN329" s="241"/>
      <c r="AO329" s="241"/>
    </row>
    <row r="330" spans="1:41" s="197" customFormat="1" x14ac:dyDescent="0.25">
      <c r="A330" s="110">
        <v>10</v>
      </c>
      <c r="B330" s="241" t="str">
        <f ca="1">'Т 6'!CD16</f>
        <v xml:space="preserve"> </v>
      </c>
      <c r="C330" s="241"/>
      <c r="D330" s="241"/>
      <c r="E330" s="241"/>
      <c r="F330" s="241"/>
      <c r="G330" s="241"/>
      <c r="H330" s="242" t="str">
        <f ca="1">'Т 6'!DA16</f>
        <v xml:space="preserve"> </v>
      </c>
      <c r="I330" s="242"/>
      <c r="J330" s="241" t="str">
        <f ca="1">'Т 6'!DB16</f>
        <v xml:space="preserve"> </v>
      </c>
      <c r="K330" s="241"/>
      <c r="L330" s="241"/>
      <c r="M330" s="241"/>
      <c r="N330" s="241"/>
      <c r="O330" s="241"/>
      <c r="P330" s="241"/>
      <c r="Q330" s="242" t="str">
        <f ca="1">'Т 6'!DC16</f>
        <v xml:space="preserve"> </v>
      </c>
      <c r="R330" s="242"/>
      <c r="S330" s="241" t="str">
        <f ca="1">'Т 6'!DD16</f>
        <v xml:space="preserve"> </v>
      </c>
      <c r="T330" s="241"/>
      <c r="U330" s="241"/>
      <c r="V330" s="241"/>
      <c r="W330" s="241"/>
      <c r="X330" s="241"/>
      <c r="Y330" s="242" t="str">
        <f ca="1">'Т 6'!DE16</f>
        <v xml:space="preserve"> </v>
      </c>
      <c r="Z330" s="242"/>
      <c r="AA330" s="241" t="str">
        <f ca="1">'Т 6'!DF16</f>
        <v xml:space="preserve"> </v>
      </c>
      <c r="AB330" s="241"/>
      <c r="AC330" s="241"/>
      <c r="AD330" s="241"/>
      <c r="AE330" s="241"/>
      <c r="AF330" s="241"/>
      <c r="AG330" s="242" t="str">
        <f ca="1">'Т 6'!DG16</f>
        <v xml:space="preserve"> </v>
      </c>
      <c r="AH330" s="242"/>
      <c r="AI330" s="241" t="str">
        <f ca="1">'Т 6'!DH16</f>
        <v xml:space="preserve"> </v>
      </c>
      <c r="AJ330" s="241"/>
      <c r="AK330" s="241"/>
      <c r="AL330" s="241"/>
      <c r="AM330" s="241"/>
      <c r="AN330" s="241"/>
      <c r="AO330" s="241"/>
    </row>
    <row r="331" spans="1:41" s="197" customFormat="1" x14ac:dyDescent="0.25">
      <c r="A331" s="110">
        <v>11</v>
      </c>
      <c r="B331" s="241" t="str">
        <f ca="1">'Т 6'!CD17</f>
        <v xml:space="preserve"> </v>
      </c>
      <c r="C331" s="241"/>
      <c r="D331" s="241"/>
      <c r="E331" s="241"/>
      <c r="F331" s="241"/>
      <c r="G331" s="241"/>
      <c r="H331" s="242" t="str">
        <f ca="1">'Т 6'!DA17</f>
        <v xml:space="preserve"> </v>
      </c>
      <c r="I331" s="242"/>
      <c r="J331" s="241" t="str">
        <f ca="1">'Т 6'!DB17</f>
        <v xml:space="preserve"> </v>
      </c>
      <c r="K331" s="241"/>
      <c r="L331" s="241"/>
      <c r="M331" s="241"/>
      <c r="N331" s="241"/>
      <c r="O331" s="241"/>
      <c r="P331" s="241"/>
      <c r="Q331" s="242" t="str">
        <f ca="1">'Т 6'!DC17</f>
        <v xml:space="preserve"> </v>
      </c>
      <c r="R331" s="242"/>
      <c r="S331" s="241" t="str">
        <f ca="1">'Т 6'!DD17</f>
        <v xml:space="preserve"> </v>
      </c>
      <c r="T331" s="241"/>
      <c r="U331" s="241"/>
      <c r="V331" s="241"/>
      <c r="W331" s="241"/>
      <c r="X331" s="241"/>
      <c r="Y331" s="242" t="str">
        <f ca="1">'Т 6'!DE17</f>
        <v xml:space="preserve"> </v>
      </c>
      <c r="Z331" s="242"/>
      <c r="AA331" s="241" t="str">
        <f ca="1">'Т 6'!DF17</f>
        <v xml:space="preserve"> </v>
      </c>
      <c r="AB331" s="241"/>
      <c r="AC331" s="241"/>
      <c r="AD331" s="241"/>
      <c r="AE331" s="241"/>
      <c r="AF331" s="241"/>
      <c r="AG331" s="242" t="str">
        <f ca="1">'Т 6'!DG17</f>
        <v xml:space="preserve"> </v>
      </c>
      <c r="AH331" s="242"/>
      <c r="AI331" s="241" t="str">
        <f ca="1">'Т 6'!DH17</f>
        <v xml:space="preserve"> </v>
      </c>
      <c r="AJ331" s="241"/>
      <c r="AK331" s="241"/>
      <c r="AL331" s="241"/>
      <c r="AM331" s="241"/>
      <c r="AN331" s="241"/>
      <c r="AO331" s="241"/>
    </row>
    <row r="332" spans="1:41" s="197" customFormat="1" x14ac:dyDescent="0.25">
      <c r="A332" s="110">
        <v>12</v>
      </c>
      <c r="B332" s="241" t="str">
        <f ca="1">'Т 6'!CD18</f>
        <v xml:space="preserve"> </v>
      </c>
      <c r="C332" s="241"/>
      <c r="D332" s="241"/>
      <c r="E332" s="241"/>
      <c r="F332" s="241"/>
      <c r="G332" s="241"/>
      <c r="H332" s="242" t="str">
        <f ca="1">'Т 6'!DA18</f>
        <v xml:space="preserve"> </v>
      </c>
      <c r="I332" s="242"/>
      <c r="J332" s="241" t="str">
        <f ca="1">'Т 6'!DB18</f>
        <v xml:space="preserve"> </v>
      </c>
      <c r="K332" s="241"/>
      <c r="L332" s="241"/>
      <c r="M332" s="241"/>
      <c r="N332" s="241"/>
      <c r="O332" s="241"/>
      <c r="P332" s="241"/>
      <c r="Q332" s="242" t="str">
        <f ca="1">'Т 6'!DC18</f>
        <v xml:space="preserve"> </v>
      </c>
      <c r="R332" s="242"/>
      <c r="S332" s="241" t="str">
        <f ca="1">'Т 6'!DD18</f>
        <v xml:space="preserve"> </v>
      </c>
      <c r="T332" s="241"/>
      <c r="U332" s="241"/>
      <c r="V332" s="241"/>
      <c r="W332" s="241"/>
      <c r="X332" s="241"/>
      <c r="Y332" s="242" t="str">
        <f ca="1">'Т 6'!DE18</f>
        <v xml:space="preserve"> </v>
      </c>
      <c r="Z332" s="242"/>
      <c r="AA332" s="241" t="str">
        <f ca="1">'Т 6'!DF18</f>
        <v xml:space="preserve"> </v>
      </c>
      <c r="AB332" s="241"/>
      <c r="AC332" s="241"/>
      <c r="AD332" s="241"/>
      <c r="AE332" s="241"/>
      <c r="AF332" s="241"/>
      <c r="AG332" s="242" t="str">
        <f ca="1">'Т 6'!DG18</f>
        <v xml:space="preserve"> </v>
      </c>
      <c r="AH332" s="242"/>
      <c r="AI332" s="241" t="str">
        <f ca="1">'Т 6'!DH18</f>
        <v xml:space="preserve"> </v>
      </c>
      <c r="AJ332" s="241"/>
      <c r="AK332" s="241"/>
      <c r="AL332" s="241"/>
      <c r="AM332" s="241"/>
      <c r="AN332" s="241"/>
      <c r="AO332" s="241"/>
    </row>
    <row r="333" spans="1:41" s="197" customFormat="1" x14ac:dyDescent="0.25">
      <c r="A333" s="110">
        <v>13</v>
      </c>
      <c r="B333" s="241" t="str">
        <f ca="1">'Т 6'!CD19</f>
        <v xml:space="preserve"> </v>
      </c>
      <c r="C333" s="241"/>
      <c r="D333" s="241"/>
      <c r="E333" s="241"/>
      <c r="F333" s="241"/>
      <c r="G333" s="241"/>
      <c r="H333" s="242" t="str">
        <f ca="1">'Т 6'!DA19</f>
        <v xml:space="preserve"> </v>
      </c>
      <c r="I333" s="242"/>
      <c r="J333" s="241" t="str">
        <f ca="1">'Т 6'!DB19</f>
        <v xml:space="preserve"> </v>
      </c>
      <c r="K333" s="241"/>
      <c r="L333" s="241"/>
      <c r="M333" s="241"/>
      <c r="N333" s="241"/>
      <c r="O333" s="241"/>
      <c r="P333" s="241"/>
      <c r="Q333" s="242" t="str">
        <f ca="1">'Т 6'!DC19</f>
        <v xml:space="preserve"> </v>
      </c>
      <c r="R333" s="242"/>
      <c r="S333" s="241" t="str">
        <f ca="1">'Т 6'!DD19</f>
        <v xml:space="preserve"> </v>
      </c>
      <c r="T333" s="241"/>
      <c r="U333" s="241"/>
      <c r="V333" s="241"/>
      <c r="W333" s="241"/>
      <c r="X333" s="241"/>
      <c r="Y333" s="242" t="str">
        <f ca="1">'Т 6'!DE19</f>
        <v xml:space="preserve"> </v>
      </c>
      <c r="Z333" s="242"/>
      <c r="AA333" s="241" t="str">
        <f ca="1">'Т 6'!DF19</f>
        <v xml:space="preserve"> </v>
      </c>
      <c r="AB333" s="241"/>
      <c r="AC333" s="241"/>
      <c r="AD333" s="241"/>
      <c r="AE333" s="241"/>
      <c r="AF333" s="241"/>
      <c r="AG333" s="242" t="str">
        <f ca="1">'Т 6'!DG19</f>
        <v xml:space="preserve"> </v>
      </c>
      <c r="AH333" s="242"/>
      <c r="AI333" s="241" t="str">
        <f ca="1">'Т 6'!DH19</f>
        <v xml:space="preserve"> </v>
      </c>
      <c r="AJ333" s="241"/>
      <c r="AK333" s="241"/>
      <c r="AL333" s="241"/>
      <c r="AM333" s="241"/>
      <c r="AN333" s="241"/>
      <c r="AO333" s="241"/>
    </row>
    <row r="334" spans="1:41" s="197" customFormat="1" x14ac:dyDescent="0.25">
      <c r="A334" s="110">
        <v>14</v>
      </c>
      <c r="B334" s="241" t="str">
        <f ca="1">'Т 6'!CD20</f>
        <v xml:space="preserve"> </v>
      </c>
      <c r="C334" s="241"/>
      <c r="D334" s="241"/>
      <c r="E334" s="241"/>
      <c r="F334" s="241"/>
      <c r="G334" s="241"/>
      <c r="H334" s="242" t="str">
        <f ca="1">'Т 6'!DA20</f>
        <v xml:space="preserve"> </v>
      </c>
      <c r="I334" s="242"/>
      <c r="J334" s="241" t="str">
        <f ca="1">'Т 6'!DB20</f>
        <v xml:space="preserve"> </v>
      </c>
      <c r="K334" s="241"/>
      <c r="L334" s="241"/>
      <c r="M334" s="241"/>
      <c r="N334" s="241"/>
      <c r="O334" s="241"/>
      <c r="P334" s="241"/>
      <c r="Q334" s="242" t="str">
        <f ca="1">'Т 6'!DC20</f>
        <v xml:space="preserve"> </v>
      </c>
      <c r="R334" s="242"/>
      <c r="S334" s="241" t="str">
        <f ca="1">'Т 6'!DD20</f>
        <v xml:space="preserve"> </v>
      </c>
      <c r="T334" s="241"/>
      <c r="U334" s="241"/>
      <c r="V334" s="241"/>
      <c r="W334" s="241"/>
      <c r="X334" s="241"/>
      <c r="Y334" s="242" t="str">
        <f ca="1">'Т 6'!DE20</f>
        <v xml:space="preserve"> </v>
      </c>
      <c r="Z334" s="242"/>
      <c r="AA334" s="241" t="str">
        <f ca="1">'Т 6'!DF20</f>
        <v xml:space="preserve"> </v>
      </c>
      <c r="AB334" s="241"/>
      <c r="AC334" s="241"/>
      <c r="AD334" s="241"/>
      <c r="AE334" s="241"/>
      <c r="AF334" s="241"/>
      <c r="AG334" s="242" t="str">
        <f ca="1">'Т 6'!DG20</f>
        <v xml:space="preserve"> </v>
      </c>
      <c r="AH334" s="242"/>
      <c r="AI334" s="241" t="str">
        <f ca="1">'Т 6'!DH20</f>
        <v xml:space="preserve"> </v>
      </c>
      <c r="AJ334" s="241"/>
      <c r="AK334" s="241"/>
      <c r="AL334" s="241"/>
      <c r="AM334" s="241"/>
      <c r="AN334" s="241"/>
      <c r="AO334" s="241"/>
    </row>
    <row r="335" spans="1:41" s="197" customFormat="1" x14ac:dyDescent="0.25">
      <c r="A335" s="110">
        <v>15</v>
      </c>
      <c r="B335" s="241" t="str">
        <f ca="1">'Т 6'!CD21</f>
        <v xml:space="preserve"> </v>
      </c>
      <c r="C335" s="241"/>
      <c r="D335" s="241"/>
      <c r="E335" s="241"/>
      <c r="F335" s="241"/>
      <c r="G335" s="241"/>
      <c r="H335" s="242" t="str">
        <f ca="1">'Т 6'!DA21</f>
        <v xml:space="preserve"> </v>
      </c>
      <c r="I335" s="242"/>
      <c r="J335" s="241" t="str">
        <f ca="1">'Т 6'!DB21</f>
        <v xml:space="preserve"> </v>
      </c>
      <c r="K335" s="241"/>
      <c r="L335" s="241"/>
      <c r="M335" s="241"/>
      <c r="N335" s="241"/>
      <c r="O335" s="241"/>
      <c r="P335" s="241"/>
      <c r="Q335" s="242" t="str">
        <f ca="1">'Т 6'!DC21</f>
        <v xml:space="preserve"> </v>
      </c>
      <c r="R335" s="242"/>
      <c r="S335" s="241" t="str">
        <f ca="1">'Т 6'!DD21</f>
        <v xml:space="preserve"> </v>
      </c>
      <c r="T335" s="241"/>
      <c r="U335" s="241"/>
      <c r="V335" s="241"/>
      <c r="W335" s="241"/>
      <c r="X335" s="241"/>
      <c r="Y335" s="242" t="str">
        <f ca="1">'Т 6'!DE21</f>
        <v xml:space="preserve"> </v>
      </c>
      <c r="Z335" s="242"/>
      <c r="AA335" s="241" t="str">
        <f ca="1">'Т 6'!DF21</f>
        <v xml:space="preserve"> </v>
      </c>
      <c r="AB335" s="241"/>
      <c r="AC335" s="241"/>
      <c r="AD335" s="241"/>
      <c r="AE335" s="241"/>
      <c r="AF335" s="241"/>
      <c r="AG335" s="242" t="str">
        <f ca="1">'Т 6'!DG21</f>
        <v xml:space="preserve"> </v>
      </c>
      <c r="AH335" s="242"/>
      <c r="AI335" s="241" t="str">
        <f ca="1">'Т 6'!DH21</f>
        <v xml:space="preserve"> </v>
      </c>
      <c r="AJ335" s="241"/>
      <c r="AK335" s="241"/>
      <c r="AL335" s="241"/>
      <c r="AM335" s="241"/>
      <c r="AN335" s="241"/>
      <c r="AO335" s="241"/>
    </row>
    <row r="336" spans="1:41" s="197" customFormat="1" x14ac:dyDescent="0.25">
      <c r="A336" s="110">
        <v>16</v>
      </c>
      <c r="B336" s="241" t="str">
        <f ca="1">'Т 6'!CD22</f>
        <v xml:space="preserve"> </v>
      </c>
      <c r="C336" s="241"/>
      <c r="D336" s="241"/>
      <c r="E336" s="241"/>
      <c r="F336" s="241"/>
      <c r="G336" s="241"/>
      <c r="H336" s="242" t="str">
        <f ca="1">'Т 6'!DA22</f>
        <v xml:space="preserve"> </v>
      </c>
      <c r="I336" s="242"/>
      <c r="J336" s="241" t="str">
        <f ca="1">'Т 6'!DB22</f>
        <v xml:space="preserve"> </v>
      </c>
      <c r="K336" s="241"/>
      <c r="L336" s="241"/>
      <c r="M336" s="241"/>
      <c r="N336" s="241"/>
      <c r="O336" s="241"/>
      <c r="P336" s="241"/>
      <c r="Q336" s="242" t="str">
        <f ca="1">'Т 6'!DC22</f>
        <v xml:space="preserve"> </v>
      </c>
      <c r="R336" s="242"/>
      <c r="S336" s="241" t="str">
        <f ca="1">'Т 6'!DD22</f>
        <v xml:space="preserve"> </v>
      </c>
      <c r="T336" s="241"/>
      <c r="U336" s="241"/>
      <c r="V336" s="241"/>
      <c r="W336" s="241"/>
      <c r="X336" s="241"/>
      <c r="Y336" s="242" t="str">
        <f ca="1">'Т 6'!DE22</f>
        <v xml:space="preserve"> </v>
      </c>
      <c r="Z336" s="242"/>
      <c r="AA336" s="241" t="str">
        <f ca="1">'Т 6'!DF22</f>
        <v xml:space="preserve"> </v>
      </c>
      <c r="AB336" s="241"/>
      <c r="AC336" s="241"/>
      <c r="AD336" s="241"/>
      <c r="AE336" s="241"/>
      <c r="AF336" s="241"/>
      <c r="AG336" s="242" t="str">
        <f ca="1">'Т 6'!DG22</f>
        <v xml:space="preserve"> </v>
      </c>
      <c r="AH336" s="242"/>
      <c r="AI336" s="241" t="str">
        <f ca="1">'Т 6'!DH22</f>
        <v xml:space="preserve"> </v>
      </c>
      <c r="AJ336" s="241"/>
      <c r="AK336" s="241"/>
      <c r="AL336" s="241"/>
      <c r="AM336" s="241"/>
      <c r="AN336" s="241"/>
      <c r="AO336" s="241"/>
    </row>
    <row r="337" spans="1:42" s="197" customFormat="1" x14ac:dyDescent="0.25">
      <c r="A337" s="110">
        <v>17</v>
      </c>
      <c r="B337" s="241" t="str">
        <f ca="1">'Т 6'!CD23</f>
        <v xml:space="preserve"> </v>
      </c>
      <c r="C337" s="241"/>
      <c r="D337" s="241"/>
      <c r="E337" s="241"/>
      <c r="F337" s="241"/>
      <c r="G337" s="241"/>
      <c r="H337" s="242" t="str">
        <f ca="1">'Т 6'!DA23</f>
        <v xml:space="preserve"> </v>
      </c>
      <c r="I337" s="242"/>
      <c r="J337" s="241" t="str">
        <f ca="1">'Т 6'!DB23</f>
        <v xml:space="preserve"> </v>
      </c>
      <c r="K337" s="241"/>
      <c r="L337" s="241"/>
      <c r="M337" s="241"/>
      <c r="N337" s="241"/>
      <c r="O337" s="241"/>
      <c r="P337" s="241"/>
      <c r="Q337" s="242" t="str">
        <f ca="1">'Т 6'!DC23</f>
        <v xml:space="preserve"> </v>
      </c>
      <c r="R337" s="242"/>
      <c r="S337" s="241" t="str">
        <f ca="1">'Т 6'!DD23</f>
        <v xml:space="preserve"> </v>
      </c>
      <c r="T337" s="241"/>
      <c r="U337" s="241"/>
      <c r="V337" s="241"/>
      <c r="W337" s="241"/>
      <c r="X337" s="241"/>
      <c r="Y337" s="242" t="str">
        <f ca="1">'Т 6'!DE23</f>
        <v xml:space="preserve"> </v>
      </c>
      <c r="Z337" s="242"/>
      <c r="AA337" s="241" t="str">
        <f ca="1">'Т 6'!DF23</f>
        <v xml:space="preserve"> </v>
      </c>
      <c r="AB337" s="241"/>
      <c r="AC337" s="241"/>
      <c r="AD337" s="241"/>
      <c r="AE337" s="241"/>
      <c r="AF337" s="241"/>
      <c r="AG337" s="242" t="str">
        <f ca="1">'Т 6'!DG23</f>
        <v xml:space="preserve"> </v>
      </c>
      <c r="AH337" s="242"/>
      <c r="AI337" s="241" t="str">
        <f ca="1">'Т 6'!DH23</f>
        <v xml:space="preserve"> </v>
      </c>
      <c r="AJ337" s="241"/>
      <c r="AK337" s="241"/>
      <c r="AL337" s="241"/>
      <c r="AM337" s="241"/>
      <c r="AN337" s="241"/>
      <c r="AO337" s="241"/>
    </row>
    <row r="338" spans="1:42" s="197" customFormat="1" x14ac:dyDescent="0.25">
      <c r="A338" s="110">
        <v>18</v>
      </c>
      <c r="B338" s="241" t="str">
        <f ca="1">'Т 6'!CD24</f>
        <v xml:space="preserve"> </v>
      </c>
      <c r="C338" s="241"/>
      <c r="D338" s="241"/>
      <c r="E338" s="241"/>
      <c r="F338" s="241"/>
      <c r="G338" s="241"/>
      <c r="H338" s="242" t="str">
        <f ca="1">'Т 6'!DA24</f>
        <v xml:space="preserve"> </v>
      </c>
      <c r="I338" s="242"/>
      <c r="J338" s="241" t="str">
        <f ca="1">'Т 6'!DB24</f>
        <v xml:space="preserve"> </v>
      </c>
      <c r="K338" s="241"/>
      <c r="L338" s="241"/>
      <c r="M338" s="241"/>
      <c r="N338" s="241"/>
      <c r="O338" s="241"/>
      <c r="P338" s="241"/>
      <c r="Q338" s="242" t="str">
        <f ca="1">'Т 6'!DC24</f>
        <v xml:space="preserve"> </v>
      </c>
      <c r="R338" s="242"/>
      <c r="S338" s="241" t="str">
        <f ca="1">'Т 6'!DD24</f>
        <v xml:space="preserve"> </v>
      </c>
      <c r="T338" s="241"/>
      <c r="U338" s="241"/>
      <c r="V338" s="241"/>
      <c r="W338" s="241"/>
      <c r="X338" s="241"/>
      <c r="Y338" s="242" t="str">
        <f ca="1">'Т 6'!DE24</f>
        <v xml:space="preserve"> </v>
      </c>
      <c r="Z338" s="242"/>
      <c r="AA338" s="241" t="str">
        <f ca="1">'Т 6'!DF24</f>
        <v xml:space="preserve"> </v>
      </c>
      <c r="AB338" s="241"/>
      <c r="AC338" s="241"/>
      <c r="AD338" s="241"/>
      <c r="AE338" s="241"/>
      <c r="AF338" s="241"/>
      <c r="AG338" s="242" t="str">
        <f ca="1">'Т 6'!DG24</f>
        <v xml:space="preserve"> </v>
      </c>
      <c r="AH338" s="242"/>
      <c r="AI338" s="241" t="str">
        <f ca="1">'Т 6'!DH24</f>
        <v xml:space="preserve"> </v>
      </c>
      <c r="AJ338" s="241"/>
      <c r="AK338" s="241"/>
      <c r="AL338" s="241"/>
      <c r="AM338" s="241"/>
      <c r="AN338" s="241"/>
      <c r="AO338" s="241"/>
    </row>
    <row r="339" spans="1:42" s="197" customFormat="1" x14ac:dyDescent="0.25">
      <c r="A339" s="110">
        <v>19</v>
      </c>
      <c r="B339" s="241" t="str">
        <f ca="1">'Т 6'!CD25</f>
        <v xml:space="preserve"> </v>
      </c>
      <c r="C339" s="241"/>
      <c r="D339" s="241"/>
      <c r="E339" s="241"/>
      <c r="F339" s="241"/>
      <c r="G339" s="241"/>
      <c r="H339" s="242" t="str">
        <f ca="1">'Т 6'!DA25</f>
        <v xml:space="preserve"> </v>
      </c>
      <c r="I339" s="242"/>
      <c r="J339" s="241" t="str">
        <f ca="1">'Т 6'!DB25</f>
        <v xml:space="preserve"> </v>
      </c>
      <c r="K339" s="241"/>
      <c r="L339" s="241"/>
      <c r="M339" s="241"/>
      <c r="N339" s="241"/>
      <c r="O339" s="241"/>
      <c r="P339" s="241"/>
      <c r="Q339" s="242" t="str">
        <f ca="1">'Т 6'!DC25</f>
        <v xml:space="preserve"> </v>
      </c>
      <c r="R339" s="242"/>
      <c r="S339" s="241" t="str">
        <f ca="1">'Т 6'!DD25</f>
        <v xml:space="preserve"> </v>
      </c>
      <c r="T339" s="241"/>
      <c r="U339" s="241"/>
      <c r="V339" s="241"/>
      <c r="W339" s="241"/>
      <c r="X339" s="241"/>
      <c r="Y339" s="242" t="str">
        <f ca="1">'Т 6'!DE25</f>
        <v xml:space="preserve"> </v>
      </c>
      <c r="Z339" s="242"/>
      <c r="AA339" s="241" t="str">
        <f ca="1">'Т 6'!DF25</f>
        <v xml:space="preserve"> </v>
      </c>
      <c r="AB339" s="241"/>
      <c r="AC339" s="241"/>
      <c r="AD339" s="241"/>
      <c r="AE339" s="241"/>
      <c r="AF339" s="241"/>
      <c r="AG339" s="242" t="str">
        <f ca="1">'Т 6'!DG25</f>
        <v xml:space="preserve"> </v>
      </c>
      <c r="AH339" s="242"/>
      <c r="AI339" s="241" t="str">
        <f ca="1">'Т 6'!DH25</f>
        <v xml:space="preserve"> </v>
      </c>
      <c r="AJ339" s="241"/>
      <c r="AK339" s="241"/>
      <c r="AL339" s="241"/>
      <c r="AM339" s="241"/>
      <c r="AN339" s="241"/>
      <c r="AO339" s="241"/>
    </row>
    <row r="340" spans="1:42" s="197" customFormat="1" x14ac:dyDescent="0.25">
      <c r="A340" s="110">
        <v>20</v>
      </c>
      <c r="B340" s="241" t="str">
        <f ca="1">'Т 6'!CD26</f>
        <v xml:space="preserve"> </v>
      </c>
      <c r="C340" s="241"/>
      <c r="D340" s="241"/>
      <c r="E340" s="241"/>
      <c r="F340" s="241"/>
      <c r="G340" s="241"/>
      <c r="H340" s="242" t="str">
        <f ca="1">'Т 6'!DA26</f>
        <v xml:space="preserve"> </v>
      </c>
      <c r="I340" s="242"/>
      <c r="J340" s="241" t="str">
        <f ca="1">'Т 6'!DB26</f>
        <v xml:space="preserve"> </v>
      </c>
      <c r="K340" s="241"/>
      <c r="L340" s="241"/>
      <c r="M340" s="241"/>
      <c r="N340" s="241"/>
      <c r="O340" s="241"/>
      <c r="P340" s="241"/>
      <c r="Q340" s="242" t="str">
        <f ca="1">'Т 6'!DC26</f>
        <v xml:space="preserve"> </v>
      </c>
      <c r="R340" s="242"/>
      <c r="S340" s="241" t="str">
        <f ca="1">'Т 6'!DD26</f>
        <v xml:space="preserve"> </v>
      </c>
      <c r="T340" s="241"/>
      <c r="U340" s="241"/>
      <c r="V340" s="241"/>
      <c r="W340" s="241"/>
      <c r="X340" s="241"/>
      <c r="Y340" s="242" t="str">
        <f ca="1">'Т 6'!DE26</f>
        <v xml:space="preserve"> </v>
      </c>
      <c r="Z340" s="242"/>
      <c r="AA340" s="241" t="str">
        <f ca="1">'Т 6'!DF26</f>
        <v xml:space="preserve"> </v>
      </c>
      <c r="AB340" s="241"/>
      <c r="AC340" s="241"/>
      <c r="AD340" s="241"/>
      <c r="AE340" s="241"/>
      <c r="AF340" s="241"/>
      <c r="AG340" s="242" t="str">
        <f ca="1">'Т 6'!DG26</f>
        <v xml:space="preserve"> </v>
      </c>
      <c r="AH340" s="242"/>
      <c r="AI340" s="241" t="str">
        <f ca="1">'Т 6'!DH26</f>
        <v xml:space="preserve"> </v>
      </c>
      <c r="AJ340" s="241"/>
      <c r="AK340" s="241"/>
      <c r="AL340" s="241"/>
      <c r="AM340" s="241"/>
      <c r="AN340" s="241"/>
      <c r="AO340" s="241"/>
    </row>
    <row r="341" spans="1:42" ht="15" customHeight="1" x14ac:dyDescent="0.25">
      <c r="B341" s="57"/>
      <c r="C341" s="57"/>
      <c r="D341" s="57"/>
      <c r="E341" s="57"/>
      <c r="F341" s="57"/>
      <c r="G341" s="57"/>
      <c r="H341" s="57"/>
      <c r="I341" s="57"/>
      <c r="J341" s="57"/>
      <c r="K341" s="57"/>
      <c r="L341" s="57"/>
      <c r="M341" s="57"/>
      <c r="N341" s="57"/>
      <c r="O341" s="57"/>
      <c r="P341" s="57"/>
      <c r="Q341" s="57"/>
      <c r="R341" s="57"/>
      <c r="S341" s="57"/>
      <c r="T341" s="57"/>
      <c r="U341" s="57"/>
      <c r="V341" s="57"/>
      <c r="W341" s="57"/>
      <c r="X341" s="57"/>
      <c r="Y341" s="57"/>
      <c r="Z341" s="57"/>
      <c r="AA341" s="57"/>
      <c r="AB341" s="57"/>
      <c r="AC341" s="57"/>
      <c r="AD341" s="57"/>
      <c r="AE341" s="57"/>
      <c r="AF341" s="57"/>
      <c r="AG341" s="57"/>
      <c r="AH341" s="57"/>
      <c r="AI341" s="57"/>
      <c r="AJ341" s="57"/>
      <c r="AK341" s="57"/>
      <c r="AL341" s="57"/>
      <c r="AM341" s="57"/>
      <c r="AN341" s="57"/>
      <c r="AO341" s="42"/>
    </row>
    <row r="342" spans="1:42" ht="384" customHeight="1" x14ac:dyDescent="0.25">
      <c r="A342" s="53" t="s">
        <v>180</v>
      </c>
      <c r="B342" s="246" t="s">
        <v>703</v>
      </c>
      <c r="C342" s="246"/>
      <c r="D342" s="246"/>
      <c r="E342" s="246"/>
      <c r="F342" s="246"/>
      <c r="G342" s="246"/>
      <c r="H342" s="246"/>
      <c r="I342" s="246"/>
      <c r="J342" s="246"/>
      <c r="K342" s="246"/>
      <c r="L342" s="246"/>
      <c r="M342" s="246"/>
      <c r="N342" s="246"/>
      <c r="O342" s="246"/>
      <c r="P342" s="246"/>
      <c r="Q342" s="246"/>
      <c r="R342" s="246"/>
      <c r="S342" s="246"/>
      <c r="T342" s="246"/>
      <c r="U342" s="246"/>
      <c r="V342" s="246"/>
      <c r="W342" s="246"/>
      <c r="X342" s="246"/>
      <c r="Y342" s="246"/>
      <c r="Z342" s="246"/>
      <c r="AA342" s="246"/>
      <c r="AB342" s="246"/>
      <c r="AC342" s="246"/>
      <c r="AD342" s="246"/>
      <c r="AE342" s="246"/>
      <c r="AF342" s="246"/>
      <c r="AG342" s="246"/>
      <c r="AH342" s="246"/>
      <c r="AI342" s="246"/>
      <c r="AJ342" s="246"/>
      <c r="AK342" s="246"/>
      <c r="AL342" s="246"/>
      <c r="AM342" s="246"/>
      <c r="AN342" s="246"/>
      <c r="AO342" s="246"/>
    </row>
    <row r="343" spans="1:42" ht="90" customHeight="1" x14ac:dyDescent="0.25">
      <c r="A343" s="53"/>
      <c r="B343" s="246"/>
      <c r="C343" s="246"/>
      <c r="D343" s="246"/>
      <c r="E343" s="246"/>
      <c r="F343" s="246"/>
      <c r="G343" s="246"/>
      <c r="H343" s="246"/>
      <c r="I343" s="246"/>
      <c r="J343" s="246"/>
      <c r="K343" s="246"/>
      <c r="L343" s="246"/>
      <c r="M343" s="246"/>
      <c r="N343" s="246"/>
      <c r="O343" s="246"/>
      <c r="P343" s="246"/>
      <c r="Q343" s="246"/>
      <c r="R343" s="246"/>
      <c r="S343" s="246"/>
      <c r="T343" s="246"/>
      <c r="U343" s="246"/>
      <c r="V343" s="246"/>
      <c r="W343" s="246"/>
      <c r="X343" s="246"/>
      <c r="Y343" s="246"/>
      <c r="Z343" s="246"/>
      <c r="AA343" s="246"/>
      <c r="AB343" s="246"/>
      <c r="AC343" s="246"/>
      <c r="AD343" s="246"/>
      <c r="AE343" s="246"/>
      <c r="AF343" s="246"/>
      <c r="AG343" s="246"/>
      <c r="AH343" s="246"/>
      <c r="AI343" s="246"/>
      <c r="AJ343" s="246"/>
      <c r="AK343" s="246"/>
      <c r="AL343" s="246"/>
      <c r="AM343" s="246"/>
      <c r="AN343" s="246"/>
      <c r="AO343" s="246"/>
    </row>
    <row r="344" spans="1:42" ht="27" customHeight="1" x14ac:dyDescent="0.25">
      <c r="A344" s="53" t="s">
        <v>181</v>
      </c>
      <c r="B344" s="257" t="s">
        <v>616</v>
      </c>
      <c r="C344" s="257"/>
      <c r="D344" s="257"/>
      <c r="E344" s="257"/>
      <c r="F344" s="257"/>
      <c r="G344" s="257"/>
      <c r="H344" s="257"/>
      <c r="I344" s="257"/>
      <c r="J344" s="257"/>
      <c r="K344" s="257"/>
      <c r="L344" s="257"/>
      <c r="M344" s="257"/>
      <c r="N344" s="257"/>
      <c r="O344" s="257"/>
      <c r="P344" s="257"/>
      <c r="Q344" s="257"/>
      <c r="R344" s="257"/>
      <c r="S344" s="257"/>
      <c r="T344" s="257"/>
      <c r="U344" s="257"/>
      <c r="V344" s="257"/>
      <c r="W344" s="257"/>
      <c r="X344" s="257"/>
      <c r="Y344" s="257"/>
      <c r="Z344" s="257"/>
      <c r="AA344" s="257"/>
      <c r="AB344" s="257"/>
      <c r="AC344" s="257"/>
      <c r="AD344" s="257"/>
      <c r="AE344" s="257"/>
      <c r="AF344" s="257"/>
      <c r="AG344" s="257"/>
      <c r="AH344" s="257"/>
      <c r="AI344" s="257"/>
      <c r="AJ344" s="257"/>
      <c r="AK344" s="257"/>
      <c r="AL344" s="257"/>
      <c r="AM344" s="257"/>
      <c r="AN344" s="257"/>
      <c r="AO344" s="257"/>
    </row>
    <row r="345" spans="1:42" ht="53.25" customHeight="1" x14ac:dyDescent="0.25">
      <c r="A345" s="53" t="s">
        <v>182</v>
      </c>
      <c r="B345" s="257" t="s">
        <v>704</v>
      </c>
      <c r="C345" s="257"/>
      <c r="D345" s="257"/>
      <c r="E345" s="257"/>
      <c r="F345" s="257"/>
      <c r="G345" s="257"/>
      <c r="H345" s="257"/>
      <c r="I345" s="257"/>
      <c r="J345" s="257"/>
      <c r="K345" s="257"/>
      <c r="L345" s="257"/>
      <c r="M345" s="257"/>
      <c r="N345" s="257"/>
      <c r="O345" s="257"/>
      <c r="P345" s="257"/>
      <c r="Q345" s="257"/>
      <c r="R345" s="257"/>
      <c r="S345" s="257"/>
      <c r="T345" s="257"/>
      <c r="U345" s="257"/>
      <c r="V345" s="257"/>
      <c r="W345" s="257"/>
      <c r="X345" s="257"/>
      <c r="Y345" s="257"/>
      <c r="Z345" s="257"/>
      <c r="AA345" s="257"/>
      <c r="AB345" s="257"/>
      <c r="AC345" s="257"/>
      <c r="AD345" s="257"/>
      <c r="AE345" s="257"/>
      <c r="AF345" s="257"/>
      <c r="AG345" s="257"/>
      <c r="AH345" s="257"/>
      <c r="AI345" s="257"/>
      <c r="AJ345" s="257"/>
      <c r="AK345" s="257"/>
      <c r="AL345" s="257"/>
      <c r="AM345" s="257"/>
      <c r="AN345" s="257"/>
      <c r="AO345" s="257"/>
    </row>
    <row r="346" spans="1:42" ht="66.75" customHeight="1" x14ac:dyDescent="0.25">
      <c r="A346" s="53" t="s">
        <v>183</v>
      </c>
      <c r="B346" s="257" t="s">
        <v>617</v>
      </c>
      <c r="C346" s="257"/>
      <c r="D346" s="257"/>
      <c r="E346" s="257"/>
      <c r="F346" s="257"/>
      <c r="G346" s="257"/>
      <c r="H346" s="257"/>
      <c r="I346" s="257"/>
      <c r="J346" s="257"/>
      <c r="K346" s="257"/>
      <c r="L346" s="257"/>
      <c r="M346" s="257"/>
      <c r="N346" s="257"/>
      <c r="O346" s="257"/>
      <c r="P346" s="257"/>
      <c r="Q346" s="257"/>
      <c r="R346" s="257"/>
      <c r="S346" s="257"/>
      <c r="T346" s="257"/>
      <c r="U346" s="257"/>
      <c r="V346" s="257"/>
      <c r="W346" s="257"/>
      <c r="X346" s="257"/>
      <c r="Y346" s="257"/>
      <c r="Z346" s="257"/>
      <c r="AA346" s="257"/>
      <c r="AB346" s="257"/>
      <c r="AC346" s="257"/>
      <c r="AD346" s="257"/>
      <c r="AE346" s="257"/>
      <c r="AF346" s="257"/>
      <c r="AG346" s="257"/>
      <c r="AH346" s="257"/>
      <c r="AI346" s="257"/>
      <c r="AJ346" s="257"/>
      <c r="AK346" s="257"/>
      <c r="AL346" s="257"/>
      <c r="AM346" s="257"/>
      <c r="AN346" s="257"/>
      <c r="AO346" s="257"/>
    </row>
    <row r="347" spans="1:42" x14ac:dyDescent="0.25">
      <c r="A347" s="247" t="s">
        <v>122</v>
      </c>
      <c r="B347" s="248" t="s">
        <v>350</v>
      </c>
      <c r="C347" s="248"/>
      <c r="D347" s="248"/>
      <c r="E347" s="248"/>
      <c r="F347" s="248"/>
      <c r="G347" s="248"/>
      <c r="H347" s="249" t="s">
        <v>356</v>
      </c>
      <c r="I347" s="249"/>
      <c r="J347" s="249"/>
      <c r="K347" s="249"/>
      <c r="L347" s="249"/>
      <c r="M347" s="249"/>
      <c r="N347" s="249"/>
      <c r="O347" s="249"/>
      <c r="P347" s="249"/>
      <c r="Q347" s="249"/>
      <c r="R347" s="249"/>
      <c r="S347" s="249"/>
      <c r="T347" s="249"/>
      <c r="U347" s="249"/>
      <c r="V347" s="249"/>
      <c r="W347" s="249"/>
      <c r="X347" s="249"/>
      <c r="Y347" s="249"/>
      <c r="Z347" s="249"/>
      <c r="AA347" s="249"/>
      <c r="AB347" s="249"/>
      <c r="AC347" s="249"/>
      <c r="AD347" s="249"/>
      <c r="AE347" s="249"/>
      <c r="AF347" s="249"/>
      <c r="AG347" s="249"/>
      <c r="AH347" s="249"/>
      <c r="AI347" s="249"/>
      <c r="AJ347" s="249"/>
      <c r="AK347" s="249"/>
      <c r="AL347" s="249"/>
      <c r="AM347" s="249"/>
      <c r="AN347" s="249"/>
      <c r="AO347" s="249"/>
      <c r="AP347" s="194"/>
    </row>
    <row r="348" spans="1:42" ht="15" customHeight="1" x14ac:dyDescent="0.25">
      <c r="A348" s="247"/>
      <c r="B348" s="248"/>
      <c r="C348" s="248"/>
      <c r="D348" s="248"/>
      <c r="E348" s="248"/>
      <c r="F348" s="248"/>
      <c r="G348" s="248"/>
      <c r="H348" s="258" t="s">
        <v>410</v>
      </c>
      <c r="I348" s="258"/>
      <c r="J348" s="258"/>
      <c r="K348" s="258"/>
      <c r="L348" s="258"/>
      <c r="M348" s="258"/>
      <c r="N348" s="258"/>
      <c r="O348" s="258"/>
      <c r="P348" s="258"/>
      <c r="Q348" s="258" t="s">
        <v>411</v>
      </c>
      <c r="R348" s="258"/>
      <c r="S348" s="258"/>
      <c r="T348" s="258"/>
      <c r="U348" s="258"/>
      <c r="V348" s="258"/>
      <c r="W348" s="258"/>
      <c r="X348" s="258"/>
      <c r="Y348" s="258" t="s">
        <v>412</v>
      </c>
      <c r="Z348" s="258"/>
      <c r="AA348" s="258"/>
      <c r="AB348" s="258"/>
      <c r="AC348" s="258"/>
      <c r="AD348" s="258"/>
      <c r="AE348" s="258"/>
      <c r="AF348" s="258"/>
      <c r="AG348" s="258" t="s">
        <v>413</v>
      </c>
      <c r="AH348" s="258"/>
      <c r="AI348" s="258"/>
      <c r="AJ348" s="258"/>
      <c r="AK348" s="258"/>
      <c r="AL348" s="258"/>
      <c r="AM348" s="258"/>
      <c r="AN348" s="258"/>
      <c r="AO348" s="258"/>
      <c r="AP348" s="191"/>
    </row>
    <row r="349" spans="1:42" ht="45" customHeight="1" x14ac:dyDescent="0.25">
      <c r="A349" s="247"/>
      <c r="B349" s="248"/>
      <c r="C349" s="248"/>
      <c r="D349" s="248"/>
      <c r="E349" s="248"/>
      <c r="F349" s="248"/>
      <c r="G349" s="248"/>
      <c r="H349" s="250" t="s">
        <v>353</v>
      </c>
      <c r="I349" s="250"/>
      <c r="J349" s="248" t="s">
        <v>371</v>
      </c>
      <c r="K349" s="248"/>
      <c r="L349" s="248"/>
      <c r="M349" s="248"/>
      <c r="N349" s="248"/>
      <c r="O349" s="248"/>
      <c r="P349" s="248"/>
      <c r="Q349" s="250" t="s">
        <v>353</v>
      </c>
      <c r="R349" s="250"/>
      <c r="S349" s="248" t="s">
        <v>371</v>
      </c>
      <c r="T349" s="248"/>
      <c r="U349" s="248"/>
      <c r="V349" s="248"/>
      <c r="W349" s="248"/>
      <c r="X349" s="248"/>
      <c r="Y349" s="250" t="s">
        <v>353</v>
      </c>
      <c r="Z349" s="250"/>
      <c r="AA349" s="248" t="s">
        <v>371</v>
      </c>
      <c r="AB349" s="248"/>
      <c r="AC349" s="248"/>
      <c r="AD349" s="248"/>
      <c r="AE349" s="248"/>
      <c r="AF349" s="248"/>
      <c r="AG349" s="250" t="s">
        <v>353</v>
      </c>
      <c r="AH349" s="250"/>
      <c r="AI349" s="248" t="s">
        <v>371</v>
      </c>
      <c r="AJ349" s="248"/>
      <c r="AK349" s="248"/>
      <c r="AL349" s="248"/>
      <c r="AM349" s="248"/>
      <c r="AN349" s="248"/>
      <c r="AO349" s="248"/>
      <c r="AP349" s="191"/>
    </row>
    <row r="350" spans="1:42" ht="29.25" customHeight="1" x14ac:dyDescent="0.25">
      <c r="A350" s="58">
        <v>1</v>
      </c>
      <c r="B350" s="243">
        <f ca="1">'Т 6'!CD7</f>
        <v>0</v>
      </c>
      <c r="C350" s="244"/>
      <c r="D350" s="244"/>
      <c r="E350" s="244"/>
      <c r="F350" s="244"/>
      <c r="G350" s="245"/>
      <c r="H350" s="242" t="str">
        <f ca="1">'Т 6'!DI7</f>
        <v xml:space="preserve"> </v>
      </c>
      <c r="I350" s="242"/>
      <c r="J350" s="241" t="str">
        <f ca="1">'Т 6'!DJ7</f>
        <v xml:space="preserve"> </v>
      </c>
      <c r="K350" s="241"/>
      <c r="L350" s="241"/>
      <c r="M350" s="241"/>
      <c r="N350" s="241"/>
      <c r="O350" s="241"/>
      <c r="P350" s="241"/>
      <c r="Q350" s="242" t="str">
        <f ca="1">'Т 6'!DK7</f>
        <v xml:space="preserve"> </v>
      </c>
      <c r="R350" s="242"/>
      <c r="S350" s="241" t="str">
        <f ca="1">'Т 6'!DL7</f>
        <v xml:space="preserve"> </v>
      </c>
      <c r="T350" s="241"/>
      <c r="U350" s="241"/>
      <c r="V350" s="241"/>
      <c r="W350" s="241"/>
      <c r="X350" s="241"/>
      <c r="Y350" s="242" t="str">
        <f ca="1">'Т 6'!DM7</f>
        <v xml:space="preserve"> </v>
      </c>
      <c r="Z350" s="242"/>
      <c r="AA350" s="241" t="str">
        <f ca="1">'Т 6'!DN7</f>
        <v xml:space="preserve"> </v>
      </c>
      <c r="AB350" s="241"/>
      <c r="AC350" s="241"/>
      <c r="AD350" s="241"/>
      <c r="AE350" s="241"/>
      <c r="AF350" s="241"/>
      <c r="AG350" s="242" t="str">
        <f ca="1">'Т 6'!DO7</f>
        <v xml:space="preserve"> </v>
      </c>
      <c r="AH350" s="242"/>
      <c r="AI350" s="241" t="str">
        <f ca="1">'Т 6'!DP7</f>
        <v xml:space="preserve"> </v>
      </c>
      <c r="AJ350" s="241"/>
      <c r="AK350" s="241"/>
      <c r="AL350" s="241"/>
      <c r="AM350" s="241"/>
      <c r="AN350" s="241"/>
      <c r="AO350" s="241"/>
      <c r="AP350" s="191"/>
    </row>
    <row r="351" spans="1:42" ht="29.25" customHeight="1" x14ac:dyDescent="0.25">
      <c r="A351" s="58">
        <v>2</v>
      </c>
      <c r="B351" s="243" t="str">
        <f ca="1">'Т 6'!CD8</f>
        <v xml:space="preserve"> </v>
      </c>
      <c r="C351" s="244"/>
      <c r="D351" s="244"/>
      <c r="E351" s="244"/>
      <c r="F351" s="244"/>
      <c r="G351" s="245"/>
      <c r="H351" s="242" t="str">
        <f ca="1">'Т 6'!DI8</f>
        <v xml:space="preserve"> </v>
      </c>
      <c r="I351" s="242"/>
      <c r="J351" s="241" t="str">
        <f ca="1">'Т 6'!DJ8</f>
        <v xml:space="preserve"> </v>
      </c>
      <c r="K351" s="241"/>
      <c r="L351" s="241"/>
      <c r="M351" s="241"/>
      <c r="N351" s="241"/>
      <c r="O351" s="241"/>
      <c r="P351" s="241"/>
      <c r="Q351" s="242" t="str">
        <f ca="1">'Т 6'!DK8</f>
        <v xml:space="preserve"> </v>
      </c>
      <c r="R351" s="242"/>
      <c r="S351" s="241" t="str">
        <f ca="1">'Т 6'!DL8</f>
        <v xml:space="preserve"> </v>
      </c>
      <c r="T351" s="241"/>
      <c r="U351" s="241"/>
      <c r="V351" s="241"/>
      <c r="W351" s="241"/>
      <c r="X351" s="241"/>
      <c r="Y351" s="242" t="str">
        <f ca="1">'Т 6'!DM8</f>
        <v xml:space="preserve"> </v>
      </c>
      <c r="Z351" s="242"/>
      <c r="AA351" s="241" t="str">
        <f ca="1">'Т 6'!DN8</f>
        <v xml:space="preserve"> </v>
      </c>
      <c r="AB351" s="241"/>
      <c r="AC351" s="241"/>
      <c r="AD351" s="241"/>
      <c r="AE351" s="241"/>
      <c r="AF351" s="241"/>
      <c r="AG351" s="242" t="str">
        <f ca="1">'Т 6'!DO8</f>
        <v xml:space="preserve"> </v>
      </c>
      <c r="AH351" s="242"/>
      <c r="AI351" s="241" t="str">
        <f ca="1">'Т 6'!DP8</f>
        <v xml:space="preserve"> </v>
      </c>
      <c r="AJ351" s="241"/>
      <c r="AK351" s="241"/>
      <c r="AL351" s="241"/>
      <c r="AM351" s="241"/>
      <c r="AN351" s="241"/>
      <c r="AO351" s="241"/>
      <c r="AP351" s="191"/>
    </row>
    <row r="352" spans="1:42" ht="29.25" customHeight="1" x14ac:dyDescent="0.25">
      <c r="A352" s="58">
        <v>3</v>
      </c>
      <c r="B352" s="243" t="str">
        <f ca="1">'Т 6'!CD9</f>
        <v xml:space="preserve"> </v>
      </c>
      <c r="C352" s="244"/>
      <c r="D352" s="244"/>
      <c r="E352" s="244"/>
      <c r="F352" s="244"/>
      <c r="G352" s="245"/>
      <c r="H352" s="242" t="str">
        <f ca="1">'Т 6'!DI9</f>
        <v xml:space="preserve"> </v>
      </c>
      <c r="I352" s="242"/>
      <c r="J352" s="241" t="str">
        <f ca="1">'Т 6'!DJ9</f>
        <v xml:space="preserve"> </v>
      </c>
      <c r="K352" s="241"/>
      <c r="L352" s="241"/>
      <c r="M352" s="241"/>
      <c r="N352" s="241"/>
      <c r="O352" s="241"/>
      <c r="P352" s="241"/>
      <c r="Q352" s="242" t="str">
        <f ca="1">'Т 6'!DK9</f>
        <v xml:space="preserve"> </v>
      </c>
      <c r="R352" s="242"/>
      <c r="S352" s="241" t="str">
        <f ca="1">'Т 6'!DL9</f>
        <v xml:space="preserve"> </v>
      </c>
      <c r="T352" s="241"/>
      <c r="U352" s="241"/>
      <c r="V352" s="241"/>
      <c r="W352" s="241"/>
      <c r="X352" s="241"/>
      <c r="Y352" s="242" t="str">
        <f ca="1">'Т 6'!DM9</f>
        <v xml:space="preserve"> </v>
      </c>
      <c r="Z352" s="242"/>
      <c r="AA352" s="241" t="str">
        <f ca="1">'Т 6'!DN9</f>
        <v xml:space="preserve"> </v>
      </c>
      <c r="AB352" s="241"/>
      <c r="AC352" s="241"/>
      <c r="AD352" s="241"/>
      <c r="AE352" s="241"/>
      <c r="AF352" s="241"/>
      <c r="AG352" s="242" t="str">
        <f ca="1">'Т 6'!DO9</f>
        <v xml:space="preserve"> </v>
      </c>
      <c r="AH352" s="242"/>
      <c r="AI352" s="241" t="str">
        <f ca="1">'Т 6'!DP9</f>
        <v xml:space="preserve"> </v>
      </c>
      <c r="AJ352" s="241"/>
      <c r="AK352" s="241"/>
      <c r="AL352" s="241"/>
      <c r="AM352" s="241"/>
      <c r="AN352" s="241"/>
      <c r="AO352" s="241"/>
      <c r="AP352" s="191"/>
    </row>
    <row r="353" spans="1:42" ht="29.25" customHeight="1" x14ac:dyDescent="0.25">
      <c r="A353" s="58">
        <v>4</v>
      </c>
      <c r="B353" s="243" t="str">
        <f ca="1">'Т 6'!CD10</f>
        <v xml:space="preserve"> </v>
      </c>
      <c r="C353" s="244"/>
      <c r="D353" s="244"/>
      <c r="E353" s="244"/>
      <c r="F353" s="244"/>
      <c r="G353" s="245"/>
      <c r="H353" s="242" t="str">
        <f ca="1">'Т 6'!DI10</f>
        <v xml:space="preserve"> </v>
      </c>
      <c r="I353" s="242"/>
      <c r="J353" s="241" t="str">
        <f ca="1">'Т 6'!DJ10</f>
        <v xml:space="preserve"> </v>
      </c>
      <c r="K353" s="241"/>
      <c r="L353" s="241"/>
      <c r="M353" s="241"/>
      <c r="N353" s="241"/>
      <c r="O353" s="241"/>
      <c r="P353" s="241"/>
      <c r="Q353" s="242" t="str">
        <f ca="1">'Т 6'!DK10</f>
        <v xml:space="preserve"> </v>
      </c>
      <c r="R353" s="242"/>
      <c r="S353" s="241" t="str">
        <f ca="1">'Т 6'!DL10</f>
        <v xml:space="preserve"> </v>
      </c>
      <c r="T353" s="241"/>
      <c r="U353" s="241"/>
      <c r="V353" s="241"/>
      <c r="W353" s="241"/>
      <c r="X353" s="241"/>
      <c r="Y353" s="242" t="str">
        <f ca="1">'Т 6'!DM10</f>
        <v xml:space="preserve"> </v>
      </c>
      <c r="Z353" s="242"/>
      <c r="AA353" s="241" t="str">
        <f ca="1">'Т 6'!DN10</f>
        <v xml:space="preserve"> </v>
      </c>
      <c r="AB353" s="241"/>
      <c r="AC353" s="241"/>
      <c r="AD353" s="241"/>
      <c r="AE353" s="241"/>
      <c r="AF353" s="241"/>
      <c r="AG353" s="242" t="str">
        <f ca="1">'Т 6'!DO10</f>
        <v xml:space="preserve"> </v>
      </c>
      <c r="AH353" s="242"/>
      <c r="AI353" s="241" t="str">
        <f ca="1">'Т 6'!DP10</f>
        <v xml:space="preserve"> </v>
      </c>
      <c r="AJ353" s="241"/>
      <c r="AK353" s="241"/>
      <c r="AL353" s="241"/>
      <c r="AM353" s="241"/>
      <c r="AN353" s="241"/>
      <c r="AO353" s="241"/>
      <c r="AP353" s="191"/>
    </row>
    <row r="354" spans="1:42" ht="29.25" customHeight="1" x14ac:dyDescent="0.25">
      <c r="A354" s="58">
        <v>5</v>
      </c>
      <c r="B354" s="243" t="str">
        <f ca="1">'Т 6'!CD11</f>
        <v xml:space="preserve"> </v>
      </c>
      <c r="C354" s="244"/>
      <c r="D354" s="244"/>
      <c r="E354" s="244"/>
      <c r="F354" s="244"/>
      <c r="G354" s="245"/>
      <c r="H354" s="242" t="str">
        <f ca="1">'Т 6'!DI11</f>
        <v xml:space="preserve"> </v>
      </c>
      <c r="I354" s="242"/>
      <c r="J354" s="241" t="str">
        <f ca="1">'Т 6'!DJ11</f>
        <v xml:space="preserve"> </v>
      </c>
      <c r="K354" s="241"/>
      <c r="L354" s="241"/>
      <c r="M354" s="241"/>
      <c r="N354" s="241"/>
      <c r="O354" s="241"/>
      <c r="P354" s="241"/>
      <c r="Q354" s="242" t="str">
        <f ca="1">'Т 6'!DK11</f>
        <v xml:space="preserve"> </v>
      </c>
      <c r="R354" s="242"/>
      <c r="S354" s="241" t="str">
        <f ca="1">'Т 6'!DL11</f>
        <v xml:space="preserve"> </v>
      </c>
      <c r="T354" s="241"/>
      <c r="U354" s="241"/>
      <c r="V354" s="241"/>
      <c r="W354" s="241"/>
      <c r="X354" s="241"/>
      <c r="Y354" s="242" t="str">
        <f ca="1">'Т 6'!DM11</f>
        <v xml:space="preserve"> </v>
      </c>
      <c r="Z354" s="242"/>
      <c r="AA354" s="241" t="str">
        <f ca="1">'Т 6'!DN11</f>
        <v xml:space="preserve"> </v>
      </c>
      <c r="AB354" s="241"/>
      <c r="AC354" s="241"/>
      <c r="AD354" s="241"/>
      <c r="AE354" s="241"/>
      <c r="AF354" s="241"/>
      <c r="AG354" s="242" t="str">
        <f ca="1">'Т 6'!DO11</f>
        <v xml:space="preserve"> </v>
      </c>
      <c r="AH354" s="242"/>
      <c r="AI354" s="241" t="str">
        <f ca="1">'Т 6'!DP11</f>
        <v xml:space="preserve"> </v>
      </c>
      <c r="AJ354" s="241"/>
      <c r="AK354" s="241"/>
      <c r="AL354" s="241"/>
      <c r="AM354" s="241"/>
      <c r="AN354" s="241"/>
      <c r="AO354" s="241"/>
      <c r="AP354" s="191"/>
    </row>
    <row r="355" spans="1:42" ht="15" customHeight="1" x14ac:dyDescent="0.25">
      <c r="A355" s="58">
        <v>6</v>
      </c>
      <c r="B355" s="243" t="str">
        <f ca="1">'Т 6'!CD12</f>
        <v xml:space="preserve"> </v>
      </c>
      <c r="C355" s="244"/>
      <c r="D355" s="244"/>
      <c r="E355" s="244"/>
      <c r="F355" s="244"/>
      <c r="G355" s="245"/>
      <c r="H355" s="242" t="str">
        <f ca="1">'Т 6'!DI12</f>
        <v xml:space="preserve"> </v>
      </c>
      <c r="I355" s="242"/>
      <c r="J355" s="241" t="str">
        <f ca="1">'Т 6'!DJ12</f>
        <v xml:space="preserve"> </v>
      </c>
      <c r="K355" s="241"/>
      <c r="L355" s="241"/>
      <c r="M355" s="241"/>
      <c r="N355" s="241"/>
      <c r="O355" s="241"/>
      <c r="P355" s="241"/>
      <c r="Q355" s="242" t="str">
        <f ca="1">'Т 6'!DK12</f>
        <v xml:space="preserve"> </v>
      </c>
      <c r="R355" s="242"/>
      <c r="S355" s="241" t="str">
        <f ca="1">'Т 6'!DL12</f>
        <v xml:space="preserve"> </v>
      </c>
      <c r="T355" s="241"/>
      <c r="U355" s="241"/>
      <c r="V355" s="241"/>
      <c r="W355" s="241"/>
      <c r="X355" s="241"/>
      <c r="Y355" s="242" t="str">
        <f ca="1">'Т 6'!DM12</f>
        <v xml:space="preserve"> </v>
      </c>
      <c r="Z355" s="242"/>
      <c r="AA355" s="241" t="str">
        <f ca="1">'Т 6'!DN12</f>
        <v xml:space="preserve"> </v>
      </c>
      <c r="AB355" s="241"/>
      <c r="AC355" s="241"/>
      <c r="AD355" s="241"/>
      <c r="AE355" s="241"/>
      <c r="AF355" s="241"/>
      <c r="AG355" s="242" t="str">
        <f ca="1">'Т 6'!DO12</f>
        <v xml:space="preserve"> </v>
      </c>
      <c r="AH355" s="242"/>
      <c r="AI355" s="241" t="str">
        <f ca="1">'Т 6'!DP12</f>
        <v xml:space="preserve"> </v>
      </c>
      <c r="AJ355" s="241"/>
      <c r="AK355" s="241"/>
      <c r="AL355" s="241"/>
      <c r="AM355" s="241"/>
      <c r="AN355" s="241"/>
      <c r="AO355" s="241"/>
      <c r="AP355" s="191"/>
    </row>
    <row r="356" spans="1:42" ht="15" customHeight="1" x14ac:dyDescent="0.25">
      <c r="A356" s="58">
        <v>7</v>
      </c>
      <c r="B356" s="243" t="str">
        <f ca="1">'Т 6'!CD13</f>
        <v xml:space="preserve"> </v>
      </c>
      <c r="C356" s="244"/>
      <c r="D356" s="244"/>
      <c r="E356" s="244"/>
      <c r="F356" s="244"/>
      <c r="G356" s="245"/>
      <c r="H356" s="242" t="str">
        <f ca="1">'Т 6'!DI13</f>
        <v xml:space="preserve"> </v>
      </c>
      <c r="I356" s="242"/>
      <c r="J356" s="241" t="str">
        <f ca="1">'Т 6'!DJ13</f>
        <v xml:space="preserve"> </v>
      </c>
      <c r="K356" s="241"/>
      <c r="L356" s="241"/>
      <c r="M356" s="241"/>
      <c r="N356" s="241"/>
      <c r="O356" s="241"/>
      <c r="P356" s="241"/>
      <c r="Q356" s="242" t="str">
        <f ca="1">'Т 6'!DK13</f>
        <v xml:space="preserve"> </v>
      </c>
      <c r="R356" s="242"/>
      <c r="S356" s="241" t="str">
        <f ca="1">'Т 6'!DL13</f>
        <v xml:space="preserve"> </v>
      </c>
      <c r="T356" s="241"/>
      <c r="U356" s="241"/>
      <c r="V356" s="241"/>
      <c r="W356" s="241"/>
      <c r="X356" s="241"/>
      <c r="Y356" s="242" t="str">
        <f ca="1">'Т 6'!DM13</f>
        <v xml:space="preserve"> </v>
      </c>
      <c r="Z356" s="242"/>
      <c r="AA356" s="241" t="str">
        <f ca="1">'Т 6'!DN13</f>
        <v xml:space="preserve"> </v>
      </c>
      <c r="AB356" s="241"/>
      <c r="AC356" s="241"/>
      <c r="AD356" s="241"/>
      <c r="AE356" s="241"/>
      <c r="AF356" s="241"/>
      <c r="AG356" s="242" t="str">
        <f ca="1">'Т 6'!DO13</f>
        <v xml:space="preserve"> </v>
      </c>
      <c r="AH356" s="242"/>
      <c r="AI356" s="241" t="str">
        <f ca="1">'Т 6'!DP13</f>
        <v xml:space="preserve"> </v>
      </c>
      <c r="AJ356" s="241"/>
      <c r="AK356" s="241"/>
      <c r="AL356" s="241"/>
      <c r="AM356" s="241"/>
      <c r="AN356" s="241"/>
      <c r="AO356" s="241"/>
      <c r="AP356" s="191"/>
    </row>
    <row r="357" spans="1:42" ht="15" customHeight="1" x14ac:dyDescent="0.25">
      <c r="A357" s="58">
        <v>8</v>
      </c>
      <c r="B357" s="243" t="str">
        <f ca="1">'Т 6'!CD14</f>
        <v xml:space="preserve"> </v>
      </c>
      <c r="C357" s="244"/>
      <c r="D357" s="244"/>
      <c r="E357" s="244"/>
      <c r="F357" s="244"/>
      <c r="G357" s="245"/>
      <c r="H357" s="242" t="str">
        <f ca="1">'Т 6'!DI14</f>
        <v xml:space="preserve"> </v>
      </c>
      <c r="I357" s="242"/>
      <c r="J357" s="241" t="str">
        <f ca="1">'Т 6'!DJ14</f>
        <v xml:space="preserve"> </v>
      </c>
      <c r="K357" s="241"/>
      <c r="L357" s="241"/>
      <c r="M357" s="241"/>
      <c r="N357" s="241"/>
      <c r="O357" s="241"/>
      <c r="P357" s="241"/>
      <c r="Q357" s="242" t="str">
        <f ca="1">'Т 6'!DK14</f>
        <v xml:space="preserve"> </v>
      </c>
      <c r="R357" s="242"/>
      <c r="S357" s="241" t="str">
        <f ca="1">'Т 6'!DL14</f>
        <v xml:space="preserve"> </v>
      </c>
      <c r="T357" s="241"/>
      <c r="U357" s="241"/>
      <c r="V357" s="241"/>
      <c r="W357" s="241"/>
      <c r="X357" s="241"/>
      <c r="Y357" s="242" t="str">
        <f ca="1">'Т 6'!DM14</f>
        <v xml:space="preserve"> </v>
      </c>
      <c r="Z357" s="242"/>
      <c r="AA357" s="241" t="str">
        <f ca="1">'Т 6'!DN14</f>
        <v xml:space="preserve"> </v>
      </c>
      <c r="AB357" s="241"/>
      <c r="AC357" s="241"/>
      <c r="AD357" s="241"/>
      <c r="AE357" s="241"/>
      <c r="AF357" s="241"/>
      <c r="AG357" s="242" t="str">
        <f ca="1">'Т 6'!DO14</f>
        <v xml:space="preserve"> </v>
      </c>
      <c r="AH357" s="242"/>
      <c r="AI357" s="241" t="str">
        <f ca="1">'Т 6'!DP14</f>
        <v xml:space="preserve"> </v>
      </c>
      <c r="AJ357" s="241"/>
      <c r="AK357" s="241"/>
      <c r="AL357" s="241"/>
      <c r="AM357" s="241"/>
      <c r="AN357" s="241"/>
      <c r="AO357" s="241"/>
      <c r="AP357" s="191"/>
    </row>
    <row r="358" spans="1:42" ht="15" customHeight="1" x14ac:dyDescent="0.25">
      <c r="A358" s="58">
        <v>9</v>
      </c>
      <c r="B358" s="243" t="str">
        <f ca="1">'Т 6'!CD15</f>
        <v xml:space="preserve"> </v>
      </c>
      <c r="C358" s="244"/>
      <c r="D358" s="244"/>
      <c r="E358" s="244"/>
      <c r="F358" s="244"/>
      <c r="G358" s="245"/>
      <c r="H358" s="242" t="str">
        <f ca="1">'Т 6'!DI15</f>
        <v xml:space="preserve"> </v>
      </c>
      <c r="I358" s="242"/>
      <c r="J358" s="241" t="str">
        <f ca="1">'Т 6'!DJ15</f>
        <v xml:space="preserve"> </v>
      </c>
      <c r="K358" s="241"/>
      <c r="L358" s="241"/>
      <c r="M358" s="241"/>
      <c r="N358" s="241"/>
      <c r="O358" s="241"/>
      <c r="P358" s="241"/>
      <c r="Q358" s="242" t="str">
        <f ca="1">'Т 6'!DK15</f>
        <v xml:space="preserve"> </v>
      </c>
      <c r="R358" s="242"/>
      <c r="S358" s="241" t="str">
        <f ca="1">'Т 6'!DL15</f>
        <v xml:space="preserve"> </v>
      </c>
      <c r="T358" s="241"/>
      <c r="U358" s="241"/>
      <c r="V358" s="241"/>
      <c r="W358" s="241"/>
      <c r="X358" s="241"/>
      <c r="Y358" s="242" t="str">
        <f ca="1">'Т 6'!DM15</f>
        <v xml:space="preserve"> </v>
      </c>
      <c r="Z358" s="242"/>
      <c r="AA358" s="241" t="str">
        <f ca="1">'Т 6'!DN15</f>
        <v xml:space="preserve"> </v>
      </c>
      <c r="AB358" s="241"/>
      <c r="AC358" s="241"/>
      <c r="AD358" s="241"/>
      <c r="AE358" s="241"/>
      <c r="AF358" s="241"/>
      <c r="AG358" s="242" t="str">
        <f ca="1">'Т 6'!DO15</f>
        <v xml:space="preserve"> </v>
      </c>
      <c r="AH358" s="242"/>
      <c r="AI358" s="241" t="str">
        <f ca="1">'Т 6'!DP15</f>
        <v xml:space="preserve"> </v>
      </c>
      <c r="AJ358" s="241"/>
      <c r="AK358" s="241"/>
      <c r="AL358" s="241"/>
      <c r="AM358" s="241"/>
      <c r="AN358" s="241"/>
      <c r="AO358" s="241"/>
      <c r="AP358" s="191"/>
    </row>
    <row r="359" spans="1:42" ht="15" customHeight="1" x14ac:dyDescent="0.25">
      <c r="A359" s="58">
        <v>10</v>
      </c>
      <c r="B359" s="243" t="str">
        <f ca="1">'Т 6'!CD16</f>
        <v xml:space="preserve"> </v>
      </c>
      <c r="C359" s="244"/>
      <c r="D359" s="244"/>
      <c r="E359" s="244"/>
      <c r="F359" s="244"/>
      <c r="G359" s="245"/>
      <c r="H359" s="242" t="str">
        <f ca="1">'Т 6'!DI16</f>
        <v xml:space="preserve"> </v>
      </c>
      <c r="I359" s="242"/>
      <c r="J359" s="241" t="str">
        <f ca="1">'Т 6'!DJ16</f>
        <v xml:space="preserve"> </v>
      </c>
      <c r="K359" s="241"/>
      <c r="L359" s="241"/>
      <c r="M359" s="241"/>
      <c r="N359" s="241"/>
      <c r="O359" s="241"/>
      <c r="P359" s="241"/>
      <c r="Q359" s="242" t="str">
        <f ca="1">'Т 6'!DK16</f>
        <v xml:space="preserve"> </v>
      </c>
      <c r="R359" s="242"/>
      <c r="S359" s="241" t="str">
        <f ca="1">'Т 6'!DL16</f>
        <v xml:space="preserve"> </v>
      </c>
      <c r="T359" s="241"/>
      <c r="U359" s="241"/>
      <c r="V359" s="241"/>
      <c r="W359" s="241"/>
      <c r="X359" s="241"/>
      <c r="Y359" s="242" t="str">
        <f ca="1">'Т 6'!DM16</f>
        <v xml:space="preserve"> </v>
      </c>
      <c r="Z359" s="242"/>
      <c r="AA359" s="241" t="str">
        <f ca="1">'Т 6'!DN16</f>
        <v xml:space="preserve"> </v>
      </c>
      <c r="AB359" s="241"/>
      <c r="AC359" s="241"/>
      <c r="AD359" s="241"/>
      <c r="AE359" s="241"/>
      <c r="AF359" s="241"/>
      <c r="AG359" s="242" t="str">
        <f ca="1">'Т 6'!DO16</f>
        <v xml:space="preserve"> </v>
      </c>
      <c r="AH359" s="242"/>
      <c r="AI359" s="241" t="str">
        <f ca="1">'Т 6'!DP16</f>
        <v xml:space="preserve"> </v>
      </c>
      <c r="AJ359" s="241"/>
      <c r="AK359" s="241"/>
      <c r="AL359" s="241"/>
      <c r="AM359" s="241"/>
      <c r="AN359" s="241"/>
      <c r="AO359" s="241"/>
      <c r="AP359" s="191"/>
    </row>
    <row r="360" spans="1:42" ht="15" customHeight="1" x14ac:dyDescent="0.25">
      <c r="A360" s="58">
        <v>11</v>
      </c>
      <c r="B360" s="243" t="str">
        <f ca="1">'Т 6'!CD17</f>
        <v xml:space="preserve"> </v>
      </c>
      <c r="C360" s="244"/>
      <c r="D360" s="244"/>
      <c r="E360" s="244"/>
      <c r="F360" s="244"/>
      <c r="G360" s="245"/>
      <c r="H360" s="242" t="str">
        <f ca="1">'Т 6'!DI17</f>
        <v xml:space="preserve"> </v>
      </c>
      <c r="I360" s="242"/>
      <c r="J360" s="241" t="str">
        <f ca="1">'Т 6'!DJ17</f>
        <v xml:space="preserve"> </v>
      </c>
      <c r="K360" s="241"/>
      <c r="L360" s="241"/>
      <c r="M360" s="241"/>
      <c r="N360" s="241"/>
      <c r="O360" s="241"/>
      <c r="P360" s="241"/>
      <c r="Q360" s="242" t="str">
        <f ca="1">'Т 6'!DK17</f>
        <v xml:space="preserve"> </v>
      </c>
      <c r="R360" s="242"/>
      <c r="S360" s="241" t="str">
        <f ca="1">'Т 6'!DL17</f>
        <v xml:space="preserve"> </v>
      </c>
      <c r="T360" s="241"/>
      <c r="U360" s="241"/>
      <c r="V360" s="241"/>
      <c r="W360" s="241"/>
      <c r="X360" s="241"/>
      <c r="Y360" s="242" t="str">
        <f ca="1">'Т 6'!DM17</f>
        <v xml:space="preserve"> </v>
      </c>
      <c r="Z360" s="242"/>
      <c r="AA360" s="241" t="str">
        <f ca="1">'Т 6'!DN17</f>
        <v xml:space="preserve"> </v>
      </c>
      <c r="AB360" s="241"/>
      <c r="AC360" s="241"/>
      <c r="AD360" s="241"/>
      <c r="AE360" s="241"/>
      <c r="AF360" s="241"/>
      <c r="AG360" s="242" t="str">
        <f ca="1">'Т 6'!DO17</f>
        <v xml:space="preserve"> </v>
      </c>
      <c r="AH360" s="242"/>
      <c r="AI360" s="241" t="str">
        <f ca="1">'Т 6'!DP17</f>
        <v xml:space="preserve"> </v>
      </c>
      <c r="AJ360" s="241"/>
      <c r="AK360" s="241"/>
      <c r="AL360" s="241"/>
      <c r="AM360" s="241"/>
      <c r="AN360" s="241"/>
      <c r="AO360" s="241"/>
      <c r="AP360" s="191"/>
    </row>
    <row r="361" spans="1:42" ht="15" customHeight="1" x14ac:dyDescent="0.25">
      <c r="A361" s="58">
        <v>12</v>
      </c>
      <c r="B361" s="243" t="str">
        <f ca="1">'Т 6'!CD18</f>
        <v xml:space="preserve"> </v>
      </c>
      <c r="C361" s="244"/>
      <c r="D361" s="244"/>
      <c r="E361" s="244"/>
      <c r="F361" s="244"/>
      <c r="G361" s="245"/>
      <c r="H361" s="242" t="str">
        <f ca="1">'Т 6'!DI18</f>
        <v xml:space="preserve"> </v>
      </c>
      <c r="I361" s="242"/>
      <c r="J361" s="241" t="str">
        <f ca="1">'Т 6'!DJ18</f>
        <v xml:space="preserve"> </v>
      </c>
      <c r="K361" s="241"/>
      <c r="L361" s="241"/>
      <c r="M361" s="241"/>
      <c r="N361" s="241"/>
      <c r="O361" s="241"/>
      <c r="P361" s="241"/>
      <c r="Q361" s="242" t="str">
        <f ca="1">'Т 6'!DK18</f>
        <v xml:space="preserve"> </v>
      </c>
      <c r="R361" s="242"/>
      <c r="S361" s="241" t="str">
        <f ca="1">'Т 6'!DL18</f>
        <v xml:space="preserve"> </v>
      </c>
      <c r="T361" s="241"/>
      <c r="U361" s="241"/>
      <c r="V361" s="241"/>
      <c r="W361" s="241"/>
      <c r="X361" s="241"/>
      <c r="Y361" s="242" t="str">
        <f ca="1">'Т 6'!DM18</f>
        <v xml:space="preserve"> </v>
      </c>
      <c r="Z361" s="242"/>
      <c r="AA361" s="241" t="str">
        <f ca="1">'Т 6'!DN18</f>
        <v xml:space="preserve"> </v>
      </c>
      <c r="AB361" s="241"/>
      <c r="AC361" s="241"/>
      <c r="AD361" s="241"/>
      <c r="AE361" s="241"/>
      <c r="AF361" s="241"/>
      <c r="AG361" s="242" t="str">
        <f ca="1">'Т 6'!DO18</f>
        <v xml:space="preserve"> </v>
      </c>
      <c r="AH361" s="242"/>
      <c r="AI361" s="241" t="str">
        <f ca="1">'Т 6'!DP18</f>
        <v xml:space="preserve"> </v>
      </c>
      <c r="AJ361" s="241"/>
      <c r="AK361" s="241"/>
      <c r="AL361" s="241"/>
      <c r="AM361" s="241"/>
      <c r="AN361" s="241"/>
      <c r="AO361" s="241"/>
      <c r="AP361" s="191"/>
    </row>
    <row r="362" spans="1:42" ht="15" customHeight="1" x14ac:dyDescent="0.25">
      <c r="A362" s="58">
        <v>13</v>
      </c>
      <c r="B362" s="243" t="str">
        <f ca="1">'Т 6'!CD19</f>
        <v xml:space="preserve"> </v>
      </c>
      <c r="C362" s="244"/>
      <c r="D362" s="244"/>
      <c r="E362" s="244"/>
      <c r="F362" s="244"/>
      <c r="G362" s="245"/>
      <c r="H362" s="242" t="str">
        <f ca="1">'Т 6'!DI19</f>
        <v xml:space="preserve"> </v>
      </c>
      <c r="I362" s="242"/>
      <c r="J362" s="241" t="str">
        <f ca="1">'Т 6'!DJ19</f>
        <v xml:space="preserve"> </v>
      </c>
      <c r="K362" s="241"/>
      <c r="L362" s="241"/>
      <c r="M362" s="241"/>
      <c r="N362" s="241"/>
      <c r="O362" s="241"/>
      <c r="P362" s="241"/>
      <c r="Q362" s="242" t="str">
        <f ca="1">'Т 6'!DK19</f>
        <v xml:space="preserve"> </v>
      </c>
      <c r="R362" s="242"/>
      <c r="S362" s="241" t="str">
        <f ca="1">'Т 6'!DL19</f>
        <v xml:space="preserve"> </v>
      </c>
      <c r="T362" s="241"/>
      <c r="U362" s="241"/>
      <c r="V362" s="241"/>
      <c r="W362" s="241"/>
      <c r="X362" s="241"/>
      <c r="Y362" s="242" t="str">
        <f ca="1">'Т 6'!DM19</f>
        <v xml:space="preserve"> </v>
      </c>
      <c r="Z362" s="242"/>
      <c r="AA362" s="241" t="str">
        <f ca="1">'Т 6'!DN19</f>
        <v xml:space="preserve"> </v>
      </c>
      <c r="AB362" s="241"/>
      <c r="AC362" s="241"/>
      <c r="AD362" s="241"/>
      <c r="AE362" s="241"/>
      <c r="AF362" s="241"/>
      <c r="AG362" s="242" t="str">
        <f ca="1">'Т 6'!DO19</f>
        <v xml:space="preserve"> </v>
      </c>
      <c r="AH362" s="242"/>
      <c r="AI362" s="241" t="str">
        <f ca="1">'Т 6'!DP19</f>
        <v xml:space="preserve"> </v>
      </c>
      <c r="AJ362" s="241"/>
      <c r="AK362" s="241"/>
      <c r="AL362" s="241"/>
      <c r="AM362" s="241"/>
      <c r="AN362" s="241"/>
      <c r="AO362" s="241"/>
      <c r="AP362" s="191"/>
    </row>
    <row r="363" spans="1:42" ht="15" customHeight="1" x14ac:dyDescent="0.25">
      <c r="A363" s="58">
        <v>14</v>
      </c>
      <c r="B363" s="243" t="str">
        <f ca="1">'Т 6'!CD20</f>
        <v xml:space="preserve"> </v>
      </c>
      <c r="C363" s="244"/>
      <c r="D363" s="244"/>
      <c r="E363" s="244"/>
      <c r="F363" s="244"/>
      <c r="G363" s="245"/>
      <c r="H363" s="242" t="str">
        <f ca="1">'Т 6'!DI20</f>
        <v xml:space="preserve"> </v>
      </c>
      <c r="I363" s="242"/>
      <c r="J363" s="241" t="str">
        <f ca="1">'Т 6'!DJ20</f>
        <v xml:space="preserve"> </v>
      </c>
      <c r="K363" s="241"/>
      <c r="L363" s="241"/>
      <c r="M363" s="241"/>
      <c r="N363" s="241"/>
      <c r="O363" s="241"/>
      <c r="P363" s="241"/>
      <c r="Q363" s="242" t="str">
        <f ca="1">'Т 6'!DK20</f>
        <v xml:space="preserve"> </v>
      </c>
      <c r="R363" s="242"/>
      <c r="S363" s="241" t="str">
        <f ca="1">'Т 6'!DL20</f>
        <v xml:space="preserve"> </v>
      </c>
      <c r="T363" s="241"/>
      <c r="U363" s="241"/>
      <c r="V363" s="241"/>
      <c r="W363" s="241"/>
      <c r="X363" s="241"/>
      <c r="Y363" s="242" t="str">
        <f ca="1">'Т 6'!DM20</f>
        <v xml:space="preserve"> </v>
      </c>
      <c r="Z363" s="242"/>
      <c r="AA363" s="241" t="str">
        <f ca="1">'Т 6'!DN20</f>
        <v xml:space="preserve"> </v>
      </c>
      <c r="AB363" s="241"/>
      <c r="AC363" s="241"/>
      <c r="AD363" s="241"/>
      <c r="AE363" s="241"/>
      <c r="AF363" s="241"/>
      <c r="AG363" s="242" t="str">
        <f ca="1">'Т 6'!DO20</f>
        <v xml:space="preserve"> </v>
      </c>
      <c r="AH363" s="242"/>
      <c r="AI363" s="241" t="str">
        <f ca="1">'Т 6'!DP20</f>
        <v xml:space="preserve"> </v>
      </c>
      <c r="AJ363" s="241"/>
      <c r="AK363" s="241"/>
      <c r="AL363" s="241"/>
      <c r="AM363" s="241"/>
      <c r="AN363" s="241"/>
      <c r="AO363" s="241"/>
      <c r="AP363" s="191"/>
    </row>
    <row r="364" spans="1:42" ht="15" customHeight="1" x14ac:dyDescent="0.25">
      <c r="A364" s="58">
        <v>15</v>
      </c>
      <c r="B364" s="243" t="str">
        <f ca="1">'Т 6'!CD21</f>
        <v xml:space="preserve"> </v>
      </c>
      <c r="C364" s="244"/>
      <c r="D364" s="244"/>
      <c r="E364" s="244"/>
      <c r="F364" s="244"/>
      <c r="G364" s="245"/>
      <c r="H364" s="242" t="str">
        <f ca="1">'Т 6'!DI21</f>
        <v xml:space="preserve"> </v>
      </c>
      <c r="I364" s="242"/>
      <c r="J364" s="241" t="str">
        <f ca="1">'Т 6'!DJ21</f>
        <v xml:space="preserve"> </v>
      </c>
      <c r="K364" s="241"/>
      <c r="L364" s="241"/>
      <c r="M364" s="241"/>
      <c r="N364" s="241"/>
      <c r="O364" s="241"/>
      <c r="P364" s="241"/>
      <c r="Q364" s="242" t="str">
        <f ca="1">'Т 6'!DK21</f>
        <v xml:space="preserve"> </v>
      </c>
      <c r="R364" s="242"/>
      <c r="S364" s="241" t="str">
        <f ca="1">'Т 6'!DL21</f>
        <v xml:space="preserve"> </v>
      </c>
      <c r="T364" s="241"/>
      <c r="U364" s="241"/>
      <c r="V364" s="241"/>
      <c r="W364" s="241"/>
      <c r="X364" s="241"/>
      <c r="Y364" s="242" t="str">
        <f ca="1">'Т 6'!DM21</f>
        <v xml:space="preserve"> </v>
      </c>
      <c r="Z364" s="242"/>
      <c r="AA364" s="241" t="str">
        <f ca="1">'Т 6'!DN21</f>
        <v xml:space="preserve"> </v>
      </c>
      <c r="AB364" s="241"/>
      <c r="AC364" s="241"/>
      <c r="AD364" s="241"/>
      <c r="AE364" s="241"/>
      <c r="AF364" s="241"/>
      <c r="AG364" s="242" t="str">
        <f ca="1">'Т 6'!DO21</f>
        <v xml:space="preserve"> </v>
      </c>
      <c r="AH364" s="242"/>
      <c r="AI364" s="241" t="str">
        <f ca="1">'Т 6'!DP21</f>
        <v xml:space="preserve"> </v>
      </c>
      <c r="AJ364" s="241"/>
      <c r="AK364" s="241"/>
      <c r="AL364" s="241"/>
      <c r="AM364" s="241"/>
      <c r="AN364" s="241"/>
      <c r="AO364" s="241"/>
      <c r="AP364" s="191"/>
    </row>
    <row r="365" spans="1:42" ht="15" customHeight="1" x14ac:dyDescent="0.25">
      <c r="A365" s="58">
        <v>16</v>
      </c>
      <c r="B365" s="243" t="str">
        <f ca="1">'Т 6'!CD22</f>
        <v xml:space="preserve"> </v>
      </c>
      <c r="C365" s="244"/>
      <c r="D365" s="244"/>
      <c r="E365" s="244"/>
      <c r="F365" s="244"/>
      <c r="G365" s="245"/>
      <c r="H365" s="242" t="str">
        <f ca="1">'Т 6'!DI22</f>
        <v xml:space="preserve"> </v>
      </c>
      <c r="I365" s="242"/>
      <c r="J365" s="241" t="str">
        <f ca="1">'Т 6'!DJ22</f>
        <v xml:space="preserve"> </v>
      </c>
      <c r="K365" s="241"/>
      <c r="L365" s="241"/>
      <c r="M365" s="241"/>
      <c r="N365" s="241"/>
      <c r="O365" s="241"/>
      <c r="P365" s="241"/>
      <c r="Q365" s="242" t="str">
        <f ca="1">'Т 6'!DK22</f>
        <v xml:space="preserve"> </v>
      </c>
      <c r="R365" s="242"/>
      <c r="S365" s="241" t="str">
        <f ca="1">'Т 6'!DL22</f>
        <v xml:space="preserve"> </v>
      </c>
      <c r="T365" s="241"/>
      <c r="U365" s="241"/>
      <c r="V365" s="241"/>
      <c r="W365" s="241"/>
      <c r="X365" s="241"/>
      <c r="Y365" s="242" t="str">
        <f ca="1">'Т 6'!DM22</f>
        <v xml:space="preserve"> </v>
      </c>
      <c r="Z365" s="242"/>
      <c r="AA365" s="241" t="str">
        <f ca="1">'Т 6'!DN22</f>
        <v xml:space="preserve"> </v>
      </c>
      <c r="AB365" s="241"/>
      <c r="AC365" s="241"/>
      <c r="AD365" s="241"/>
      <c r="AE365" s="241"/>
      <c r="AF365" s="241"/>
      <c r="AG365" s="242" t="str">
        <f ca="1">'Т 6'!DO22</f>
        <v xml:space="preserve"> </v>
      </c>
      <c r="AH365" s="242"/>
      <c r="AI365" s="241" t="str">
        <f ca="1">'Т 6'!DP22</f>
        <v xml:space="preserve"> </v>
      </c>
      <c r="AJ365" s="241"/>
      <c r="AK365" s="241"/>
      <c r="AL365" s="241"/>
      <c r="AM365" s="241"/>
      <c r="AN365" s="241"/>
      <c r="AO365" s="241"/>
      <c r="AP365" s="191"/>
    </row>
    <row r="366" spans="1:42" ht="15" customHeight="1" x14ac:dyDescent="0.25">
      <c r="A366" s="58">
        <v>17</v>
      </c>
      <c r="B366" s="243" t="str">
        <f ca="1">'Т 6'!CD23</f>
        <v xml:space="preserve"> </v>
      </c>
      <c r="C366" s="244"/>
      <c r="D366" s="244"/>
      <c r="E366" s="244"/>
      <c r="F366" s="244"/>
      <c r="G366" s="245"/>
      <c r="H366" s="242" t="str">
        <f ca="1">'Т 6'!DI23</f>
        <v xml:space="preserve"> </v>
      </c>
      <c r="I366" s="242"/>
      <c r="J366" s="241" t="str">
        <f ca="1">'Т 6'!DJ23</f>
        <v xml:space="preserve"> </v>
      </c>
      <c r="K366" s="241"/>
      <c r="L366" s="241"/>
      <c r="M366" s="241"/>
      <c r="N366" s="241"/>
      <c r="O366" s="241"/>
      <c r="P366" s="241"/>
      <c r="Q366" s="242" t="str">
        <f ca="1">'Т 6'!DK23</f>
        <v xml:space="preserve"> </v>
      </c>
      <c r="R366" s="242"/>
      <c r="S366" s="241" t="str">
        <f ca="1">'Т 6'!DL23</f>
        <v xml:space="preserve"> </v>
      </c>
      <c r="T366" s="241"/>
      <c r="U366" s="241"/>
      <c r="V366" s="241"/>
      <c r="W366" s="241"/>
      <c r="X366" s="241"/>
      <c r="Y366" s="242" t="str">
        <f ca="1">'Т 6'!DM23</f>
        <v xml:space="preserve"> </v>
      </c>
      <c r="Z366" s="242"/>
      <c r="AA366" s="241" t="str">
        <f ca="1">'Т 6'!DN23</f>
        <v xml:space="preserve"> </v>
      </c>
      <c r="AB366" s="241"/>
      <c r="AC366" s="241"/>
      <c r="AD366" s="241"/>
      <c r="AE366" s="241"/>
      <c r="AF366" s="241"/>
      <c r="AG366" s="242" t="str">
        <f ca="1">'Т 6'!DO23</f>
        <v xml:space="preserve"> </v>
      </c>
      <c r="AH366" s="242"/>
      <c r="AI366" s="241" t="str">
        <f ca="1">'Т 6'!DP23</f>
        <v xml:space="preserve"> </v>
      </c>
      <c r="AJ366" s="241"/>
      <c r="AK366" s="241"/>
      <c r="AL366" s="241"/>
      <c r="AM366" s="241"/>
      <c r="AN366" s="241"/>
      <c r="AO366" s="241"/>
      <c r="AP366" s="191"/>
    </row>
    <row r="367" spans="1:42" ht="15" customHeight="1" x14ac:dyDescent="0.25">
      <c r="A367" s="58">
        <v>18</v>
      </c>
      <c r="B367" s="243" t="str">
        <f ca="1">'Т 6'!CD24</f>
        <v xml:space="preserve"> </v>
      </c>
      <c r="C367" s="244"/>
      <c r="D367" s="244"/>
      <c r="E367" s="244"/>
      <c r="F367" s="244"/>
      <c r="G367" s="245"/>
      <c r="H367" s="242" t="str">
        <f ca="1">'Т 6'!DI24</f>
        <v xml:space="preserve"> </v>
      </c>
      <c r="I367" s="242"/>
      <c r="J367" s="241" t="str">
        <f ca="1">'Т 6'!DJ24</f>
        <v xml:space="preserve"> </v>
      </c>
      <c r="K367" s="241"/>
      <c r="L367" s="241"/>
      <c r="M367" s="241"/>
      <c r="N367" s="241"/>
      <c r="O367" s="241"/>
      <c r="P367" s="241"/>
      <c r="Q367" s="242" t="str">
        <f ca="1">'Т 6'!DK24</f>
        <v xml:space="preserve"> </v>
      </c>
      <c r="R367" s="242"/>
      <c r="S367" s="241" t="str">
        <f ca="1">'Т 6'!DL24</f>
        <v xml:space="preserve"> </v>
      </c>
      <c r="T367" s="241"/>
      <c r="U367" s="241"/>
      <c r="V367" s="241"/>
      <c r="W367" s="241"/>
      <c r="X367" s="241"/>
      <c r="Y367" s="242" t="str">
        <f ca="1">'Т 6'!DM24</f>
        <v xml:space="preserve"> </v>
      </c>
      <c r="Z367" s="242"/>
      <c r="AA367" s="241" t="str">
        <f ca="1">'Т 6'!DN24</f>
        <v xml:space="preserve"> </v>
      </c>
      <c r="AB367" s="241"/>
      <c r="AC367" s="241"/>
      <c r="AD367" s="241"/>
      <c r="AE367" s="241"/>
      <c r="AF367" s="241"/>
      <c r="AG367" s="242" t="str">
        <f ca="1">'Т 6'!DO24</f>
        <v xml:space="preserve"> </v>
      </c>
      <c r="AH367" s="242"/>
      <c r="AI367" s="241" t="str">
        <f ca="1">'Т 6'!DP24</f>
        <v xml:space="preserve"> </v>
      </c>
      <c r="AJ367" s="241"/>
      <c r="AK367" s="241"/>
      <c r="AL367" s="241"/>
      <c r="AM367" s="241"/>
      <c r="AN367" s="241"/>
      <c r="AO367" s="241"/>
      <c r="AP367" s="191"/>
    </row>
    <row r="368" spans="1:42" ht="15" customHeight="1" x14ac:dyDescent="0.25">
      <c r="A368" s="58">
        <v>19</v>
      </c>
      <c r="B368" s="243" t="str">
        <f ca="1">'Т 6'!CD25</f>
        <v xml:space="preserve"> </v>
      </c>
      <c r="C368" s="244"/>
      <c r="D368" s="244"/>
      <c r="E368" s="244"/>
      <c r="F368" s="244"/>
      <c r="G368" s="245"/>
      <c r="H368" s="242" t="str">
        <f ca="1">'Т 6'!DI25</f>
        <v xml:space="preserve"> </v>
      </c>
      <c r="I368" s="242"/>
      <c r="J368" s="241" t="str">
        <f ca="1">'Т 6'!DJ25</f>
        <v xml:space="preserve"> </v>
      </c>
      <c r="K368" s="241"/>
      <c r="L368" s="241"/>
      <c r="M368" s="241"/>
      <c r="N368" s="241"/>
      <c r="O368" s="241"/>
      <c r="P368" s="241"/>
      <c r="Q368" s="242" t="str">
        <f ca="1">'Т 6'!DK25</f>
        <v xml:space="preserve"> </v>
      </c>
      <c r="R368" s="242"/>
      <c r="S368" s="241" t="str">
        <f ca="1">'Т 6'!DL25</f>
        <v xml:space="preserve"> </v>
      </c>
      <c r="T368" s="241"/>
      <c r="U368" s="241"/>
      <c r="V368" s="241"/>
      <c r="W368" s="241"/>
      <c r="X368" s="241"/>
      <c r="Y368" s="242" t="str">
        <f ca="1">'Т 6'!DM25</f>
        <v xml:space="preserve"> </v>
      </c>
      <c r="Z368" s="242"/>
      <c r="AA368" s="241" t="str">
        <f ca="1">'Т 6'!DN25</f>
        <v xml:space="preserve"> </v>
      </c>
      <c r="AB368" s="241"/>
      <c r="AC368" s="241"/>
      <c r="AD368" s="241"/>
      <c r="AE368" s="241"/>
      <c r="AF368" s="241"/>
      <c r="AG368" s="242" t="str">
        <f ca="1">'Т 6'!DO25</f>
        <v xml:space="preserve"> </v>
      </c>
      <c r="AH368" s="242"/>
      <c r="AI368" s="241" t="str">
        <f ca="1">'Т 6'!DP25</f>
        <v xml:space="preserve"> </v>
      </c>
      <c r="AJ368" s="241"/>
      <c r="AK368" s="241"/>
      <c r="AL368" s="241"/>
      <c r="AM368" s="241"/>
      <c r="AN368" s="241"/>
      <c r="AO368" s="241"/>
      <c r="AP368" s="191"/>
    </row>
    <row r="369" spans="1:53" ht="15" customHeight="1" x14ac:dyDescent="0.25">
      <c r="A369" s="58">
        <v>20</v>
      </c>
      <c r="B369" s="243" t="str">
        <f ca="1">'Т 6'!CD26</f>
        <v xml:space="preserve"> </v>
      </c>
      <c r="C369" s="244"/>
      <c r="D369" s="244"/>
      <c r="E369" s="244"/>
      <c r="F369" s="244"/>
      <c r="G369" s="245"/>
      <c r="H369" s="242" t="str">
        <f ca="1">'Т 6'!DI26</f>
        <v xml:space="preserve"> </v>
      </c>
      <c r="I369" s="242"/>
      <c r="J369" s="241" t="str">
        <f ca="1">'Т 6'!DJ26</f>
        <v xml:space="preserve"> </v>
      </c>
      <c r="K369" s="241"/>
      <c r="L369" s="241"/>
      <c r="M369" s="241"/>
      <c r="N369" s="241"/>
      <c r="O369" s="241"/>
      <c r="P369" s="241"/>
      <c r="Q369" s="242" t="str">
        <f ca="1">'Т 6'!DK26</f>
        <v xml:space="preserve"> </v>
      </c>
      <c r="R369" s="242"/>
      <c r="S369" s="241" t="str">
        <f ca="1">'Т 6'!DL26</f>
        <v xml:space="preserve"> </v>
      </c>
      <c r="T369" s="241"/>
      <c r="U369" s="241"/>
      <c r="V369" s="241"/>
      <c r="W369" s="241"/>
      <c r="X369" s="241"/>
      <c r="Y369" s="242" t="str">
        <f ca="1">'Т 6'!DM26</f>
        <v xml:space="preserve"> </v>
      </c>
      <c r="Z369" s="242"/>
      <c r="AA369" s="241" t="str">
        <f ca="1">'Т 6'!DN26</f>
        <v xml:space="preserve"> </v>
      </c>
      <c r="AB369" s="241"/>
      <c r="AC369" s="241"/>
      <c r="AD369" s="241"/>
      <c r="AE369" s="241"/>
      <c r="AF369" s="241"/>
      <c r="AG369" s="242" t="str">
        <f ca="1">'Т 6'!DO26</f>
        <v xml:space="preserve"> </v>
      </c>
      <c r="AH369" s="242"/>
      <c r="AI369" s="241" t="str">
        <f ca="1">'Т 6'!DP26</f>
        <v xml:space="preserve"> </v>
      </c>
      <c r="AJ369" s="241"/>
      <c r="AK369" s="241"/>
      <c r="AL369" s="241"/>
      <c r="AM369" s="241"/>
      <c r="AN369" s="241"/>
      <c r="AO369" s="241"/>
      <c r="AP369" s="191"/>
    </row>
    <row r="370" spans="1:53" x14ac:dyDescent="0.25">
      <c r="A370" s="60"/>
      <c r="B370" s="55"/>
      <c r="C370" s="55"/>
      <c r="D370" s="55"/>
      <c r="E370" s="55"/>
      <c r="F370" s="55"/>
      <c r="G370" s="55"/>
      <c r="H370" s="61"/>
      <c r="I370" s="61"/>
      <c r="J370" s="56"/>
      <c r="K370" s="56"/>
      <c r="L370" s="56"/>
      <c r="M370" s="56"/>
      <c r="N370" s="56"/>
      <c r="O370" s="56"/>
      <c r="P370" s="56"/>
      <c r="Q370" s="61"/>
      <c r="R370" s="61"/>
      <c r="S370" s="56"/>
      <c r="T370" s="56"/>
      <c r="U370" s="56"/>
      <c r="V370" s="56"/>
      <c r="W370" s="56"/>
      <c r="X370" s="56"/>
      <c r="Y370" s="61"/>
      <c r="Z370" s="61"/>
      <c r="AA370" s="56"/>
      <c r="AB370" s="56"/>
      <c r="AC370" s="56"/>
      <c r="AD370" s="56"/>
      <c r="AE370" s="56"/>
      <c r="AF370" s="56"/>
      <c r="AG370" s="61"/>
      <c r="AH370" s="61"/>
      <c r="AI370" s="56"/>
      <c r="AJ370" s="56"/>
      <c r="AK370" s="56"/>
      <c r="AL370" s="56"/>
      <c r="AM370" s="56"/>
      <c r="AN370" s="56"/>
      <c r="AO370" s="56"/>
      <c r="AP370" s="191"/>
    </row>
    <row r="371" spans="1:53" s="190" customFormat="1" ht="68.25" customHeight="1" x14ac:dyDescent="0.25">
      <c r="A371" s="53" t="s">
        <v>184</v>
      </c>
      <c r="B371" s="246" t="s">
        <v>620</v>
      </c>
      <c r="C371" s="246"/>
      <c r="D371" s="246"/>
      <c r="E371" s="246"/>
      <c r="F371" s="246"/>
      <c r="G371" s="246"/>
      <c r="H371" s="246"/>
      <c r="I371" s="246"/>
      <c r="J371" s="246"/>
      <c r="K371" s="246"/>
      <c r="L371" s="246"/>
      <c r="M371" s="246"/>
      <c r="N371" s="246"/>
      <c r="O371" s="246"/>
      <c r="P371" s="246"/>
      <c r="Q371" s="246"/>
      <c r="R371" s="246"/>
      <c r="S371" s="246"/>
      <c r="T371" s="246"/>
      <c r="U371" s="246"/>
      <c r="V371" s="246"/>
      <c r="W371" s="246"/>
      <c r="X371" s="246"/>
      <c r="Y371" s="246"/>
      <c r="Z371" s="246"/>
      <c r="AA371" s="246"/>
      <c r="AB371" s="246"/>
      <c r="AC371" s="246"/>
      <c r="AD371" s="246"/>
      <c r="AE371" s="246"/>
      <c r="AF371" s="246"/>
      <c r="AG371" s="246"/>
      <c r="AH371" s="246"/>
      <c r="AI371" s="246"/>
      <c r="AJ371" s="246"/>
      <c r="AK371" s="246"/>
      <c r="AL371" s="246"/>
      <c r="AM371" s="246"/>
      <c r="AN371" s="246"/>
      <c r="AO371" s="246"/>
      <c r="BA371" s="193"/>
    </row>
    <row r="372" spans="1:53" ht="84" customHeight="1" x14ac:dyDescent="0.25">
      <c r="A372" s="53" t="s">
        <v>185</v>
      </c>
      <c r="B372" s="257" t="s">
        <v>705</v>
      </c>
      <c r="C372" s="257"/>
      <c r="D372" s="257"/>
      <c r="E372" s="257"/>
      <c r="F372" s="257"/>
      <c r="G372" s="257"/>
      <c r="H372" s="257"/>
      <c r="I372" s="257"/>
      <c r="J372" s="257"/>
      <c r="K372" s="257"/>
      <c r="L372" s="257"/>
      <c r="M372" s="257"/>
      <c r="N372" s="257"/>
      <c r="O372" s="257"/>
      <c r="P372" s="257"/>
      <c r="Q372" s="257"/>
      <c r="R372" s="257"/>
      <c r="S372" s="257"/>
      <c r="T372" s="257"/>
      <c r="U372" s="257"/>
      <c r="V372" s="257"/>
      <c r="W372" s="257"/>
      <c r="X372" s="257"/>
      <c r="Y372" s="257"/>
      <c r="Z372" s="257"/>
      <c r="AA372" s="257"/>
      <c r="AB372" s="257"/>
      <c r="AC372" s="257"/>
      <c r="AD372" s="257"/>
      <c r="AE372" s="257"/>
      <c r="AF372" s="257"/>
      <c r="AG372" s="257"/>
      <c r="AH372" s="257"/>
      <c r="AI372" s="257"/>
      <c r="AJ372" s="257"/>
      <c r="AK372" s="257"/>
      <c r="AL372" s="257"/>
      <c r="AM372" s="257"/>
      <c r="AN372" s="257"/>
      <c r="AO372" s="257"/>
    </row>
    <row r="373" spans="1:53" ht="42" customHeight="1" x14ac:dyDescent="0.25">
      <c r="A373" s="53" t="s">
        <v>186</v>
      </c>
      <c r="B373" s="257" t="s">
        <v>706</v>
      </c>
      <c r="C373" s="257"/>
      <c r="D373" s="257"/>
      <c r="E373" s="257"/>
      <c r="F373" s="257"/>
      <c r="G373" s="257"/>
      <c r="H373" s="257"/>
      <c r="I373" s="257"/>
      <c r="J373" s="257"/>
      <c r="K373" s="257"/>
      <c r="L373" s="257"/>
      <c r="M373" s="257"/>
      <c r="N373" s="257"/>
      <c r="O373" s="257"/>
      <c r="P373" s="257"/>
      <c r="Q373" s="257"/>
      <c r="R373" s="257"/>
      <c r="S373" s="257"/>
      <c r="T373" s="257"/>
      <c r="U373" s="257"/>
      <c r="V373" s="257"/>
      <c r="W373" s="257"/>
      <c r="X373" s="257"/>
      <c r="Y373" s="257"/>
      <c r="Z373" s="257"/>
      <c r="AA373" s="257"/>
      <c r="AB373" s="257"/>
      <c r="AC373" s="257"/>
      <c r="AD373" s="257"/>
      <c r="AE373" s="257"/>
      <c r="AF373" s="257"/>
      <c r="AG373" s="257"/>
      <c r="AH373" s="257"/>
      <c r="AI373" s="257"/>
      <c r="AJ373" s="257"/>
      <c r="AK373" s="257"/>
      <c r="AL373" s="257"/>
      <c r="AM373" s="257"/>
      <c r="AN373" s="257"/>
      <c r="AO373" s="257"/>
    </row>
    <row r="374" spans="1:53" ht="45" customHeight="1" x14ac:dyDescent="0.25">
      <c r="A374" s="53" t="s">
        <v>187</v>
      </c>
      <c r="B374" s="257" t="s">
        <v>708</v>
      </c>
      <c r="C374" s="257"/>
      <c r="D374" s="257"/>
      <c r="E374" s="257"/>
      <c r="F374" s="257"/>
      <c r="G374" s="257"/>
      <c r="H374" s="257"/>
      <c r="I374" s="257"/>
      <c r="J374" s="257"/>
      <c r="K374" s="257"/>
      <c r="L374" s="257"/>
      <c r="M374" s="257"/>
      <c r="N374" s="257"/>
      <c r="O374" s="257"/>
      <c r="P374" s="257"/>
      <c r="Q374" s="257"/>
      <c r="R374" s="257"/>
      <c r="S374" s="257"/>
      <c r="T374" s="257"/>
      <c r="U374" s="257"/>
      <c r="V374" s="257"/>
      <c r="W374" s="257"/>
      <c r="X374" s="257"/>
      <c r="Y374" s="257"/>
      <c r="Z374" s="257"/>
      <c r="AA374" s="257"/>
      <c r="AB374" s="257"/>
      <c r="AC374" s="257"/>
      <c r="AD374" s="257"/>
      <c r="AE374" s="257"/>
      <c r="AF374" s="257"/>
      <c r="AG374" s="257"/>
      <c r="AH374" s="257"/>
      <c r="AI374" s="257"/>
      <c r="AJ374" s="257"/>
      <c r="AK374" s="257"/>
      <c r="AL374" s="257"/>
      <c r="AM374" s="257"/>
      <c r="AN374" s="257"/>
      <c r="AO374" s="257"/>
      <c r="AP374" s="194"/>
    </row>
    <row r="375" spans="1:53" ht="15" customHeight="1" x14ac:dyDescent="0.25">
      <c r="A375" s="247" t="s">
        <v>122</v>
      </c>
      <c r="B375" s="248" t="s">
        <v>350</v>
      </c>
      <c r="C375" s="248"/>
      <c r="D375" s="248"/>
      <c r="E375" s="248"/>
      <c r="F375" s="248"/>
      <c r="G375" s="248"/>
      <c r="H375" s="249" t="s">
        <v>356</v>
      </c>
      <c r="I375" s="249"/>
      <c r="J375" s="249"/>
      <c r="K375" s="249"/>
      <c r="L375" s="249"/>
      <c r="M375" s="249"/>
      <c r="N375" s="249"/>
      <c r="O375" s="249"/>
      <c r="P375" s="249"/>
      <c r="Q375" s="249"/>
      <c r="R375" s="249"/>
      <c r="S375" s="249"/>
      <c r="T375" s="249"/>
      <c r="U375" s="249"/>
      <c r="V375" s="249"/>
      <c r="W375" s="249"/>
      <c r="X375" s="249"/>
      <c r="Y375" s="249"/>
      <c r="Z375" s="249"/>
      <c r="AA375" s="249"/>
      <c r="AB375" s="249"/>
      <c r="AC375" s="249"/>
      <c r="AD375" s="249"/>
      <c r="AE375" s="249"/>
      <c r="AF375" s="249"/>
      <c r="AG375" s="249"/>
      <c r="AH375" s="249"/>
      <c r="AI375" s="249"/>
      <c r="AJ375" s="249"/>
      <c r="AK375" s="249"/>
      <c r="AL375" s="249"/>
      <c r="AM375" s="249"/>
      <c r="AN375" s="249"/>
      <c r="AO375" s="249"/>
      <c r="AP375" s="191"/>
    </row>
    <row r="376" spans="1:53" ht="45" customHeight="1" x14ac:dyDescent="0.25">
      <c r="A376" s="247"/>
      <c r="B376" s="248"/>
      <c r="C376" s="248"/>
      <c r="D376" s="248"/>
      <c r="E376" s="248"/>
      <c r="F376" s="248"/>
      <c r="G376" s="248"/>
      <c r="H376" s="258" t="s">
        <v>429</v>
      </c>
      <c r="I376" s="258"/>
      <c r="J376" s="258"/>
      <c r="K376" s="258"/>
      <c r="L376" s="258"/>
      <c r="M376" s="258"/>
      <c r="N376" s="258"/>
      <c r="O376" s="258"/>
      <c r="P376" s="258"/>
      <c r="Q376" s="258" t="s">
        <v>618</v>
      </c>
      <c r="R376" s="258"/>
      <c r="S376" s="258"/>
      <c r="T376" s="258"/>
      <c r="U376" s="258"/>
      <c r="V376" s="258"/>
      <c r="W376" s="258"/>
      <c r="X376" s="258"/>
      <c r="Y376" s="258" t="s">
        <v>619</v>
      </c>
      <c r="Z376" s="258"/>
      <c r="AA376" s="258"/>
      <c r="AB376" s="258"/>
      <c r="AC376" s="258"/>
      <c r="AD376" s="258"/>
      <c r="AE376" s="258"/>
      <c r="AF376" s="258"/>
      <c r="AG376" s="258" t="s">
        <v>622</v>
      </c>
      <c r="AH376" s="258"/>
      <c r="AI376" s="258"/>
      <c r="AJ376" s="258"/>
      <c r="AK376" s="258"/>
      <c r="AL376" s="258"/>
      <c r="AM376" s="258"/>
      <c r="AN376" s="258"/>
      <c r="AO376" s="258"/>
      <c r="AP376" s="191"/>
    </row>
    <row r="377" spans="1:53" ht="40.9" customHeight="1" x14ac:dyDescent="0.25">
      <c r="A377" s="247"/>
      <c r="B377" s="248"/>
      <c r="C377" s="248"/>
      <c r="D377" s="248"/>
      <c r="E377" s="248"/>
      <c r="F377" s="248"/>
      <c r="G377" s="248"/>
      <c r="H377" s="250" t="s">
        <v>353</v>
      </c>
      <c r="I377" s="250"/>
      <c r="J377" s="248" t="s">
        <v>371</v>
      </c>
      <c r="K377" s="248"/>
      <c r="L377" s="248"/>
      <c r="M377" s="248"/>
      <c r="N377" s="248"/>
      <c r="O377" s="248"/>
      <c r="P377" s="248"/>
      <c r="Q377" s="250" t="s">
        <v>353</v>
      </c>
      <c r="R377" s="250"/>
      <c r="S377" s="248" t="s">
        <v>371</v>
      </c>
      <c r="T377" s="248"/>
      <c r="U377" s="248"/>
      <c r="V377" s="248"/>
      <c r="W377" s="248"/>
      <c r="X377" s="248"/>
      <c r="Y377" s="250" t="s">
        <v>353</v>
      </c>
      <c r="Z377" s="250"/>
      <c r="AA377" s="248" t="s">
        <v>371</v>
      </c>
      <c r="AB377" s="248"/>
      <c r="AC377" s="248"/>
      <c r="AD377" s="248"/>
      <c r="AE377" s="248"/>
      <c r="AF377" s="248"/>
      <c r="AG377" s="250" t="s">
        <v>353</v>
      </c>
      <c r="AH377" s="250"/>
      <c r="AI377" s="248" t="s">
        <v>371</v>
      </c>
      <c r="AJ377" s="248"/>
      <c r="AK377" s="248"/>
      <c r="AL377" s="248"/>
      <c r="AM377" s="248"/>
      <c r="AN377" s="248"/>
      <c r="AO377" s="248"/>
      <c r="AP377" s="191"/>
    </row>
    <row r="378" spans="1:53" ht="13.9" customHeight="1" x14ac:dyDescent="0.25">
      <c r="A378" s="58">
        <v>1</v>
      </c>
      <c r="B378" s="241">
        <f ca="1">'Т 6'!CD7</f>
        <v>0</v>
      </c>
      <c r="C378" s="241"/>
      <c r="D378" s="241"/>
      <c r="E378" s="241"/>
      <c r="F378" s="241"/>
      <c r="G378" s="241"/>
      <c r="H378" s="242" t="str">
        <f ca="1">'Т 6'!DQ7</f>
        <v xml:space="preserve"> </v>
      </c>
      <c r="I378" s="242"/>
      <c r="J378" s="241" t="str">
        <f ca="1">'Т 6'!DR7</f>
        <v xml:space="preserve"> </v>
      </c>
      <c r="K378" s="241"/>
      <c r="L378" s="241"/>
      <c r="M378" s="241"/>
      <c r="N378" s="241"/>
      <c r="O378" s="241"/>
      <c r="P378" s="241"/>
      <c r="Q378" s="242" t="str">
        <f ca="1">'Т 6'!DS7</f>
        <v xml:space="preserve"> </v>
      </c>
      <c r="R378" s="242"/>
      <c r="S378" s="243" t="str">
        <f ca="1">'Т 6'!DT7</f>
        <v xml:space="preserve"> </v>
      </c>
      <c r="T378" s="244"/>
      <c r="U378" s="244"/>
      <c r="V378" s="244"/>
      <c r="W378" s="244"/>
      <c r="X378" s="245"/>
      <c r="Y378" s="242" t="str">
        <f ca="1">'Т 6'!DU7</f>
        <v xml:space="preserve"> </v>
      </c>
      <c r="Z378" s="242"/>
      <c r="AA378" s="241" t="str">
        <f ca="1">'Т 6'!DV7</f>
        <v xml:space="preserve"> </v>
      </c>
      <c r="AB378" s="241"/>
      <c r="AC378" s="241"/>
      <c r="AD378" s="241"/>
      <c r="AE378" s="241"/>
      <c r="AF378" s="241"/>
      <c r="AG378" s="242" t="str">
        <f ca="1">'Т 6'!DW7</f>
        <v xml:space="preserve"> </v>
      </c>
      <c r="AH378" s="242"/>
      <c r="AI378" s="241" t="str">
        <f ca="1">'Т 6'!DX7</f>
        <v xml:space="preserve"> </v>
      </c>
      <c r="AJ378" s="241"/>
      <c r="AK378" s="241"/>
      <c r="AL378" s="241"/>
      <c r="AM378" s="241"/>
      <c r="AN378" s="241"/>
      <c r="AO378" s="241"/>
      <c r="AP378" s="191"/>
    </row>
    <row r="379" spans="1:53" x14ac:dyDescent="0.25">
      <c r="A379" s="58">
        <v>2</v>
      </c>
      <c r="B379" s="241" t="str">
        <f ca="1">'Т 6'!CD8</f>
        <v xml:space="preserve"> </v>
      </c>
      <c r="C379" s="241"/>
      <c r="D379" s="241"/>
      <c r="E379" s="241"/>
      <c r="F379" s="241"/>
      <c r="G379" s="241"/>
      <c r="H379" s="242" t="str">
        <f ca="1">'Т 6'!DQ8</f>
        <v xml:space="preserve"> </v>
      </c>
      <c r="I379" s="242"/>
      <c r="J379" s="241" t="str">
        <f ca="1">'Т 6'!DR8</f>
        <v xml:space="preserve"> </v>
      </c>
      <c r="K379" s="241"/>
      <c r="L379" s="241"/>
      <c r="M379" s="241"/>
      <c r="N379" s="241"/>
      <c r="O379" s="241"/>
      <c r="P379" s="241"/>
      <c r="Q379" s="242" t="str">
        <f ca="1">'Т 6'!DS8</f>
        <v xml:space="preserve"> </v>
      </c>
      <c r="R379" s="242"/>
      <c r="S379" s="243" t="str">
        <f ca="1">'Т 6'!DT8</f>
        <v xml:space="preserve"> </v>
      </c>
      <c r="T379" s="244"/>
      <c r="U379" s="244"/>
      <c r="V379" s="244"/>
      <c r="W379" s="244"/>
      <c r="X379" s="245"/>
      <c r="Y379" s="242" t="str">
        <f ca="1">'Т 6'!DU8</f>
        <v xml:space="preserve"> </v>
      </c>
      <c r="Z379" s="242"/>
      <c r="AA379" s="241" t="str">
        <f ca="1">'Т 6'!DV8</f>
        <v xml:space="preserve"> </v>
      </c>
      <c r="AB379" s="241"/>
      <c r="AC379" s="241"/>
      <c r="AD379" s="241"/>
      <c r="AE379" s="241"/>
      <c r="AF379" s="241"/>
      <c r="AG379" s="242" t="str">
        <f ca="1">'Т 6'!DW8</f>
        <v xml:space="preserve"> </v>
      </c>
      <c r="AH379" s="242"/>
      <c r="AI379" s="241" t="str">
        <f ca="1">'Т 6'!DX8</f>
        <v xml:space="preserve"> </v>
      </c>
      <c r="AJ379" s="241"/>
      <c r="AK379" s="241"/>
      <c r="AL379" s="241"/>
      <c r="AM379" s="241"/>
      <c r="AN379" s="241"/>
      <c r="AO379" s="241"/>
      <c r="AP379" s="191"/>
    </row>
    <row r="380" spans="1:53" x14ac:dyDescent="0.25">
      <c r="A380" s="58">
        <v>3</v>
      </c>
      <c r="B380" s="241" t="str">
        <f ca="1">'Т 6'!CD9</f>
        <v xml:space="preserve"> </v>
      </c>
      <c r="C380" s="241"/>
      <c r="D380" s="241"/>
      <c r="E380" s="241"/>
      <c r="F380" s="241"/>
      <c r="G380" s="241"/>
      <c r="H380" s="242" t="str">
        <f ca="1">'Т 6'!DQ9</f>
        <v xml:space="preserve"> </v>
      </c>
      <c r="I380" s="242"/>
      <c r="J380" s="241" t="str">
        <f ca="1">'Т 6'!DR9</f>
        <v xml:space="preserve"> </v>
      </c>
      <c r="K380" s="241"/>
      <c r="L380" s="241"/>
      <c r="M380" s="241"/>
      <c r="N380" s="241"/>
      <c r="O380" s="241"/>
      <c r="P380" s="241"/>
      <c r="Q380" s="242" t="str">
        <f ca="1">'Т 6'!DS9</f>
        <v xml:space="preserve"> </v>
      </c>
      <c r="R380" s="242"/>
      <c r="S380" s="243" t="str">
        <f ca="1">'Т 6'!DT9</f>
        <v xml:space="preserve"> </v>
      </c>
      <c r="T380" s="244"/>
      <c r="U380" s="244"/>
      <c r="V380" s="244"/>
      <c r="W380" s="244"/>
      <c r="X380" s="245"/>
      <c r="Y380" s="242" t="str">
        <f ca="1">'Т 6'!DU9</f>
        <v xml:space="preserve"> </v>
      </c>
      <c r="Z380" s="242"/>
      <c r="AA380" s="241" t="str">
        <f ca="1">'Т 6'!DV9</f>
        <v xml:space="preserve"> </v>
      </c>
      <c r="AB380" s="241"/>
      <c r="AC380" s="241"/>
      <c r="AD380" s="241"/>
      <c r="AE380" s="241"/>
      <c r="AF380" s="241"/>
      <c r="AG380" s="242" t="str">
        <f ca="1">'Т 6'!DW9</f>
        <v xml:space="preserve"> </v>
      </c>
      <c r="AH380" s="242"/>
      <c r="AI380" s="241" t="str">
        <f ca="1">'Т 6'!DX9</f>
        <v xml:space="preserve"> </v>
      </c>
      <c r="AJ380" s="241"/>
      <c r="AK380" s="241"/>
      <c r="AL380" s="241"/>
      <c r="AM380" s="241"/>
      <c r="AN380" s="241"/>
      <c r="AO380" s="241"/>
      <c r="AP380" s="191"/>
    </row>
    <row r="381" spans="1:53" x14ac:dyDescent="0.25">
      <c r="A381" s="58">
        <v>4</v>
      </c>
      <c r="B381" s="241" t="str">
        <f ca="1">'Т 6'!CD10</f>
        <v xml:space="preserve"> </v>
      </c>
      <c r="C381" s="241"/>
      <c r="D381" s="241"/>
      <c r="E381" s="241"/>
      <c r="F381" s="241"/>
      <c r="G381" s="241"/>
      <c r="H381" s="242" t="str">
        <f ca="1">'Т 6'!DQ10</f>
        <v xml:space="preserve"> </v>
      </c>
      <c r="I381" s="242"/>
      <c r="J381" s="241" t="str">
        <f ca="1">'Т 6'!DR10</f>
        <v xml:space="preserve"> </v>
      </c>
      <c r="K381" s="241"/>
      <c r="L381" s="241"/>
      <c r="M381" s="241"/>
      <c r="N381" s="241"/>
      <c r="O381" s="241"/>
      <c r="P381" s="241"/>
      <c r="Q381" s="242" t="str">
        <f ca="1">'Т 6'!DS10</f>
        <v xml:space="preserve"> </v>
      </c>
      <c r="R381" s="242"/>
      <c r="S381" s="243" t="str">
        <f ca="1">'Т 6'!DT10</f>
        <v xml:space="preserve"> </v>
      </c>
      <c r="T381" s="244"/>
      <c r="U381" s="244"/>
      <c r="V381" s="244"/>
      <c r="W381" s="244"/>
      <c r="X381" s="245"/>
      <c r="Y381" s="242" t="str">
        <f ca="1">'Т 6'!DU10</f>
        <v xml:space="preserve"> </v>
      </c>
      <c r="Z381" s="242"/>
      <c r="AA381" s="241" t="str">
        <f ca="1">'Т 6'!DV10</f>
        <v xml:space="preserve"> </v>
      </c>
      <c r="AB381" s="241"/>
      <c r="AC381" s="241"/>
      <c r="AD381" s="241"/>
      <c r="AE381" s="241"/>
      <c r="AF381" s="241"/>
      <c r="AG381" s="242" t="str">
        <f ca="1">'Т 6'!DW10</f>
        <v xml:space="preserve"> </v>
      </c>
      <c r="AH381" s="242"/>
      <c r="AI381" s="241" t="str">
        <f ca="1">'Т 6'!DX10</f>
        <v xml:space="preserve"> </v>
      </c>
      <c r="AJ381" s="241"/>
      <c r="AK381" s="241"/>
      <c r="AL381" s="241"/>
      <c r="AM381" s="241"/>
      <c r="AN381" s="241"/>
      <c r="AO381" s="241"/>
      <c r="AP381" s="191"/>
    </row>
    <row r="382" spans="1:53" x14ac:dyDescent="0.25">
      <c r="A382" s="58">
        <v>5</v>
      </c>
      <c r="B382" s="241" t="str">
        <f ca="1">'Т 6'!CD11</f>
        <v xml:space="preserve"> </v>
      </c>
      <c r="C382" s="241"/>
      <c r="D382" s="241"/>
      <c r="E382" s="241"/>
      <c r="F382" s="241"/>
      <c r="G382" s="241"/>
      <c r="H382" s="242" t="str">
        <f ca="1">'Т 6'!DQ11</f>
        <v xml:space="preserve"> </v>
      </c>
      <c r="I382" s="242"/>
      <c r="J382" s="241" t="str">
        <f ca="1">'Т 6'!DR11</f>
        <v xml:space="preserve"> </v>
      </c>
      <c r="K382" s="241"/>
      <c r="L382" s="241"/>
      <c r="M382" s="241"/>
      <c r="N382" s="241"/>
      <c r="O382" s="241"/>
      <c r="P382" s="241"/>
      <c r="Q382" s="242" t="str">
        <f ca="1">'Т 6'!DS11</f>
        <v xml:space="preserve"> </v>
      </c>
      <c r="R382" s="242"/>
      <c r="S382" s="243" t="str">
        <f ca="1">'Т 6'!DT11</f>
        <v xml:space="preserve"> </v>
      </c>
      <c r="T382" s="244"/>
      <c r="U382" s="244"/>
      <c r="V382" s="244"/>
      <c r="W382" s="244"/>
      <c r="X382" s="245"/>
      <c r="Y382" s="242" t="str">
        <f ca="1">'Т 6'!DU11</f>
        <v xml:space="preserve"> </v>
      </c>
      <c r="Z382" s="242"/>
      <c r="AA382" s="241" t="str">
        <f ca="1">'Т 6'!DV11</f>
        <v xml:space="preserve"> </v>
      </c>
      <c r="AB382" s="241"/>
      <c r="AC382" s="241"/>
      <c r="AD382" s="241"/>
      <c r="AE382" s="241"/>
      <c r="AF382" s="241"/>
      <c r="AG382" s="242" t="str">
        <f ca="1">'Т 6'!DW11</f>
        <v xml:space="preserve"> </v>
      </c>
      <c r="AH382" s="242"/>
      <c r="AI382" s="241" t="str">
        <f ca="1">'Т 6'!DX11</f>
        <v xml:space="preserve"> </v>
      </c>
      <c r="AJ382" s="241"/>
      <c r="AK382" s="241"/>
      <c r="AL382" s="241"/>
      <c r="AM382" s="241"/>
      <c r="AN382" s="241"/>
      <c r="AO382" s="241"/>
      <c r="AP382" s="191"/>
    </row>
    <row r="383" spans="1:53" x14ac:dyDescent="0.25">
      <c r="A383" s="58">
        <v>6</v>
      </c>
      <c r="B383" s="241" t="str">
        <f ca="1">'Т 6'!CD12</f>
        <v xml:space="preserve"> </v>
      </c>
      <c r="C383" s="241"/>
      <c r="D383" s="241"/>
      <c r="E383" s="241"/>
      <c r="F383" s="241"/>
      <c r="G383" s="241"/>
      <c r="H383" s="242" t="str">
        <f ca="1">'Т 6'!DQ12</f>
        <v xml:space="preserve"> </v>
      </c>
      <c r="I383" s="242"/>
      <c r="J383" s="241" t="str">
        <f ca="1">'Т 6'!DR12</f>
        <v xml:space="preserve"> </v>
      </c>
      <c r="K383" s="241"/>
      <c r="L383" s="241"/>
      <c r="M383" s="241"/>
      <c r="N383" s="241"/>
      <c r="O383" s="241"/>
      <c r="P383" s="241"/>
      <c r="Q383" s="242" t="str">
        <f ca="1">'Т 6'!DS12</f>
        <v xml:space="preserve"> </v>
      </c>
      <c r="R383" s="242"/>
      <c r="S383" s="243" t="str">
        <f ca="1">'Т 6'!DT12</f>
        <v xml:space="preserve"> </v>
      </c>
      <c r="T383" s="244"/>
      <c r="U383" s="244"/>
      <c r="V383" s="244"/>
      <c r="W383" s="244"/>
      <c r="X383" s="245"/>
      <c r="Y383" s="242" t="str">
        <f ca="1">'Т 6'!DU12</f>
        <v xml:space="preserve"> </v>
      </c>
      <c r="Z383" s="242"/>
      <c r="AA383" s="241" t="str">
        <f ca="1">'Т 6'!DV12</f>
        <v xml:space="preserve"> </v>
      </c>
      <c r="AB383" s="241"/>
      <c r="AC383" s="241"/>
      <c r="AD383" s="241"/>
      <c r="AE383" s="241"/>
      <c r="AF383" s="241"/>
      <c r="AG383" s="242" t="str">
        <f ca="1">'Т 6'!DW12</f>
        <v xml:space="preserve"> </v>
      </c>
      <c r="AH383" s="242"/>
      <c r="AI383" s="241" t="str">
        <f ca="1">'Т 6'!DX12</f>
        <v xml:space="preserve"> </v>
      </c>
      <c r="AJ383" s="241"/>
      <c r="AK383" s="241"/>
      <c r="AL383" s="241"/>
      <c r="AM383" s="241"/>
      <c r="AN383" s="241"/>
      <c r="AO383" s="241"/>
      <c r="AP383" s="191"/>
    </row>
    <row r="384" spans="1:53" x14ac:dyDescent="0.25">
      <c r="A384" s="58">
        <v>7</v>
      </c>
      <c r="B384" s="241" t="str">
        <f ca="1">'Т 6'!CD13</f>
        <v xml:space="preserve"> </v>
      </c>
      <c r="C384" s="241"/>
      <c r="D384" s="241"/>
      <c r="E384" s="241"/>
      <c r="F384" s="241"/>
      <c r="G384" s="241"/>
      <c r="H384" s="242" t="str">
        <f ca="1">'Т 6'!DQ13</f>
        <v xml:space="preserve"> </v>
      </c>
      <c r="I384" s="242"/>
      <c r="J384" s="241" t="str">
        <f ca="1">'Т 6'!DR13</f>
        <v xml:space="preserve"> </v>
      </c>
      <c r="K384" s="241"/>
      <c r="L384" s="241"/>
      <c r="M384" s="241"/>
      <c r="N384" s="241"/>
      <c r="O384" s="241"/>
      <c r="P384" s="241"/>
      <c r="Q384" s="242" t="str">
        <f ca="1">'Т 6'!DS13</f>
        <v xml:space="preserve"> </v>
      </c>
      <c r="R384" s="242"/>
      <c r="S384" s="243" t="str">
        <f ca="1">'Т 6'!DT13</f>
        <v xml:space="preserve"> </v>
      </c>
      <c r="T384" s="244"/>
      <c r="U384" s="244"/>
      <c r="V384" s="244"/>
      <c r="W384" s="244"/>
      <c r="X384" s="245"/>
      <c r="Y384" s="242" t="str">
        <f ca="1">'Т 6'!DU13</f>
        <v xml:space="preserve"> </v>
      </c>
      <c r="Z384" s="242"/>
      <c r="AA384" s="241" t="str">
        <f ca="1">'Т 6'!DV13</f>
        <v xml:space="preserve"> </v>
      </c>
      <c r="AB384" s="241"/>
      <c r="AC384" s="241"/>
      <c r="AD384" s="241"/>
      <c r="AE384" s="241"/>
      <c r="AF384" s="241"/>
      <c r="AG384" s="242" t="str">
        <f ca="1">'Т 6'!DW13</f>
        <v xml:space="preserve"> </v>
      </c>
      <c r="AH384" s="242"/>
      <c r="AI384" s="241" t="str">
        <f ca="1">'Т 6'!DX13</f>
        <v xml:space="preserve"> </v>
      </c>
      <c r="AJ384" s="241"/>
      <c r="AK384" s="241"/>
      <c r="AL384" s="241"/>
      <c r="AM384" s="241"/>
      <c r="AN384" s="241"/>
      <c r="AO384" s="241"/>
      <c r="AP384" s="191"/>
    </row>
    <row r="385" spans="1:53" x14ac:dyDescent="0.25">
      <c r="A385" s="58">
        <v>8</v>
      </c>
      <c r="B385" s="241" t="str">
        <f ca="1">'Т 6'!CD14</f>
        <v xml:space="preserve"> </v>
      </c>
      <c r="C385" s="241"/>
      <c r="D385" s="241"/>
      <c r="E385" s="241"/>
      <c r="F385" s="241"/>
      <c r="G385" s="241"/>
      <c r="H385" s="242" t="str">
        <f ca="1">'Т 6'!DQ14</f>
        <v xml:space="preserve"> </v>
      </c>
      <c r="I385" s="242"/>
      <c r="J385" s="241" t="str">
        <f ca="1">'Т 6'!DR14</f>
        <v xml:space="preserve"> </v>
      </c>
      <c r="K385" s="241"/>
      <c r="L385" s="241"/>
      <c r="M385" s="241"/>
      <c r="N385" s="241"/>
      <c r="O385" s="241"/>
      <c r="P385" s="241"/>
      <c r="Q385" s="242" t="str">
        <f ca="1">'Т 6'!DS14</f>
        <v xml:space="preserve"> </v>
      </c>
      <c r="R385" s="242"/>
      <c r="S385" s="243" t="str">
        <f ca="1">'Т 6'!DT14</f>
        <v xml:space="preserve"> </v>
      </c>
      <c r="T385" s="244"/>
      <c r="U385" s="244"/>
      <c r="V385" s="244"/>
      <c r="W385" s="244"/>
      <c r="X385" s="245"/>
      <c r="Y385" s="242" t="str">
        <f ca="1">'Т 6'!DU14</f>
        <v xml:space="preserve"> </v>
      </c>
      <c r="Z385" s="242"/>
      <c r="AA385" s="241" t="str">
        <f ca="1">'Т 6'!DV14</f>
        <v xml:space="preserve"> </v>
      </c>
      <c r="AB385" s="241"/>
      <c r="AC385" s="241"/>
      <c r="AD385" s="241"/>
      <c r="AE385" s="241"/>
      <c r="AF385" s="241"/>
      <c r="AG385" s="242" t="str">
        <f ca="1">'Т 6'!DW14</f>
        <v xml:space="preserve"> </v>
      </c>
      <c r="AH385" s="242"/>
      <c r="AI385" s="241" t="str">
        <f ca="1">'Т 6'!DX14</f>
        <v xml:space="preserve"> </v>
      </c>
      <c r="AJ385" s="241"/>
      <c r="AK385" s="241"/>
      <c r="AL385" s="241"/>
      <c r="AM385" s="241"/>
      <c r="AN385" s="241"/>
      <c r="AO385" s="241"/>
      <c r="AP385" s="191"/>
    </row>
    <row r="386" spans="1:53" x14ac:dyDescent="0.25">
      <c r="A386" s="58">
        <v>9</v>
      </c>
      <c r="B386" s="241" t="str">
        <f ca="1">'Т 6'!CD15</f>
        <v xml:space="preserve"> </v>
      </c>
      <c r="C386" s="241"/>
      <c r="D386" s="241"/>
      <c r="E386" s="241"/>
      <c r="F386" s="241"/>
      <c r="G386" s="241"/>
      <c r="H386" s="242" t="str">
        <f ca="1">'Т 6'!DQ15</f>
        <v xml:space="preserve"> </v>
      </c>
      <c r="I386" s="242"/>
      <c r="J386" s="241" t="str">
        <f ca="1">'Т 6'!DR15</f>
        <v xml:space="preserve"> </v>
      </c>
      <c r="K386" s="241"/>
      <c r="L386" s="241"/>
      <c r="M386" s="241"/>
      <c r="N386" s="241"/>
      <c r="O386" s="241"/>
      <c r="P386" s="241"/>
      <c r="Q386" s="242" t="str">
        <f ca="1">'Т 6'!DS15</f>
        <v xml:space="preserve"> </v>
      </c>
      <c r="R386" s="242"/>
      <c r="S386" s="243" t="str">
        <f ca="1">'Т 6'!DT15</f>
        <v xml:space="preserve"> </v>
      </c>
      <c r="T386" s="244"/>
      <c r="U386" s="244"/>
      <c r="V386" s="244"/>
      <c r="W386" s="244"/>
      <c r="X386" s="245"/>
      <c r="Y386" s="242" t="str">
        <f ca="1">'Т 6'!DU15</f>
        <v xml:space="preserve"> </v>
      </c>
      <c r="Z386" s="242"/>
      <c r="AA386" s="241" t="str">
        <f ca="1">'Т 6'!DV15</f>
        <v xml:space="preserve"> </v>
      </c>
      <c r="AB386" s="241"/>
      <c r="AC386" s="241"/>
      <c r="AD386" s="241"/>
      <c r="AE386" s="241"/>
      <c r="AF386" s="241"/>
      <c r="AG386" s="242" t="str">
        <f ca="1">'Т 6'!DW15</f>
        <v xml:space="preserve"> </v>
      </c>
      <c r="AH386" s="242"/>
      <c r="AI386" s="241" t="str">
        <f ca="1">'Т 6'!DX15</f>
        <v xml:space="preserve"> </v>
      </c>
      <c r="AJ386" s="241"/>
      <c r="AK386" s="241"/>
      <c r="AL386" s="241"/>
      <c r="AM386" s="241"/>
      <c r="AN386" s="241"/>
      <c r="AO386" s="241"/>
      <c r="AP386" s="191"/>
    </row>
    <row r="387" spans="1:53" x14ac:dyDescent="0.25">
      <c r="A387" s="58">
        <v>10</v>
      </c>
      <c r="B387" s="241" t="str">
        <f ca="1">'Т 6'!CD16</f>
        <v xml:space="preserve"> </v>
      </c>
      <c r="C387" s="241"/>
      <c r="D387" s="241"/>
      <c r="E387" s="241"/>
      <c r="F387" s="241"/>
      <c r="G387" s="241"/>
      <c r="H387" s="242" t="str">
        <f ca="1">'Т 6'!DQ16</f>
        <v xml:space="preserve"> </v>
      </c>
      <c r="I387" s="242"/>
      <c r="J387" s="241" t="str">
        <f ca="1">'Т 6'!DR16</f>
        <v xml:space="preserve"> </v>
      </c>
      <c r="K387" s="241"/>
      <c r="L387" s="241"/>
      <c r="M387" s="241"/>
      <c r="N387" s="241"/>
      <c r="O387" s="241"/>
      <c r="P387" s="241"/>
      <c r="Q387" s="242" t="str">
        <f ca="1">'Т 6'!DS16</f>
        <v xml:space="preserve"> </v>
      </c>
      <c r="R387" s="242"/>
      <c r="S387" s="243" t="str">
        <f ca="1">'Т 6'!DT16</f>
        <v xml:space="preserve"> </v>
      </c>
      <c r="T387" s="244"/>
      <c r="U387" s="244"/>
      <c r="V387" s="244"/>
      <c r="W387" s="244"/>
      <c r="X387" s="245"/>
      <c r="Y387" s="242" t="str">
        <f ca="1">'Т 6'!DU16</f>
        <v xml:space="preserve"> </v>
      </c>
      <c r="Z387" s="242"/>
      <c r="AA387" s="241" t="str">
        <f ca="1">'Т 6'!DV16</f>
        <v xml:space="preserve"> </v>
      </c>
      <c r="AB387" s="241"/>
      <c r="AC387" s="241"/>
      <c r="AD387" s="241"/>
      <c r="AE387" s="241"/>
      <c r="AF387" s="241"/>
      <c r="AG387" s="242" t="str">
        <f ca="1">'Т 6'!DW16</f>
        <v xml:space="preserve"> </v>
      </c>
      <c r="AH387" s="242"/>
      <c r="AI387" s="241" t="str">
        <f ca="1">'Т 6'!DX16</f>
        <v xml:space="preserve"> </v>
      </c>
      <c r="AJ387" s="241"/>
      <c r="AK387" s="241"/>
      <c r="AL387" s="241"/>
      <c r="AM387" s="241"/>
      <c r="AN387" s="241"/>
      <c r="AO387" s="241"/>
      <c r="AP387" s="191"/>
    </row>
    <row r="388" spans="1:53" x14ac:dyDescent="0.25">
      <c r="A388" s="58">
        <v>11</v>
      </c>
      <c r="B388" s="241" t="str">
        <f ca="1">'Т 6'!CD17</f>
        <v xml:space="preserve"> </v>
      </c>
      <c r="C388" s="241"/>
      <c r="D388" s="241"/>
      <c r="E388" s="241"/>
      <c r="F388" s="241"/>
      <c r="G388" s="241"/>
      <c r="H388" s="242" t="str">
        <f ca="1">'Т 6'!DQ17</f>
        <v xml:space="preserve"> </v>
      </c>
      <c r="I388" s="242"/>
      <c r="J388" s="241" t="str">
        <f ca="1">'Т 6'!DR17</f>
        <v xml:space="preserve"> </v>
      </c>
      <c r="K388" s="241"/>
      <c r="L388" s="241"/>
      <c r="M388" s="241"/>
      <c r="N388" s="241"/>
      <c r="O388" s="241"/>
      <c r="P388" s="241"/>
      <c r="Q388" s="242" t="str">
        <f ca="1">'Т 6'!DS17</f>
        <v xml:space="preserve"> </v>
      </c>
      <c r="R388" s="242"/>
      <c r="S388" s="243" t="str">
        <f ca="1">'Т 6'!DT17</f>
        <v xml:space="preserve"> </v>
      </c>
      <c r="T388" s="244"/>
      <c r="U388" s="244"/>
      <c r="V388" s="244"/>
      <c r="W388" s="244"/>
      <c r="X388" s="245"/>
      <c r="Y388" s="242" t="str">
        <f ca="1">'Т 6'!DU17</f>
        <v xml:space="preserve"> </v>
      </c>
      <c r="Z388" s="242"/>
      <c r="AA388" s="241" t="str">
        <f ca="1">'Т 6'!DV17</f>
        <v xml:space="preserve"> </v>
      </c>
      <c r="AB388" s="241"/>
      <c r="AC388" s="241"/>
      <c r="AD388" s="241"/>
      <c r="AE388" s="241"/>
      <c r="AF388" s="241"/>
      <c r="AG388" s="242" t="str">
        <f ca="1">'Т 6'!DW17</f>
        <v xml:space="preserve"> </v>
      </c>
      <c r="AH388" s="242"/>
      <c r="AI388" s="241" t="str">
        <f ca="1">'Т 6'!DX17</f>
        <v xml:space="preserve"> </v>
      </c>
      <c r="AJ388" s="241"/>
      <c r="AK388" s="241"/>
      <c r="AL388" s="241"/>
      <c r="AM388" s="241"/>
      <c r="AN388" s="241"/>
      <c r="AO388" s="241"/>
      <c r="AP388" s="191"/>
    </row>
    <row r="389" spans="1:53" x14ac:dyDescent="0.25">
      <c r="A389" s="58">
        <v>12</v>
      </c>
      <c r="B389" s="241" t="str">
        <f ca="1">'Т 6'!CD18</f>
        <v xml:space="preserve"> </v>
      </c>
      <c r="C389" s="241"/>
      <c r="D389" s="241"/>
      <c r="E389" s="241"/>
      <c r="F389" s="241"/>
      <c r="G389" s="241"/>
      <c r="H389" s="242" t="str">
        <f ca="1">'Т 6'!DQ18</f>
        <v xml:space="preserve"> </v>
      </c>
      <c r="I389" s="242"/>
      <c r="J389" s="241" t="str">
        <f ca="1">'Т 6'!DR18</f>
        <v xml:space="preserve"> </v>
      </c>
      <c r="K389" s="241"/>
      <c r="L389" s="241"/>
      <c r="M389" s="241"/>
      <c r="N389" s="241"/>
      <c r="O389" s="241"/>
      <c r="P389" s="241"/>
      <c r="Q389" s="242" t="str">
        <f ca="1">'Т 6'!DS18</f>
        <v xml:space="preserve"> </v>
      </c>
      <c r="R389" s="242"/>
      <c r="S389" s="243" t="str">
        <f ca="1">'Т 6'!DT18</f>
        <v xml:space="preserve"> </v>
      </c>
      <c r="T389" s="244"/>
      <c r="U389" s="244"/>
      <c r="V389" s="244"/>
      <c r="W389" s="244"/>
      <c r="X389" s="245"/>
      <c r="Y389" s="242" t="str">
        <f ca="1">'Т 6'!DU18</f>
        <v xml:space="preserve"> </v>
      </c>
      <c r="Z389" s="242"/>
      <c r="AA389" s="241" t="str">
        <f ca="1">'Т 6'!DV18</f>
        <v xml:space="preserve"> </v>
      </c>
      <c r="AB389" s="241"/>
      <c r="AC389" s="241"/>
      <c r="AD389" s="241"/>
      <c r="AE389" s="241"/>
      <c r="AF389" s="241"/>
      <c r="AG389" s="242" t="str">
        <f ca="1">'Т 6'!DW18</f>
        <v xml:space="preserve"> </v>
      </c>
      <c r="AH389" s="242"/>
      <c r="AI389" s="241" t="str">
        <f ca="1">'Т 6'!DX18</f>
        <v xml:space="preserve"> </v>
      </c>
      <c r="AJ389" s="241"/>
      <c r="AK389" s="241"/>
      <c r="AL389" s="241"/>
      <c r="AM389" s="241"/>
      <c r="AN389" s="241"/>
      <c r="AO389" s="241"/>
      <c r="AP389" s="191"/>
    </row>
    <row r="390" spans="1:53" x14ac:dyDescent="0.25">
      <c r="A390" s="58">
        <v>13</v>
      </c>
      <c r="B390" s="241" t="str">
        <f ca="1">'Т 6'!CD19</f>
        <v xml:space="preserve"> </v>
      </c>
      <c r="C390" s="241"/>
      <c r="D390" s="241"/>
      <c r="E390" s="241"/>
      <c r="F390" s="241"/>
      <c r="G390" s="241"/>
      <c r="H390" s="242" t="str">
        <f ca="1">'Т 6'!DQ19</f>
        <v xml:space="preserve"> </v>
      </c>
      <c r="I390" s="242"/>
      <c r="J390" s="241" t="str">
        <f ca="1">'Т 6'!DR19</f>
        <v xml:space="preserve"> </v>
      </c>
      <c r="K390" s="241"/>
      <c r="L390" s="241"/>
      <c r="M390" s="241"/>
      <c r="N390" s="241"/>
      <c r="O390" s="241"/>
      <c r="P390" s="241"/>
      <c r="Q390" s="242" t="str">
        <f ca="1">'Т 6'!DS19</f>
        <v xml:space="preserve"> </v>
      </c>
      <c r="R390" s="242"/>
      <c r="S390" s="243" t="str">
        <f ca="1">'Т 6'!DT19</f>
        <v xml:space="preserve"> </v>
      </c>
      <c r="T390" s="244"/>
      <c r="U390" s="244"/>
      <c r="V390" s="244"/>
      <c r="W390" s="244"/>
      <c r="X390" s="245"/>
      <c r="Y390" s="242" t="str">
        <f ca="1">'Т 6'!DU19</f>
        <v xml:space="preserve"> </v>
      </c>
      <c r="Z390" s="242"/>
      <c r="AA390" s="241" t="str">
        <f ca="1">'Т 6'!DV19</f>
        <v xml:space="preserve"> </v>
      </c>
      <c r="AB390" s="241"/>
      <c r="AC390" s="241"/>
      <c r="AD390" s="241"/>
      <c r="AE390" s="241"/>
      <c r="AF390" s="241"/>
      <c r="AG390" s="242" t="str">
        <f ca="1">'Т 6'!DW19</f>
        <v xml:space="preserve"> </v>
      </c>
      <c r="AH390" s="242"/>
      <c r="AI390" s="241" t="str">
        <f ca="1">'Т 6'!DX19</f>
        <v xml:space="preserve"> </v>
      </c>
      <c r="AJ390" s="241"/>
      <c r="AK390" s="241"/>
      <c r="AL390" s="241"/>
      <c r="AM390" s="241"/>
      <c r="AN390" s="241"/>
      <c r="AO390" s="241"/>
      <c r="AP390" s="191"/>
    </row>
    <row r="391" spans="1:53" x14ac:dyDescent="0.25">
      <c r="A391" s="58">
        <v>14</v>
      </c>
      <c r="B391" s="241" t="str">
        <f ca="1">'Т 6'!CD20</f>
        <v xml:space="preserve"> </v>
      </c>
      <c r="C391" s="241"/>
      <c r="D391" s="241"/>
      <c r="E391" s="241"/>
      <c r="F391" s="241"/>
      <c r="G391" s="241"/>
      <c r="H391" s="242" t="str">
        <f ca="1">'Т 6'!DQ20</f>
        <v xml:space="preserve"> </v>
      </c>
      <c r="I391" s="242"/>
      <c r="J391" s="241" t="str">
        <f ca="1">'Т 6'!DR20</f>
        <v xml:space="preserve"> </v>
      </c>
      <c r="K391" s="241"/>
      <c r="L391" s="241"/>
      <c r="M391" s="241"/>
      <c r="N391" s="241"/>
      <c r="O391" s="241"/>
      <c r="P391" s="241"/>
      <c r="Q391" s="242" t="str">
        <f ca="1">'Т 6'!DS20</f>
        <v xml:space="preserve"> </v>
      </c>
      <c r="R391" s="242"/>
      <c r="S391" s="243" t="str">
        <f ca="1">'Т 6'!DT20</f>
        <v xml:space="preserve"> </v>
      </c>
      <c r="T391" s="244"/>
      <c r="U391" s="244"/>
      <c r="V391" s="244"/>
      <c r="W391" s="244"/>
      <c r="X391" s="245"/>
      <c r="Y391" s="242" t="str">
        <f ca="1">'Т 6'!DU20</f>
        <v xml:space="preserve"> </v>
      </c>
      <c r="Z391" s="242"/>
      <c r="AA391" s="241" t="str">
        <f ca="1">'Т 6'!DV20</f>
        <v xml:space="preserve"> </v>
      </c>
      <c r="AB391" s="241"/>
      <c r="AC391" s="241"/>
      <c r="AD391" s="241"/>
      <c r="AE391" s="241"/>
      <c r="AF391" s="241"/>
      <c r="AG391" s="242" t="str">
        <f ca="1">'Т 6'!DW20</f>
        <v xml:space="preserve"> </v>
      </c>
      <c r="AH391" s="242"/>
      <c r="AI391" s="241" t="str">
        <f ca="1">'Т 6'!DX20</f>
        <v xml:space="preserve"> </v>
      </c>
      <c r="AJ391" s="241"/>
      <c r="AK391" s="241"/>
      <c r="AL391" s="241"/>
      <c r="AM391" s="241"/>
      <c r="AN391" s="241"/>
      <c r="AO391" s="241"/>
      <c r="AP391" s="191"/>
    </row>
    <row r="392" spans="1:53" x14ac:dyDescent="0.25">
      <c r="A392" s="58">
        <v>15</v>
      </c>
      <c r="B392" s="241" t="str">
        <f ca="1">'Т 6'!CD21</f>
        <v xml:space="preserve"> </v>
      </c>
      <c r="C392" s="241"/>
      <c r="D392" s="241"/>
      <c r="E392" s="241"/>
      <c r="F392" s="241"/>
      <c r="G392" s="241"/>
      <c r="H392" s="242" t="str">
        <f ca="1">'Т 6'!DQ21</f>
        <v xml:space="preserve"> </v>
      </c>
      <c r="I392" s="242"/>
      <c r="J392" s="241" t="str">
        <f ca="1">'Т 6'!DR21</f>
        <v xml:space="preserve"> </v>
      </c>
      <c r="K392" s="241"/>
      <c r="L392" s="241"/>
      <c r="M392" s="241"/>
      <c r="N392" s="241"/>
      <c r="O392" s="241"/>
      <c r="P392" s="241"/>
      <c r="Q392" s="242" t="str">
        <f ca="1">'Т 6'!DS21</f>
        <v xml:space="preserve"> </v>
      </c>
      <c r="R392" s="242"/>
      <c r="S392" s="243" t="str">
        <f ca="1">'Т 6'!DT21</f>
        <v xml:space="preserve"> </v>
      </c>
      <c r="T392" s="244"/>
      <c r="U392" s="244"/>
      <c r="V392" s="244"/>
      <c r="W392" s="244"/>
      <c r="X392" s="245"/>
      <c r="Y392" s="242" t="str">
        <f ca="1">'Т 6'!DU21</f>
        <v xml:space="preserve"> </v>
      </c>
      <c r="Z392" s="242"/>
      <c r="AA392" s="241" t="str">
        <f ca="1">'Т 6'!DV21</f>
        <v xml:space="preserve"> </v>
      </c>
      <c r="AB392" s="241"/>
      <c r="AC392" s="241"/>
      <c r="AD392" s="241"/>
      <c r="AE392" s="241"/>
      <c r="AF392" s="241"/>
      <c r="AG392" s="242" t="str">
        <f ca="1">'Т 6'!DW21</f>
        <v xml:space="preserve"> </v>
      </c>
      <c r="AH392" s="242"/>
      <c r="AI392" s="241" t="str">
        <f ca="1">'Т 6'!DX21</f>
        <v xml:space="preserve"> </v>
      </c>
      <c r="AJ392" s="241"/>
      <c r="AK392" s="241"/>
      <c r="AL392" s="241"/>
      <c r="AM392" s="241"/>
      <c r="AN392" s="241"/>
      <c r="AO392" s="241"/>
      <c r="AP392" s="191"/>
    </row>
    <row r="393" spans="1:53" x14ac:dyDescent="0.25">
      <c r="A393" s="58">
        <v>16</v>
      </c>
      <c r="B393" s="241" t="str">
        <f ca="1">'Т 6'!CD22</f>
        <v xml:space="preserve"> </v>
      </c>
      <c r="C393" s="241"/>
      <c r="D393" s="241"/>
      <c r="E393" s="241"/>
      <c r="F393" s="241"/>
      <c r="G393" s="241"/>
      <c r="H393" s="242" t="str">
        <f ca="1">'Т 6'!DQ22</f>
        <v xml:space="preserve"> </v>
      </c>
      <c r="I393" s="242"/>
      <c r="J393" s="241" t="str">
        <f ca="1">'Т 6'!DR22</f>
        <v xml:space="preserve"> </v>
      </c>
      <c r="K393" s="241"/>
      <c r="L393" s="241"/>
      <c r="M393" s="241"/>
      <c r="N393" s="241"/>
      <c r="O393" s="241"/>
      <c r="P393" s="241"/>
      <c r="Q393" s="242" t="str">
        <f ca="1">'Т 6'!DS22</f>
        <v xml:space="preserve"> </v>
      </c>
      <c r="R393" s="242"/>
      <c r="S393" s="243" t="str">
        <f ca="1">'Т 6'!DT22</f>
        <v xml:space="preserve"> </v>
      </c>
      <c r="T393" s="244"/>
      <c r="U393" s="244"/>
      <c r="V393" s="244"/>
      <c r="W393" s="244"/>
      <c r="X393" s="245"/>
      <c r="Y393" s="242" t="str">
        <f ca="1">'Т 6'!DU22</f>
        <v xml:space="preserve"> </v>
      </c>
      <c r="Z393" s="242"/>
      <c r="AA393" s="241" t="str">
        <f ca="1">'Т 6'!DV22</f>
        <v xml:space="preserve"> </v>
      </c>
      <c r="AB393" s="241"/>
      <c r="AC393" s="241"/>
      <c r="AD393" s="241"/>
      <c r="AE393" s="241"/>
      <c r="AF393" s="241"/>
      <c r="AG393" s="242" t="str">
        <f ca="1">'Т 6'!DW22</f>
        <v xml:space="preserve"> </v>
      </c>
      <c r="AH393" s="242"/>
      <c r="AI393" s="241" t="str">
        <f ca="1">'Т 6'!DX22</f>
        <v xml:space="preserve"> </v>
      </c>
      <c r="AJ393" s="241"/>
      <c r="AK393" s="241"/>
      <c r="AL393" s="241"/>
      <c r="AM393" s="241"/>
      <c r="AN393" s="241"/>
      <c r="AO393" s="241"/>
      <c r="AP393" s="191"/>
    </row>
    <row r="394" spans="1:53" x14ac:dyDescent="0.25">
      <c r="A394" s="58">
        <v>17</v>
      </c>
      <c r="B394" s="241" t="str">
        <f ca="1">'Т 6'!CD23</f>
        <v xml:space="preserve"> </v>
      </c>
      <c r="C394" s="241"/>
      <c r="D394" s="241"/>
      <c r="E394" s="241"/>
      <c r="F394" s="241"/>
      <c r="G394" s="241"/>
      <c r="H394" s="242" t="str">
        <f ca="1">'Т 6'!DQ23</f>
        <v xml:space="preserve"> </v>
      </c>
      <c r="I394" s="242"/>
      <c r="J394" s="241" t="str">
        <f ca="1">'Т 6'!DR23</f>
        <v xml:space="preserve"> </v>
      </c>
      <c r="K394" s="241"/>
      <c r="L394" s="241"/>
      <c r="M394" s="241"/>
      <c r="N394" s="241"/>
      <c r="O394" s="241"/>
      <c r="P394" s="241"/>
      <c r="Q394" s="242" t="str">
        <f ca="1">'Т 6'!DS23</f>
        <v xml:space="preserve"> </v>
      </c>
      <c r="R394" s="242"/>
      <c r="S394" s="243" t="str">
        <f ca="1">'Т 6'!DT23</f>
        <v xml:space="preserve"> </v>
      </c>
      <c r="T394" s="244"/>
      <c r="U394" s="244"/>
      <c r="V394" s="244"/>
      <c r="W394" s="244"/>
      <c r="X394" s="245"/>
      <c r="Y394" s="242" t="str">
        <f ca="1">'Т 6'!DU23</f>
        <v xml:space="preserve"> </v>
      </c>
      <c r="Z394" s="242"/>
      <c r="AA394" s="241" t="str">
        <f ca="1">'Т 6'!DV23</f>
        <v xml:space="preserve"> </v>
      </c>
      <c r="AB394" s="241"/>
      <c r="AC394" s="241"/>
      <c r="AD394" s="241"/>
      <c r="AE394" s="241"/>
      <c r="AF394" s="241"/>
      <c r="AG394" s="242" t="str">
        <f ca="1">'Т 6'!DW23</f>
        <v xml:space="preserve"> </v>
      </c>
      <c r="AH394" s="242"/>
      <c r="AI394" s="241" t="str">
        <f ca="1">'Т 6'!DX23</f>
        <v xml:space="preserve"> </v>
      </c>
      <c r="AJ394" s="241"/>
      <c r="AK394" s="241"/>
      <c r="AL394" s="241"/>
      <c r="AM394" s="241"/>
      <c r="AN394" s="241"/>
      <c r="AO394" s="241"/>
      <c r="AP394" s="191"/>
    </row>
    <row r="395" spans="1:53" x14ac:dyDescent="0.25">
      <c r="A395" s="58">
        <v>18</v>
      </c>
      <c r="B395" s="241" t="str">
        <f ca="1">'Т 6'!CD24</f>
        <v xml:space="preserve"> </v>
      </c>
      <c r="C395" s="241"/>
      <c r="D395" s="241"/>
      <c r="E395" s="241"/>
      <c r="F395" s="241"/>
      <c r="G395" s="241"/>
      <c r="H395" s="242" t="str">
        <f ca="1">'Т 6'!DQ24</f>
        <v xml:space="preserve"> </v>
      </c>
      <c r="I395" s="242"/>
      <c r="J395" s="241" t="str">
        <f ca="1">'Т 6'!DR24</f>
        <v xml:space="preserve"> </v>
      </c>
      <c r="K395" s="241"/>
      <c r="L395" s="241"/>
      <c r="M395" s="241"/>
      <c r="N395" s="241"/>
      <c r="O395" s="241"/>
      <c r="P395" s="241"/>
      <c r="Q395" s="242" t="str">
        <f ca="1">'Т 6'!DS24</f>
        <v xml:space="preserve"> </v>
      </c>
      <c r="R395" s="242"/>
      <c r="S395" s="243" t="str">
        <f ca="1">'Т 6'!DT24</f>
        <v xml:space="preserve"> </v>
      </c>
      <c r="T395" s="244"/>
      <c r="U395" s="244"/>
      <c r="V395" s="244"/>
      <c r="W395" s="244"/>
      <c r="X395" s="245"/>
      <c r="Y395" s="242" t="str">
        <f ca="1">'Т 6'!DU24</f>
        <v xml:space="preserve"> </v>
      </c>
      <c r="Z395" s="242"/>
      <c r="AA395" s="241" t="str">
        <f ca="1">'Т 6'!DV24</f>
        <v xml:space="preserve"> </v>
      </c>
      <c r="AB395" s="241"/>
      <c r="AC395" s="241"/>
      <c r="AD395" s="241"/>
      <c r="AE395" s="241"/>
      <c r="AF395" s="241"/>
      <c r="AG395" s="242" t="str">
        <f ca="1">'Т 6'!DW24</f>
        <v xml:space="preserve"> </v>
      </c>
      <c r="AH395" s="242"/>
      <c r="AI395" s="241" t="str">
        <f ca="1">'Т 6'!DX24</f>
        <v xml:space="preserve"> </v>
      </c>
      <c r="AJ395" s="241"/>
      <c r="AK395" s="241"/>
      <c r="AL395" s="241"/>
      <c r="AM395" s="241"/>
      <c r="AN395" s="241"/>
      <c r="AO395" s="241"/>
      <c r="AP395" s="191"/>
    </row>
    <row r="396" spans="1:53" x14ac:dyDescent="0.25">
      <c r="A396" s="58">
        <v>19</v>
      </c>
      <c r="B396" s="241" t="str">
        <f ca="1">'Т 6'!CD25</f>
        <v xml:space="preserve"> </v>
      </c>
      <c r="C396" s="241"/>
      <c r="D396" s="241"/>
      <c r="E396" s="241"/>
      <c r="F396" s="241"/>
      <c r="G396" s="241"/>
      <c r="H396" s="242" t="str">
        <f ca="1">'Т 6'!DQ25</f>
        <v xml:space="preserve"> </v>
      </c>
      <c r="I396" s="242"/>
      <c r="J396" s="241" t="str">
        <f ca="1">'Т 6'!DR25</f>
        <v xml:space="preserve"> </v>
      </c>
      <c r="K396" s="241"/>
      <c r="L396" s="241"/>
      <c r="M396" s="241"/>
      <c r="N396" s="241"/>
      <c r="O396" s="241"/>
      <c r="P396" s="241"/>
      <c r="Q396" s="242" t="str">
        <f ca="1">'Т 6'!DS25</f>
        <v xml:space="preserve"> </v>
      </c>
      <c r="R396" s="242"/>
      <c r="S396" s="243" t="str">
        <f ca="1">'Т 6'!DT25</f>
        <v xml:space="preserve"> </v>
      </c>
      <c r="T396" s="244"/>
      <c r="U396" s="244"/>
      <c r="V396" s="244"/>
      <c r="W396" s="244"/>
      <c r="X396" s="245"/>
      <c r="Y396" s="242" t="str">
        <f ca="1">'Т 6'!DU25</f>
        <v xml:space="preserve"> </v>
      </c>
      <c r="Z396" s="242"/>
      <c r="AA396" s="241" t="str">
        <f ca="1">'Т 6'!DV25</f>
        <v xml:space="preserve"> </v>
      </c>
      <c r="AB396" s="241"/>
      <c r="AC396" s="241"/>
      <c r="AD396" s="241"/>
      <c r="AE396" s="241"/>
      <c r="AF396" s="241"/>
      <c r="AG396" s="242" t="str">
        <f ca="1">'Т 6'!DW25</f>
        <v xml:space="preserve"> </v>
      </c>
      <c r="AH396" s="242"/>
      <c r="AI396" s="241" t="str">
        <f ca="1">'Т 6'!DX25</f>
        <v xml:space="preserve"> </v>
      </c>
      <c r="AJ396" s="241"/>
      <c r="AK396" s="241"/>
      <c r="AL396" s="241"/>
      <c r="AM396" s="241"/>
      <c r="AN396" s="241"/>
      <c r="AO396" s="241"/>
      <c r="AP396" s="191"/>
    </row>
    <row r="397" spans="1:53" x14ac:dyDescent="0.25">
      <c r="A397" s="58">
        <v>20</v>
      </c>
      <c r="B397" s="241" t="str">
        <f ca="1">'Т 6'!CD26</f>
        <v xml:space="preserve"> </v>
      </c>
      <c r="C397" s="241"/>
      <c r="D397" s="241"/>
      <c r="E397" s="241"/>
      <c r="F397" s="241"/>
      <c r="G397" s="241"/>
      <c r="H397" s="242" t="str">
        <f ca="1">'Т 6'!DQ26</f>
        <v xml:space="preserve"> </v>
      </c>
      <c r="I397" s="242"/>
      <c r="J397" s="241" t="str">
        <f ca="1">'Т 6'!DR26</f>
        <v xml:space="preserve"> </v>
      </c>
      <c r="K397" s="241"/>
      <c r="L397" s="241"/>
      <c r="M397" s="241"/>
      <c r="N397" s="241"/>
      <c r="O397" s="241"/>
      <c r="P397" s="241"/>
      <c r="Q397" s="242" t="str">
        <f ca="1">'Т 6'!DS26</f>
        <v xml:space="preserve"> </v>
      </c>
      <c r="R397" s="242"/>
      <c r="S397" s="243" t="str">
        <f ca="1">'Т 6'!DT26</f>
        <v xml:space="preserve"> </v>
      </c>
      <c r="T397" s="244"/>
      <c r="U397" s="244"/>
      <c r="V397" s="244"/>
      <c r="W397" s="244"/>
      <c r="X397" s="245"/>
      <c r="Y397" s="242" t="str">
        <f ca="1">'Т 6'!DU26</f>
        <v xml:space="preserve"> </v>
      </c>
      <c r="Z397" s="242"/>
      <c r="AA397" s="241" t="str">
        <f ca="1">'Т 6'!DV26</f>
        <v xml:space="preserve"> </v>
      </c>
      <c r="AB397" s="241"/>
      <c r="AC397" s="241"/>
      <c r="AD397" s="241"/>
      <c r="AE397" s="241"/>
      <c r="AF397" s="241"/>
      <c r="AG397" s="242" t="str">
        <f ca="1">'Т 6'!DW26</f>
        <v xml:space="preserve"> </v>
      </c>
      <c r="AH397" s="242"/>
      <c r="AI397" s="241" t="str">
        <f ca="1">'Т 6'!DX26</f>
        <v xml:space="preserve"> </v>
      </c>
      <c r="AJ397" s="241"/>
      <c r="AK397" s="241"/>
      <c r="AL397" s="241"/>
      <c r="AM397" s="241"/>
      <c r="AN397" s="241"/>
      <c r="AO397" s="241"/>
      <c r="AP397" s="191"/>
    </row>
    <row r="398" spans="1:53" x14ac:dyDescent="0.25">
      <c r="A398" s="60"/>
      <c r="B398" s="220"/>
      <c r="C398" s="220"/>
      <c r="D398" s="220"/>
      <c r="E398" s="220"/>
      <c r="F398" s="220"/>
      <c r="G398" s="220"/>
      <c r="H398" s="61"/>
      <c r="I398" s="61"/>
      <c r="J398" s="56"/>
      <c r="K398" s="56"/>
      <c r="L398" s="56"/>
      <c r="M398" s="56"/>
      <c r="N398" s="56"/>
      <c r="O398" s="56"/>
      <c r="P398" s="56"/>
      <c r="Q398" s="61"/>
      <c r="R398" s="61"/>
      <c r="S398" s="56"/>
      <c r="T398" s="56"/>
      <c r="U398" s="56"/>
      <c r="V398" s="56"/>
      <c r="W398" s="56"/>
      <c r="X398" s="56"/>
      <c r="Y398" s="61"/>
      <c r="Z398" s="61"/>
      <c r="AA398" s="56"/>
      <c r="AB398" s="56"/>
      <c r="AC398" s="56"/>
      <c r="AD398" s="56"/>
      <c r="AE398" s="56"/>
      <c r="AF398" s="56"/>
      <c r="AG398" s="61"/>
      <c r="AH398" s="61"/>
      <c r="AI398" s="56"/>
      <c r="AJ398" s="56"/>
      <c r="AK398" s="56"/>
      <c r="AL398" s="56"/>
      <c r="AM398" s="56"/>
      <c r="AN398" s="56"/>
      <c r="AO398" s="56"/>
      <c r="AP398" s="191"/>
    </row>
    <row r="399" spans="1:53" s="190" customFormat="1" ht="19.5" customHeight="1" x14ac:dyDescent="0.25">
      <c r="A399" s="53" t="s">
        <v>343</v>
      </c>
      <c r="B399" s="246" t="s">
        <v>710</v>
      </c>
      <c r="C399" s="246"/>
      <c r="D399" s="246"/>
      <c r="E399" s="246"/>
      <c r="F399" s="246"/>
      <c r="G399" s="246"/>
      <c r="H399" s="246"/>
      <c r="I399" s="246"/>
      <c r="J399" s="246"/>
      <c r="K399" s="246"/>
      <c r="L399" s="246"/>
      <c r="M399" s="246"/>
      <c r="N399" s="246"/>
      <c r="O399" s="246"/>
      <c r="P399" s="246"/>
      <c r="Q399" s="246"/>
      <c r="R399" s="246"/>
      <c r="S399" s="246"/>
      <c r="T399" s="246"/>
      <c r="U399" s="246"/>
      <c r="V399" s="246"/>
      <c r="W399" s="246"/>
      <c r="X399" s="246"/>
      <c r="Y399" s="246"/>
      <c r="Z399" s="246"/>
      <c r="AA399" s="246"/>
      <c r="AB399" s="246"/>
      <c r="AC399" s="246"/>
      <c r="AD399" s="246"/>
      <c r="AE399" s="246"/>
      <c r="AF399" s="246"/>
      <c r="AG399" s="246"/>
      <c r="AH399" s="246"/>
      <c r="AI399" s="246"/>
      <c r="AJ399" s="246"/>
      <c r="AK399" s="246"/>
      <c r="AL399" s="246"/>
      <c r="AM399" s="246"/>
      <c r="AN399" s="246"/>
      <c r="AO399" s="246"/>
      <c r="BA399" s="193"/>
    </row>
    <row r="400" spans="1:53" ht="22.5" customHeight="1" x14ac:dyDescent="0.25">
      <c r="A400" s="53" t="s">
        <v>344</v>
      </c>
      <c r="B400" s="257" t="s">
        <v>711</v>
      </c>
      <c r="C400" s="257"/>
      <c r="D400" s="257"/>
      <c r="E400" s="257"/>
      <c r="F400" s="257"/>
      <c r="G400" s="257"/>
      <c r="H400" s="257"/>
      <c r="I400" s="257"/>
      <c r="J400" s="257"/>
      <c r="K400" s="257"/>
      <c r="L400" s="257"/>
      <c r="M400" s="257"/>
      <c r="N400" s="257"/>
      <c r="O400" s="257"/>
      <c r="P400" s="257"/>
      <c r="Q400" s="257"/>
      <c r="R400" s="257"/>
      <c r="S400" s="257"/>
      <c r="T400" s="257"/>
      <c r="U400" s="257"/>
      <c r="V400" s="257"/>
      <c r="W400" s="257"/>
      <c r="X400" s="257"/>
      <c r="Y400" s="257"/>
      <c r="Z400" s="257"/>
      <c r="AA400" s="257"/>
      <c r="AB400" s="257"/>
      <c r="AC400" s="257"/>
      <c r="AD400" s="257"/>
      <c r="AE400" s="257"/>
      <c r="AF400" s="257"/>
      <c r="AG400" s="257"/>
      <c r="AH400" s="257"/>
      <c r="AI400" s="257"/>
      <c r="AJ400" s="257"/>
      <c r="AK400" s="257"/>
      <c r="AL400" s="257"/>
      <c r="AM400" s="257"/>
      <c r="AN400" s="257"/>
      <c r="AO400" s="257"/>
    </row>
    <row r="401" spans="1:42" ht="21" customHeight="1" x14ac:dyDescent="0.25">
      <c r="A401" s="53" t="s">
        <v>345</v>
      </c>
      <c r="B401" s="257" t="s">
        <v>712</v>
      </c>
      <c r="C401" s="257"/>
      <c r="D401" s="257"/>
      <c r="E401" s="257"/>
      <c r="F401" s="257"/>
      <c r="G401" s="257"/>
      <c r="H401" s="257"/>
      <c r="I401" s="257"/>
      <c r="J401" s="257"/>
      <c r="K401" s="257"/>
      <c r="L401" s="257"/>
      <c r="M401" s="257"/>
      <c r="N401" s="257"/>
      <c r="O401" s="257"/>
      <c r="P401" s="257"/>
      <c r="Q401" s="257"/>
      <c r="R401" s="257"/>
      <c r="S401" s="257"/>
      <c r="T401" s="257"/>
      <c r="U401" s="257"/>
      <c r="V401" s="257"/>
      <c r="W401" s="257"/>
      <c r="X401" s="257"/>
      <c r="Y401" s="257"/>
      <c r="Z401" s="257"/>
      <c r="AA401" s="257"/>
      <c r="AB401" s="257"/>
      <c r="AC401" s="257"/>
      <c r="AD401" s="257"/>
      <c r="AE401" s="257"/>
      <c r="AF401" s="257"/>
      <c r="AG401" s="257"/>
      <c r="AH401" s="257"/>
      <c r="AI401" s="257"/>
      <c r="AJ401" s="257"/>
      <c r="AK401" s="257"/>
      <c r="AL401" s="257"/>
      <c r="AM401" s="257"/>
      <c r="AN401" s="257"/>
      <c r="AO401" s="257"/>
    </row>
    <row r="402" spans="1:42" ht="67.5" customHeight="1" x14ac:dyDescent="0.25">
      <c r="A402" s="53" t="s">
        <v>346</v>
      </c>
      <c r="B402" s="257" t="s">
        <v>713</v>
      </c>
      <c r="C402" s="257"/>
      <c r="D402" s="257"/>
      <c r="E402" s="257"/>
      <c r="F402" s="257"/>
      <c r="G402" s="257"/>
      <c r="H402" s="257"/>
      <c r="I402" s="257"/>
      <c r="J402" s="257"/>
      <c r="K402" s="257"/>
      <c r="L402" s="257"/>
      <c r="M402" s="257"/>
      <c r="N402" s="257"/>
      <c r="O402" s="257"/>
      <c r="P402" s="257"/>
      <c r="Q402" s="257"/>
      <c r="R402" s="257"/>
      <c r="S402" s="257"/>
      <c r="T402" s="257"/>
      <c r="U402" s="257"/>
      <c r="V402" s="257"/>
      <c r="W402" s="257"/>
      <c r="X402" s="257"/>
      <c r="Y402" s="257"/>
      <c r="Z402" s="257"/>
      <c r="AA402" s="257"/>
      <c r="AB402" s="257"/>
      <c r="AC402" s="257"/>
      <c r="AD402" s="257"/>
      <c r="AE402" s="257"/>
      <c r="AF402" s="257"/>
      <c r="AG402" s="257"/>
      <c r="AH402" s="257"/>
      <c r="AI402" s="257"/>
      <c r="AJ402" s="257"/>
      <c r="AK402" s="257"/>
      <c r="AL402" s="257"/>
      <c r="AM402" s="257"/>
      <c r="AN402" s="257"/>
      <c r="AO402" s="257"/>
      <c r="AP402" s="194"/>
    </row>
    <row r="403" spans="1:42" ht="15" customHeight="1" x14ac:dyDescent="0.25">
      <c r="A403" s="247" t="s">
        <v>122</v>
      </c>
      <c r="B403" s="248" t="s">
        <v>350</v>
      </c>
      <c r="C403" s="248"/>
      <c r="D403" s="248"/>
      <c r="E403" s="248"/>
      <c r="F403" s="248"/>
      <c r="G403" s="248"/>
      <c r="H403" s="249" t="s">
        <v>356</v>
      </c>
      <c r="I403" s="249"/>
      <c r="J403" s="249"/>
      <c r="K403" s="249"/>
      <c r="L403" s="249"/>
      <c r="M403" s="249"/>
      <c r="N403" s="249"/>
      <c r="O403" s="249"/>
      <c r="P403" s="249"/>
      <c r="Q403" s="249"/>
      <c r="R403" s="249"/>
      <c r="S403" s="249"/>
      <c r="T403" s="249"/>
      <c r="U403" s="249"/>
      <c r="V403" s="249"/>
      <c r="W403" s="249"/>
      <c r="X403" s="249"/>
      <c r="Y403" s="249"/>
      <c r="Z403" s="249"/>
      <c r="AA403" s="249"/>
      <c r="AB403" s="249"/>
      <c r="AC403" s="249"/>
      <c r="AD403" s="249"/>
      <c r="AE403" s="249"/>
      <c r="AF403" s="249"/>
      <c r="AG403" s="249"/>
      <c r="AH403" s="249"/>
      <c r="AI403" s="249"/>
      <c r="AJ403" s="249"/>
      <c r="AK403" s="249"/>
      <c r="AL403" s="249"/>
      <c r="AM403" s="249"/>
      <c r="AN403" s="249"/>
      <c r="AO403" s="249"/>
      <c r="AP403" s="191"/>
    </row>
    <row r="404" spans="1:42" ht="45" customHeight="1" x14ac:dyDescent="0.25">
      <c r="A404" s="247"/>
      <c r="B404" s="248"/>
      <c r="C404" s="248"/>
      <c r="D404" s="248"/>
      <c r="E404" s="248"/>
      <c r="F404" s="248"/>
      <c r="G404" s="248"/>
      <c r="H404" s="258" t="s">
        <v>623</v>
      </c>
      <c r="I404" s="258"/>
      <c r="J404" s="258"/>
      <c r="K404" s="258"/>
      <c r="L404" s="258"/>
      <c r="M404" s="258"/>
      <c r="N404" s="258"/>
      <c r="O404" s="258"/>
      <c r="P404" s="258"/>
      <c r="Q404" s="258" t="s">
        <v>624</v>
      </c>
      <c r="R404" s="258"/>
      <c r="S404" s="258"/>
      <c r="T404" s="258"/>
      <c r="U404" s="258"/>
      <c r="V404" s="258"/>
      <c r="W404" s="258"/>
      <c r="X404" s="258"/>
      <c r="Y404" s="258" t="s">
        <v>625</v>
      </c>
      <c r="Z404" s="258"/>
      <c r="AA404" s="258"/>
      <c r="AB404" s="258"/>
      <c r="AC404" s="258"/>
      <c r="AD404" s="258"/>
      <c r="AE404" s="258"/>
      <c r="AF404" s="258"/>
      <c r="AG404" s="258" t="s">
        <v>626</v>
      </c>
      <c r="AH404" s="258"/>
      <c r="AI404" s="258"/>
      <c r="AJ404" s="258"/>
      <c r="AK404" s="258"/>
      <c r="AL404" s="258"/>
      <c r="AM404" s="258"/>
      <c r="AN404" s="258"/>
      <c r="AO404" s="258"/>
      <c r="AP404" s="191"/>
    </row>
    <row r="405" spans="1:42" ht="39.6" customHeight="1" x14ac:dyDescent="0.25">
      <c r="A405" s="247"/>
      <c r="B405" s="248"/>
      <c r="C405" s="248"/>
      <c r="D405" s="248"/>
      <c r="E405" s="248"/>
      <c r="F405" s="248"/>
      <c r="G405" s="248"/>
      <c r="H405" s="250" t="s">
        <v>353</v>
      </c>
      <c r="I405" s="250"/>
      <c r="J405" s="248" t="s">
        <v>371</v>
      </c>
      <c r="K405" s="248"/>
      <c r="L405" s="248"/>
      <c r="M405" s="248"/>
      <c r="N405" s="248"/>
      <c r="O405" s="248"/>
      <c r="P405" s="248"/>
      <c r="Q405" s="250" t="s">
        <v>353</v>
      </c>
      <c r="R405" s="250"/>
      <c r="S405" s="248" t="s">
        <v>371</v>
      </c>
      <c r="T405" s="248"/>
      <c r="U405" s="248"/>
      <c r="V405" s="248"/>
      <c r="W405" s="248"/>
      <c r="X405" s="248"/>
      <c r="Y405" s="250" t="s">
        <v>353</v>
      </c>
      <c r="Z405" s="250"/>
      <c r="AA405" s="248" t="s">
        <v>371</v>
      </c>
      <c r="AB405" s="248"/>
      <c r="AC405" s="248"/>
      <c r="AD405" s="248"/>
      <c r="AE405" s="248"/>
      <c r="AF405" s="248"/>
      <c r="AG405" s="250" t="s">
        <v>353</v>
      </c>
      <c r="AH405" s="250"/>
      <c r="AI405" s="248" t="s">
        <v>371</v>
      </c>
      <c r="AJ405" s="248"/>
      <c r="AK405" s="248"/>
      <c r="AL405" s="248"/>
      <c r="AM405" s="248"/>
      <c r="AN405" s="248"/>
      <c r="AO405" s="248"/>
      <c r="AP405" s="191"/>
    </row>
    <row r="406" spans="1:42" x14ac:dyDescent="0.25">
      <c r="A406" s="58">
        <v>1</v>
      </c>
      <c r="B406" s="241">
        <f ca="1">'Т 6'!CD7</f>
        <v>0</v>
      </c>
      <c r="C406" s="241"/>
      <c r="D406" s="241"/>
      <c r="E406" s="241"/>
      <c r="F406" s="241"/>
      <c r="G406" s="241"/>
      <c r="H406" s="242" t="str">
        <f ca="1">'Т 6'!DY7</f>
        <v xml:space="preserve"> </v>
      </c>
      <c r="I406" s="242"/>
      <c r="J406" s="241" t="str">
        <f ca="1">'Т 6'!DZ7</f>
        <v xml:space="preserve"> </v>
      </c>
      <c r="K406" s="241"/>
      <c r="L406" s="241"/>
      <c r="M406" s="241"/>
      <c r="N406" s="241"/>
      <c r="O406" s="241"/>
      <c r="P406" s="241"/>
      <c r="Q406" s="242" t="str">
        <f ca="1">'Т 6'!EA7</f>
        <v xml:space="preserve"> </v>
      </c>
      <c r="R406" s="242"/>
      <c r="S406" s="241" t="str">
        <f ca="1">'Т 6'!EB7</f>
        <v xml:space="preserve"> </v>
      </c>
      <c r="T406" s="241"/>
      <c r="U406" s="241"/>
      <c r="V406" s="241"/>
      <c r="W406" s="241"/>
      <c r="X406" s="241"/>
      <c r="Y406" s="242" t="str">
        <f ca="1">'Т 6'!EC7</f>
        <v xml:space="preserve"> </v>
      </c>
      <c r="Z406" s="242"/>
      <c r="AA406" s="241" t="str">
        <f ca="1">'Т 6'!ED7</f>
        <v xml:space="preserve"> </v>
      </c>
      <c r="AB406" s="241"/>
      <c r="AC406" s="241"/>
      <c r="AD406" s="241"/>
      <c r="AE406" s="241"/>
      <c r="AF406" s="241"/>
      <c r="AG406" s="242" t="str">
        <f ca="1">'Т 6'!EE7</f>
        <v xml:space="preserve"> </v>
      </c>
      <c r="AH406" s="242"/>
      <c r="AI406" s="241" t="str">
        <f ca="1">'Т 6'!EF7</f>
        <v xml:space="preserve"> </v>
      </c>
      <c r="AJ406" s="241"/>
      <c r="AK406" s="241"/>
      <c r="AL406" s="241"/>
      <c r="AM406" s="241"/>
      <c r="AN406" s="241"/>
      <c r="AO406" s="241"/>
      <c r="AP406" s="191"/>
    </row>
    <row r="407" spans="1:42" x14ac:dyDescent="0.25">
      <c r="A407" s="58">
        <v>2</v>
      </c>
      <c r="B407" s="241" t="str">
        <f ca="1">'Т 6'!CD8</f>
        <v xml:space="preserve"> </v>
      </c>
      <c r="C407" s="241"/>
      <c r="D407" s="241"/>
      <c r="E407" s="241"/>
      <c r="F407" s="241"/>
      <c r="G407" s="241"/>
      <c r="H407" s="242" t="str">
        <f ca="1">'Т 6'!DY8</f>
        <v xml:space="preserve"> </v>
      </c>
      <c r="I407" s="242"/>
      <c r="J407" s="241" t="str">
        <f ca="1">'Т 6'!DZ8</f>
        <v xml:space="preserve"> </v>
      </c>
      <c r="K407" s="241"/>
      <c r="L407" s="241"/>
      <c r="M407" s="241"/>
      <c r="N407" s="241"/>
      <c r="O407" s="241"/>
      <c r="P407" s="241"/>
      <c r="Q407" s="242" t="str">
        <f ca="1">'Т 6'!EA8</f>
        <v xml:space="preserve"> </v>
      </c>
      <c r="R407" s="242"/>
      <c r="S407" s="241" t="str">
        <f ca="1">'Т 6'!EB8</f>
        <v xml:space="preserve"> </v>
      </c>
      <c r="T407" s="241"/>
      <c r="U407" s="241"/>
      <c r="V407" s="241"/>
      <c r="W407" s="241"/>
      <c r="X407" s="241"/>
      <c r="Y407" s="242" t="str">
        <f ca="1">'Т 6'!EC8</f>
        <v xml:space="preserve"> </v>
      </c>
      <c r="Z407" s="242"/>
      <c r="AA407" s="241" t="str">
        <f ca="1">'Т 6'!ED8</f>
        <v xml:space="preserve"> </v>
      </c>
      <c r="AB407" s="241"/>
      <c r="AC407" s="241"/>
      <c r="AD407" s="241"/>
      <c r="AE407" s="241"/>
      <c r="AF407" s="241"/>
      <c r="AG407" s="242" t="str">
        <f ca="1">'Т 6'!EE8</f>
        <v xml:space="preserve"> </v>
      </c>
      <c r="AH407" s="242"/>
      <c r="AI407" s="241" t="str">
        <f ca="1">'Т 6'!EF8</f>
        <v xml:space="preserve"> </v>
      </c>
      <c r="AJ407" s="241"/>
      <c r="AK407" s="241"/>
      <c r="AL407" s="241"/>
      <c r="AM407" s="241"/>
      <c r="AN407" s="241"/>
      <c r="AO407" s="241"/>
      <c r="AP407" s="191"/>
    </row>
    <row r="408" spans="1:42" x14ac:dyDescent="0.25">
      <c r="A408" s="58">
        <v>3</v>
      </c>
      <c r="B408" s="241" t="str">
        <f ca="1">'Т 6'!CD9</f>
        <v xml:space="preserve"> </v>
      </c>
      <c r="C408" s="241"/>
      <c r="D408" s="241"/>
      <c r="E408" s="241"/>
      <c r="F408" s="241"/>
      <c r="G408" s="241"/>
      <c r="H408" s="242" t="str">
        <f ca="1">'Т 6'!DY9</f>
        <v xml:space="preserve"> </v>
      </c>
      <c r="I408" s="242"/>
      <c r="J408" s="241" t="str">
        <f ca="1">'Т 6'!DZ9</f>
        <v xml:space="preserve"> </v>
      </c>
      <c r="K408" s="241"/>
      <c r="L408" s="241"/>
      <c r="M408" s="241"/>
      <c r="N408" s="241"/>
      <c r="O408" s="241"/>
      <c r="P408" s="241"/>
      <c r="Q408" s="242" t="str">
        <f ca="1">'Т 6'!EA9</f>
        <v xml:space="preserve"> </v>
      </c>
      <c r="R408" s="242"/>
      <c r="S408" s="241" t="str">
        <f ca="1">'Т 6'!EB9</f>
        <v xml:space="preserve"> </v>
      </c>
      <c r="T408" s="241"/>
      <c r="U408" s="241"/>
      <c r="V408" s="241"/>
      <c r="W408" s="241"/>
      <c r="X408" s="241"/>
      <c r="Y408" s="242" t="str">
        <f ca="1">'Т 6'!EC9</f>
        <v xml:space="preserve"> </v>
      </c>
      <c r="Z408" s="242"/>
      <c r="AA408" s="241" t="str">
        <f ca="1">'Т 6'!ED9</f>
        <v xml:space="preserve"> </v>
      </c>
      <c r="AB408" s="241"/>
      <c r="AC408" s="241"/>
      <c r="AD408" s="241"/>
      <c r="AE408" s="241"/>
      <c r="AF408" s="241"/>
      <c r="AG408" s="242" t="str">
        <f ca="1">'Т 6'!EE9</f>
        <v xml:space="preserve"> </v>
      </c>
      <c r="AH408" s="242"/>
      <c r="AI408" s="241" t="str">
        <f ca="1">'Т 6'!EF9</f>
        <v xml:space="preserve"> </v>
      </c>
      <c r="AJ408" s="241"/>
      <c r="AK408" s="241"/>
      <c r="AL408" s="241"/>
      <c r="AM408" s="241"/>
      <c r="AN408" s="241"/>
      <c r="AO408" s="241"/>
      <c r="AP408" s="191"/>
    </row>
    <row r="409" spans="1:42" x14ac:dyDescent="0.25">
      <c r="A409" s="58">
        <v>4</v>
      </c>
      <c r="B409" s="241" t="str">
        <f ca="1">'Т 6'!CD10</f>
        <v xml:space="preserve"> </v>
      </c>
      <c r="C409" s="241"/>
      <c r="D409" s="241"/>
      <c r="E409" s="241"/>
      <c r="F409" s="241"/>
      <c r="G409" s="241"/>
      <c r="H409" s="242" t="str">
        <f ca="1">'Т 6'!DY10</f>
        <v xml:space="preserve"> </v>
      </c>
      <c r="I409" s="242"/>
      <c r="J409" s="241" t="str">
        <f ca="1">'Т 6'!DZ10</f>
        <v xml:space="preserve"> </v>
      </c>
      <c r="K409" s="241"/>
      <c r="L409" s="241"/>
      <c r="M409" s="241"/>
      <c r="N409" s="241"/>
      <c r="O409" s="241"/>
      <c r="P409" s="241"/>
      <c r="Q409" s="242" t="str">
        <f ca="1">'Т 6'!EA10</f>
        <v xml:space="preserve"> </v>
      </c>
      <c r="R409" s="242"/>
      <c r="S409" s="241" t="str">
        <f ca="1">'Т 6'!EB10</f>
        <v xml:space="preserve"> </v>
      </c>
      <c r="T409" s="241"/>
      <c r="U409" s="241"/>
      <c r="V409" s="241"/>
      <c r="W409" s="241"/>
      <c r="X409" s="241"/>
      <c r="Y409" s="242" t="str">
        <f ca="1">'Т 6'!EC10</f>
        <v xml:space="preserve"> </v>
      </c>
      <c r="Z409" s="242"/>
      <c r="AA409" s="241" t="str">
        <f ca="1">'Т 6'!ED10</f>
        <v xml:space="preserve"> </v>
      </c>
      <c r="AB409" s="241"/>
      <c r="AC409" s="241"/>
      <c r="AD409" s="241"/>
      <c r="AE409" s="241"/>
      <c r="AF409" s="241"/>
      <c r="AG409" s="242" t="str">
        <f ca="1">'Т 6'!EE10</f>
        <v xml:space="preserve"> </v>
      </c>
      <c r="AH409" s="242"/>
      <c r="AI409" s="241" t="str">
        <f ca="1">'Т 6'!EF10</f>
        <v xml:space="preserve"> </v>
      </c>
      <c r="AJ409" s="241"/>
      <c r="AK409" s="241"/>
      <c r="AL409" s="241"/>
      <c r="AM409" s="241"/>
      <c r="AN409" s="241"/>
      <c r="AO409" s="241"/>
      <c r="AP409" s="191"/>
    </row>
    <row r="410" spans="1:42" x14ac:dyDescent="0.25">
      <c r="A410" s="58">
        <v>5</v>
      </c>
      <c r="B410" s="241" t="str">
        <f ca="1">'Т 6'!CD11</f>
        <v xml:space="preserve"> </v>
      </c>
      <c r="C410" s="241"/>
      <c r="D410" s="241"/>
      <c r="E410" s="241"/>
      <c r="F410" s="241"/>
      <c r="G410" s="241"/>
      <c r="H410" s="242" t="str">
        <f ca="1">'Т 6'!DY11</f>
        <v xml:space="preserve"> </v>
      </c>
      <c r="I410" s="242"/>
      <c r="J410" s="241" t="str">
        <f ca="1">'Т 6'!DZ11</f>
        <v xml:space="preserve"> </v>
      </c>
      <c r="K410" s="241"/>
      <c r="L410" s="241"/>
      <c r="M410" s="241"/>
      <c r="N410" s="241"/>
      <c r="O410" s="241"/>
      <c r="P410" s="241"/>
      <c r="Q410" s="242" t="str">
        <f ca="1">'Т 6'!EA11</f>
        <v xml:space="preserve"> </v>
      </c>
      <c r="R410" s="242"/>
      <c r="S410" s="241" t="str">
        <f ca="1">'Т 6'!EB11</f>
        <v xml:space="preserve"> </v>
      </c>
      <c r="T410" s="241"/>
      <c r="U410" s="241"/>
      <c r="V410" s="241"/>
      <c r="W410" s="241"/>
      <c r="X410" s="241"/>
      <c r="Y410" s="242" t="str">
        <f ca="1">'Т 6'!EC11</f>
        <v xml:space="preserve"> </v>
      </c>
      <c r="Z410" s="242"/>
      <c r="AA410" s="241" t="str">
        <f ca="1">'Т 6'!ED11</f>
        <v xml:space="preserve"> </v>
      </c>
      <c r="AB410" s="241"/>
      <c r="AC410" s="241"/>
      <c r="AD410" s="241"/>
      <c r="AE410" s="241"/>
      <c r="AF410" s="241"/>
      <c r="AG410" s="242" t="str">
        <f ca="1">'Т 6'!EE11</f>
        <v xml:space="preserve"> </v>
      </c>
      <c r="AH410" s="242"/>
      <c r="AI410" s="241" t="str">
        <f ca="1">'Т 6'!EF11</f>
        <v xml:space="preserve"> </v>
      </c>
      <c r="AJ410" s="241"/>
      <c r="AK410" s="241"/>
      <c r="AL410" s="241"/>
      <c r="AM410" s="241"/>
      <c r="AN410" s="241"/>
      <c r="AO410" s="241"/>
      <c r="AP410" s="191"/>
    </row>
    <row r="411" spans="1:42" x14ac:dyDescent="0.25">
      <c r="A411" s="58">
        <v>6</v>
      </c>
      <c r="B411" s="241" t="str">
        <f ca="1">'Т 6'!CD12</f>
        <v xml:space="preserve"> </v>
      </c>
      <c r="C411" s="241"/>
      <c r="D411" s="241"/>
      <c r="E411" s="241"/>
      <c r="F411" s="241"/>
      <c r="G411" s="241"/>
      <c r="H411" s="242" t="str">
        <f ca="1">'Т 6'!DY12</f>
        <v xml:space="preserve"> </v>
      </c>
      <c r="I411" s="242"/>
      <c r="J411" s="241" t="str">
        <f ca="1">'Т 6'!DZ12</f>
        <v xml:space="preserve"> </v>
      </c>
      <c r="K411" s="241"/>
      <c r="L411" s="241"/>
      <c r="M411" s="241"/>
      <c r="N411" s="241"/>
      <c r="O411" s="241"/>
      <c r="P411" s="241"/>
      <c r="Q411" s="242" t="str">
        <f ca="1">'Т 6'!EA12</f>
        <v xml:space="preserve"> </v>
      </c>
      <c r="R411" s="242"/>
      <c r="S411" s="241" t="str">
        <f ca="1">'Т 6'!EB12</f>
        <v xml:space="preserve"> </v>
      </c>
      <c r="T411" s="241"/>
      <c r="U411" s="241"/>
      <c r="V411" s="241"/>
      <c r="W411" s="241"/>
      <c r="X411" s="241"/>
      <c r="Y411" s="242" t="str">
        <f ca="1">'Т 6'!EC12</f>
        <v xml:space="preserve"> </v>
      </c>
      <c r="Z411" s="242"/>
      <c r="AA411" s="241" t="str">
        <f ca="1">'Т 6'!ED12</f>
        <v xml:space="preserve"> </v>
      </c>
      <c r="AB411" s="241"/>
      <c r="AC411" s="241"/>
      <c r="AD411" s="241"/>
      <c r="AE411" s="241"/>
      <c r="AF411" s="241"/>
      <c r="AG411" s="242" t="str">
        <f ca="1">'Т 6'!EE12</f>
        <v xml:space="preserve"> </v>
      </c>
      <c r="AH411" s="242"/>
      <c r="AI411" s="241" t="str">
        <f ca="1">'Т 6'!EF12</f>
        <v xml:space="preserve"> </v>
      </c>
      <c r="AJ411" s="241"/>
      <c r="AK411" s="241"/>
      <c r="AL411" s="241"/>
      <c r="AM411" s="241"/>
      <c r="AN411" s="241"/>
      <c r="AO411" s="241"/>
      <c r="AP411" s="191"/>
    </row>
    <row r="412" spans="1:42" x14ac:dyDescent="0.25">
      <c r="A412" s="58">
        <v>7</v>
      </c>
      <c r="B412" s="241" t="str">
        <f ca="1">'Т 6'!CD13</f>
        <v xml:space="preserve"> </v>
      </c>
      <c r="C412" s="241"/>
      <c r="D412" s="241"/>
      <c r="E412" s="241"/>
      <c r="F412" s="241"/>
      <c r="G412" s="241"/>
      <c r="H412" s="242" t="str">
        <f ca="1">'Т 6'!DY13</f>
        <v xml:space="preserve"> </v>
      </c>
      <c r="I412" s="242"/>
      <c r="J412" s="241" t="str">
        <f ca="1">'Т 6'!DZ13</f>
        <v xml:space="preserve"> </v>
      </c>
      <c r="K412" s="241"/>
      <c r="L412" s="241"/>
      <c r="M412" s="241"/>
      <c r="N412" s="241"/>
      <c r="O412" s="241"/>
      <c r="P412" s="241"/>
      <c r="Q412" s="242" t="str">
        <f ca="1">'Т 6'!EA13</f>
        <v xml:space="preserve"> </v>
      </c>
      <c r="R412" s="242"/>
      <c r="S412" s="241" t="str">
        <f ca="1">'Т 6'!EB13</f>
        <v xml:space="preserve"> </v>
      </c>
      <c r="T412" s="241"/>
      <c r="U412" s="241"/>
      <c r="V412" s="241"/>
      <c r="W412" s="241"/>
      <c r="X412" s="241"/>
      <c r="Y412" s="242" t="str">
        <f ca="1">'Т 6'!EC13</f>
        <v xml:space="preserve"> </v>
      </c>
      <c r="Z412" s="242"/>
      <c r="AA412" s="241" t="str">
        <f ca="1">'Т 6'!ED13</f>
        <v xml:space="preserve"> </v>
      </c>
      <c r="AB412" s="241"/>
      <c r="AC412" s="241"/>
      <c r="AD412" s="241"/>
      <c r="AE412" s="241"/>
      <c r="AF412" s="241"/>
      <c r="AG412" s="242" t="str">
        <f ca="1">'Т 6'!EE13</f>
        <v xml:space="preserve"> </v>
      </c>
      <c r="AH412" s="242"/>
      <c r="AI412" s="241" t="str">
        <f ca="1">'Т 6'!EF13</f>
        <v xml:space="preserve"> </v>
      </c>
      <c r="AJ412" s="241"/>
      <c r="AK412" s="241"/>
      <c r="AL412" s="241"/>
      <c r="AM412" s="241"/>
      <c r="AN412" s="241"/>
      <c r="AO412" s="241"/>
      <c r="AP412" s="191"/>
    </row>
    <row r="413" spans="1:42" x14ac:dyDescent="0.25">
      <c r="A413" s="58">
        <v>8</v>
      </c>
      <c r="B413" s="241" t="str">
        <f ca="1">'Т 6'!CD14</f>
        <v xml:space="preserve"> </v>
      </c>
      <c r="C413" s="241"/>
      <c r="D413" s="241"/>
      <c r="E413" s="241"/>
      <c r="F413" s="241"/>
      <c r="G413" s="241"/>
      <c r="H413" s="242" t="str">
        <f ca="1">'Т 6'!DY14</f>
        <v xml:space="preserve"> </v>
      </c>
      <c r="I413" s="242"/>
      <c r="J413" s="241" t="str">
        <f ca="1">'Т 6'!DZ14</f>
        <v xml:space="preserve"> </v>
      </c>
      <c r="K413" s="241"/>
      <c r="L413" s="241"/>
      <c r="M413" s="241"/>
      <c r="N413" s="241"/>
      <c r="O413" s="241"/>
      <c r="P413" s="241"/>
      <c r="Q413" s="242" t="str">
        <f ca="1">'Т 6'!EA14</f>
        <v xml:space="preserve"> </v>
      </c>
      <c r="R413" s="242"/>
      <c r="S413" s="241" t="str">
        <f ca="1">'Т 6'!EB14</f>
        <v xml:space="preserve"> </v>
      </c>
      <c r="T413" s="241"/>
      <c r="U413" s="241"/>
      <c r="V413" s="241"/>
      <c r="W413" s="241"/>
      <c r="X413" s="241"/>
      <c r="Y413" s="242" t="str">
        <f ca="1">'Т 6'!EC14</f>
        <v xml:space="preserve"> </v>
      </c>
      <c r="Z413" s="242"/>
      <c r="AA413" s="241" t="str">
        <f ca="1">'Т 6'!ED14</f>
        <v xml:space="preserve"> </v>
      </c>
      <c r="AB413" s="241"/>
      <c r="AC413" s="241"/>
      <c r="AD413" s="241"/>
      <c r="AE413" s="241"/>
      <c r="AF413" s="241"/>
      <c r="AG413" s="242" t="str">
        <f ca="1">'Т 6'!EE14</f>
        <v xml:space="preserve"> </v>
      </c>
      <c r="AH413" s="242"/>
      <c r="AI413" s="241" t="str">
        <f ca="1">'Т 6'!EF14</f>
        <v xml:space="preserve"> </v>
      </c>
      <c r="AJ413" s="241"/>
      <c r="AK413" s="241"/>
      <c r="AL413" s="241"/>
      <c r="AM413" s="241"/>
      <c r="AN413" s="241"/>
      <c r="AO413" s="241"/>
      <c r="AP413" s="191"/>
    </row>
    <row r="414" spans="1:42" x14ac:dyDescent="0.25">
      <c r="A414" s="58">
        <v>9</v>
      </c>
      <c r="B414" s="241" t="str">
        <f ca="1">'Т 6'!CD15</f>
        <v xml:space="preserve"> </v>
      </c>
      <c r="C414" s="241"/>
      <c r="D414" s="241"/>
      <c r="E414" s="241"/>
      <c r="F414" s="241"/>
      <c r="G414" s="241"/>
      <c r="H414" s="242" t="str">
        <f ca="1">'Т 6'!DY15</f>
        <v xml:space="preserve"> </v>
      </c>
      <c r="I414" s="242"/>
      <c r="J414" s="241" t="str">
        <f ca="1">'Т 6'!DZ15</f>
        <v xml:space="preserve"> </v>
      </c>
      <c r="K414" s="241"/>
      <c r="L414" s="241"/>
      <c r="M414" s="241"/>
      <c r="N414" s="241"/>
      <c r="O414" s="241"/>
      <c r="P414" s="241"/>
      <c r="Q414" s="242" t="str">
        <f ca="1">'Т 6'!EA15</f>
        <v xml:space="preserve"> </v>
      </c>
      <c r="R414" s="242"/>
      <c r="S414" s="241" t="str">
        <f ca="1">'Т 6'!EB15</f>
        <v xml:space="preserve"> </v>
      </c>
      <c r="T414" s="241"/>
      <c r="U414" s="241"/>
      <c r="V414" s="241"/>
      <c r="W414" s="241"/>
      <c r="X414" s="241"/>
      <c r="Y414" s="242" t="str">
        <f ca="1">'Т 6'!EC15</f>
        <v xml:space="preserve"> </v>
      </c>
      <c r="Z414" s="242"/>
      <c r="AA414" s="241" t="str">
        <f ca="1">'Т 6'!ED15</f>
        <v xml:space="preserve"> </v>
      </c>
      <c r="AB414" s="241"/>
      <c r="AC414" s="241"/>
      <c r="AD414" s="241"/>
      <c r="AE414" s="241"/>
      <c r="AF414" s="241"/>
      <c r="AG414" s="242" t="str">
        <f ca="1">'Т 6'!EE15</f>
        <v xml:space="preserve"> </v>
      </c>
      <c r="AH414" s="242"/>
      <c r="AI414" s="241" t="str">
        <f ca="1">'Т 6'!EF15</f>
        <v xml:space="preserve"> </v>
      </c>
      <c r="AJ414" s="241"/>
      <c r="AK414" s="241"/>
      <c r="AL414" s="241"/>
      <c r="AM414" s="241"/>
      <c r="AN414" s="241"/>
      <c r="AO414" s="241"/>
      <c r="AP414" s="191"/>
    </row>
    <row r="415" spans="1:42" x14ac:dyDescent="0.25">
      <c r="A415" s="58">
        <v>10</v>
      </c>
      <c r="B415" s="241" t="str">
        <f ca="1">'Т 6'!CD16</f>
        <v xml:space="preserve"> </v>
      </c>
      <c r="C415" s="241"/>
      <c r="D415" s="241"/>
      <c r="E415" s="241"/>
      <c r="F415" s="241"/>
      <c r="G415" s="241"/>
      <c r="H415" s="242" t="str">
        <f ca="1">'Т 6'!DY16</f>
        <v xml:space="preserve"> </v>
      </c>
      <c r="I415" s="242"/>
      <c r="J415" s="241" t="str">
        <f ca="1">'Т 6'!DZ16</f>
        <v xml:space="preserve"> </v>
      </c>
      <c r="K415" s="241"/>
      <c r="L415" s="241"/>
      <c r="M415" s="241"/>
      <c r="N415" s="241"/>
      <c r="O415" s="241"/>
      <c r="P415" s="241"/>
      <c r="Q415" s="242" t="str">
        <f ca="1">'Т 6'!EA16</f>
        <v xml:space="preserve"> </v>
      </c>
      <c r="R415" s="242"/>
      <c r="S415" s="241" t="str">
        <f ca="1">'Т 6'!EB16</f>
        <v xml:space="preserve"> </v>
      </c>
      <c r="T415" s="241"/>
      <c r="U415" s="241"/>
      <c r="V415" s="241"/>
      <c r="W415" s="241"/>
      <c r="X415" s="241"/>
      <c r="Y415" s="242" t="str">
        <f ca="1">'Т 6'!EC16</f>
        <v xml:space="preserve"> </v>
      </c>
      <c r="Z415" s="242"/>
      <c r="AA415" s="241" t="str">
        <f ca="1">'Т 6'!ED16</f>
        <v xml:space="preserve"> </v>
      </c>
      <c r="AB415" s="241"/>
      <c r="AC415" s="241"/>
      <c r="AD415" s="241"/>
      <c r="AE415" s="241"/>
      <c r="AF415" s="241"/>
      <c r="AG415" s="242" t="str">
        <f ca="1">'Т 6'!EE16</f>
        <v xml:space="preserve"> </v>
      </c>
      <c r="AH415" s="242"/>
      <c r="AI415" s="241" t="str">
        <f ca="1">'Т 6'!EF16</f>
        <v xml:space="preserve"> </v>
      </c>
      <c r="AJ415" s="241"/>
      <c r="AK415" s="241"/>
      <c r="AL415" s="241"/>
      <c r="AM415" s="241"/>
      <c r="AN415" s="241"/>
      <c r="AO415" s="241"/>
      <c r="AP415" s="191"/>
    </row>
    <row r="416" spans="1:42" x14ac:dyDescent="0.25">
      <c r="A416" s="58">
        <v>11</v>
      </c>
      <c r="B416" s="241" t="str">
        <f ca="1">'Т 6'!CD17</f>
        <v xml:space="preserve"> </v>
      </c>
      <c r="C416" s="241"/>
      <c r="D416" s="241"/>
      <c r="E416" s="241"/>
      <c r="F416" s="241"/>
      <c r="G416" s="241"/>
      <c r="H416" s="242" t="str">
        <f ca="1">'Т 6'!DY17</f>
        <v xml:space="preserve"> </v>
      </c>
      <c r="I416" s="242"/>
      <c r="J416" s="241" t="str">
        <f ca="1">'Т 6'!DZ17</f>
        <v xml:space="preserve"> </v>
      </c>
      <c r="K416" s="241"/>
      <c r="L416" s="241"/>
      <c r="M416" s="241"/>
      <c r="N416" s="241"/>
      <c r="O416" s="241"/>
      <c r="P416" s="241"/>
      <c r="Q416" s="242" t="str">
        <f ca="1">'Т 6'!EA17</f>
        <v xml:space="preserve"> </v>
      </c>
      <c r="R416" s="242"/>
      <c r="S416" s="241" t="str">
        <f ca="1">'Т 6'!EB17</f>
        <v xml:space="preserve"> </v>
      </c>
      <c r="T416" s="241"/>
      <c r="U416" s="241"/>
      <c r="V416" s="241"/>
      <c r="W416" s="241"/>
      <c r="X416" s="241"/>
      <c r="Y416" s="242" t="str">
        <f ca="1">'Т 6'!EC17</f>
        <v xml:space="preserve"> </v>
      </c>
      <c r="Z416" s="242"/>
      <c r="AA416" s="241" t="str">
        <f ca="1">'Т 6'!ED17</f>
        <v xml:space="preserve"> </v>
      </c>
      <c r="AB416" s="241"/>
      <c r="AC416" s="241"/>
      <c r="AD416" s="241"/>
      <c r="AE416" s="241"/>
      <c r="AF416" s="241"/>
      <c r="AG416" s="242" t="str">
        <f ca="1">'Т 6'!EE17</f>
        <v xml:space="preserve"> </v>
      </c>
      <c r="AH416" s="242"/>
      <c r="AI416" s="241" t="str">
        <f ca="1">'Т 6'!EF17</f>
        <v xml:space="preserve"> </v>
      </c>
      <c r="AJ416" s="241"/>
      <c r="AK416" s="241"/>
      <c r="AL416" s="241"/>
      <c r="AM416" s="241"/>
      <c r="AN416" s="241"/>
      <c r="AO416" s="241"/>
      <c r="AP416" s="191"/>
    </row>
    <row r="417" spans="1:53" x14ac:dyDescent="0.25">
      <c r="A417" s="58">
        <v>12</v>
      </c>
      <c r="B417" s="241" t="str">
        <f ca="1">'Т 6'!CD18</f>
        <v xml:space="preserve"> </v>
      </c>
      <c r="C417" s="241"/>
      <c r="D417" s="241"/>
      <c r="E417" s="241"/>
      <c r="F417" s="241"/>
      <c r="G417" s="241"/>
      <c r="H417" s="242" t="str">
        <f ca="1">'Т 6'!DY18</f>
        <v xml:space="preserve"> </v>
      </c>
      <c r="I417" s="242"/>
      <c r="J417" s="241" t="str">
        <f ca="1">'Т 6'!DZ18</f>
        <v xml:space="preserve"> </v>
      </c>
      <c r="K417" s="241"/>
      <c r="L417" s="241"/>
      <c r="M417" s="241"/>
      <c r="N417" s="241"/>
      <c r="O417" s="241"/>
      <c r="P417" s="241"/>
      <c r="Q417" s="242" t="str">
        <f ca="1">'Т 6'!EA18</f>
        <v xml:space="preserve"> </v>
      </c>
      <c r="R417" s="242"/>
      <c r="S417" s="241" t="str">
        <f ca="1">'Т 6'!EB18</f>
        <v xml:space="preserve"> </v>
      </c>
      <c r="T417" s="241"/>
      <c r="U417" s="241"/>
      <c r="V417" s="241"/>
      <c r="W417" s="241"/>
      <c r="X417" s="241"/>
      <c r="Y417" s="242" t="str">
        <f ca="1">'Т 6'!EC18</f>
        <v xml:space="preserve"> </v>
      </c>
      <c r="Z417" s="242"/>
      <c r="AA417" s="241" t="str">
        <f ca="1">'Т 6'!ED18</f>
        <v xml:space="preserve"> </v>
      </c>
      <c r="AB417" s="241"/>
      <c r="AC417" s="241"/>
      <c r="AD417" s="241"/>
      <c r="AE417" s="241"/>
      <c r="AF417" s="241"/>
      <c r="AG417" s="242" t="str">
        <f ca="1">'Т 6'!EE18</f>
        <v xml:space="preserve"> </v>
      </c>
      <c r="AH417" s="242"/>
      <c r="AI417" s="241" t="str">
        <f ca="1">'Т 6'!EF18</f>
        <v xml:space="preserve"> </v>
      </c>
      <c r="AJ417" s="241"/>
      <c r="AK417" s="241"/>
      <c r="AL417" s="241"/>
      <c r="AM417" s="241"/>
      <c r="AN417" s="241"/>
      <c r="AO417" s="241"/>
      <c r="AP417" s="191"/>
    </row>
    <row r="418" spans="1:53" x14ac:dyDescent="0.25">
      <c r="A418" s="58">
        <v>13</v>
      </c>
      <c r="B418" s="241" t="str">
        <f ca="1">'Т 6'!CD19</f>
        <v xml:space="preserve"> </v>
      </c>
      <c r="C418" s="241"/>
      <c r="D418" s="241"/>
      <c r="E418" s="241"/>
      <c r="F418" s="241"/>
      <c r="G418" s="241"/>
      <c r="H418" s="242" t="str">
        <f ca="1">'Т 6'!DY19</f>
        <v xml:space="preserve"> </v>
      </c>
      <c r="I418" s="242"/>
      <c r="J418" s="241" t="str">
        <f ca="1">'Т 6'!DZ19</f>
        <v xml:space="preserve"> </v>
      </c>
      <c r="K418" s="241"/>
      <c r="L418" s="241"/>
      <c r="M418" s="241"/>
      <c r="N418" s="241"/>
      <c r="O418" s="241"/>
      <c r="P418" s="241"/>
      <c r="Q418" s="242" t="str">
        <f ca="1">'Т 6'!EA19</f>
        <v xml:space="preserve"> </v>
      </c>
      <c r="R418" s="242"/>
      <c r="S418" s="241" t="str">
        <f ca="1">'Т 6'!EB19</f>
        <v xml:space="preserve"> </v>
      </c>
      <c r="T418" s="241"/>
      <c r="U418" s="241"/>
      <c r="V418" s="241"/>
      <c r="W418" s="241"/>
      <c r="X418" s="241"/>
      <c r="Y418" s="242" t="str">
        <f ca="1">'Т 6'!EC19</f>
        <v xml:space="preserve"> </v>
      </c>
      <c r="Z418" s="242"/>
      <c r="AA418" s="241" t="str">
        <f ca="1">'Т 6'!ED19</f>
        <v xml:space="preserve"> </v>
      </c>
      <c r="AB418" s="241"/>
      <c r="AC418" s="241"/>
      <c r="AD418" s="241"/>
      <c r="AE418" s="241"/>
      <c r="AF418" s="241"/>
      <c r="AG418" s="242" t="str">
        <f ca="1">'Т 6'!EE19</f>
        <v xml:space="preserve"> </v>
      </c>
      <c r="AH418" s="242"/>
      <c r="AI418" s="241" t="str">
        <f ca="1">'Т 6'!EF19</f>
        <v xml:space="preserve"> </v>
      </c>
      <c r="AJ418" s="241"/>
      <c r="AK418" s="241"/>
      <c r="AL418" s="241"/>
      <c r="AM418" s="241"/>
      <c r="AN418" s="241"/>
      <c r="AO418" s="241"/>
      <c r="AP418" s="191"/>
    </row>
    <row r="419" spans="1:53" x14ac:dyDescent="0.25">
      <c r="A419" s="58">
        <v>14</v>
      </c>
      <c r="B419" s="241" t="str">
        <f ca="1">'Т 6'!CD20</f>
        <v xml:space="preserve"> </v>
      </c>
      <c r="C419" s="241"/>
      <c r="D419" s="241"/>
      <c r="E419" s="241"/>
      <c r="F419" s="241"/>
      <c r="G419" s="241"/>
      <c r="H419" s="242" t="str">
        <f ca="1">'Т 6'!DY20</f>
        <v xml:space="preserve"> </v>
      </c>
      <c r="I419" s="242"/>
      <c r="J419" s="241" t="str">
        <f ca="1">'Т 6'!DZ20</f>
        <v xml:space="preserve"> </v>
      </c>
      <c r="K419" s="241"/>
      <c r="L419" s="241"/>
      <c r="M419" s="241"/>
      <c r="N419" s="241"/>
      <c r="O419" s="241"/>
      <c r="P419" s="241"/>
      <c r="Q419" s="242" t="str">
        <f ca="1">'Т 6'!EA20</f>
        <v xml:space="preserve"> </v>
      </c>
      <c r="R419" s="242"/>
      <c r="S419" s="241" t="str">
        <f ca="1">'Т 6'!EB20</f>
        <v xml:space="preserve"> </v>
      </c>
      <c r="T419" s="241"/>
      <c r="U419" s="241"/>
      <c r="V419" s="241"/>
      <c r="W419" s="241"/>
      <c r="X419" s="241"/>
      <c r="Y419" s="242" t="str">
        <f ca="1">'Т 6'!EC20</f>
        <v xml:space="preserve"> </v>
      </c>
      <c r="Z419" s="242"/>
      <c r="AA419" s="241" t="str">
        <f ca="1">'Т 6'!ED20</f>
        <v xml:space="preserve"> </v>
      </c>
      <c r="AB419" s="241"/>
      <c r="AC419" s="241"/>
      <c r="AD419" s="241"/>
      <c r="AE419" s="241"/>
      <c r="AF419" s="241"/>
      <c r="AG419" s="242" t="str">
        <f ca="1">'Т 6'!EE20</f>
        <v xml:space="preserve"> </v>
      </c>
      <c r="AH419" s="242"/>
      <c r="AI419" s="241" t="str">
        <f ca="1">'Т 6'!EF20</f>
        <v xml:space="preserve"> </v>
      </c>
      <c r="AJ419" s="241"/>
      <c r="AK419" s="241"/>
      <c r="AL419" s="241"/>
      <c r="AM419" s="241"/>
      <c r="AN419" s="241"/>
      <c r="AO419" s="241"/>
      <c r="AP419" s="191"/>
    </row>
    <row r="420" spans="1:53" x14ac:dyDescent="0.25">
      <c r="A420" s="58">
        <v>15</v>
      </c>
      <c r="B420" s="241" t="str">
        <f ca="1">'Т 6'!CD21</f>
        <v xml:space="preserve"> </v>
      </c>
      <c r="C420" s="241"/>
      <c r="D420" s="241"/>
      <c r="E420" s="241"/>
      <c r="F420" s="241"/>
      <c r="G420" s="241"/>
      <c r="H420" s="242" t="str">
        <f ca="1">'Т 6'!DY21</f>
        <v xml:space="preserve"> </v>
      </c>
      <c r="I420" s="242"/>
      <c r="J420" s="241" t="str">
        <f ca="1">'Т 6'!DZ21</f>
        <v xml:space="preserve"> </v>
      </c>
      <c r="K420" s="241"/>
      <c r="L420" s="241"/>
      <c r="M420" s="241"/>
      <c r="N420" s="241"/>
      <c r="O420" s="241"/>
      <c r="P420" s="241"/>
      <c r="Q420" s="242" t="str">
        <f ca="1">'Т 6'!EA21</f>
        <v xml:space="preserve"> </v>
      </c>
      <c r="R420" s="242"/>
      <c r="S420" s="241" t="str">
        <f ca="1">'Т 6'!EB21</f>
        <v xml:space="preserve"> </v>
      </c>
      <c r="T420" s="241"/>
      <c r="U420" s="241"/>
      <c r="V420" s="241"/>
      <c r="W420" s="241"/>
      <c r="X420" s="241"/>
      <c r="Y420" s="242" t="str">
        <f ca="1">'Т 6'!EC21</f>
        <v xml:space="preserve"> </v>
      </c>
      <c r="Z420" s="242"/>
      <c r="AA420" s="241" t="str">
        <f ca="1">'Т 6'!ED21</f>
        <v xml:space="preserve"> </v>
      </c>
      <c r="AB420" s="241"/>
      <c r="AC420" s="241"/>
      <c r="AD420" s="241"/>
      <c r="AE420" s="241"/>
      <c r="AF420" s="241"/>
      <c r="AG420" s="242" t="str">
        <f ca="1">'Т 6'!EE21</f>
        <v xml:space="preserve"> </v>
      </c>
      <c r="AH420" s="242"/>
      <c r="AI420" s="241" t="str">
        <f ca="1">'Т 6'!EF21</f>
        <v xml:space="preserve"> </v>
      </c>
      <c r="AJ420" s="241"/>
      <c r="AK420" s="241"/>
      <c r="AL420" s="241"/>
      <c r="AM420" s="241"/>
      <c r="AN420" s="241"/>
      <c r="AO420" s="241"/>
      <c r="AP420" s="191"/>
    </row>
    <row r="421" spans="1:53" x14ac:dyDescent="0.25">
      <c r="A421" s="58">
        <v>16</v>
      </c>
      <c r="B421" s="241" t="str">
        <f ca="1">'Т 6'!CD22</f>
        <v xml:space="preserve"> </v>
      </c>
      <c r="C421" s="241"/>
      <c r="D421" s="241"/>
      <c r="E421" s="241"/>
      <c r="F421" s="241"/>
      <c r="G421" s="241"/>
      <c r="H421" s="242" t="str">
        <f ca="1">'Т 6'!DY22</f>
        <v xml:space="preserve"> </v>
      </c>
      <c r="I421" s="242"/>
      <c r="J421" s="241" t="str">
        <f ca="1">'Т 6'!DZ22</f>
        <v xml:space="preserve"> </v>
      </c>
      <c r="K421" s="241"/>
      <c r="L421" s="241"/>
      <c r="M421" s="241"/>
      <c r="N421" s="241"/>
      <c r="O421" s="241"/>
      <c r="P421" s="241"/>
      <c r="Q421" s="242" t="str">
        <f ca="1">'Т 6'!EA22</f>
        <v xml:space="preserve"> </v>
      </c>
      <c r="R421" s="242"/>
      <c r="S421" s="241" t="str">
        <f ca="1">'Т 6'!EB22</f>
        <v xml:space="preserve"> </v>
      </c>
      <c r="T421" s="241"/>
      <c r="U421" s="241"/>
      <c r="V421" s="241"/>
      <c r="W421" s="241"/>
      <c r="X421" s="241"/>
      <c r="Y421" s="242" t="str">
        <f ca="1">'Т 6'!EC22</f>
        <v xml:space="preserve"> </v>
      </c>
      <c r="Z421" s="242"/>
      <c r="AA421" s="241" t="str">
        <f ca="1">'Т 6'!ED22</f>
        <v xml:space="preserve"> </v>
      </c>
      <c r="AB421" s="241"/>
      <c r="AC421" s="241"/>
      <c r="AD421" s="241"/>
      <c r="AE421" s="241"/>
      <c r="AF421" s="241"/>
      <c r="AG421" s="242" t="str">
        <f ca="1">'Т 6'!EE22</f>
        <v xml:space="preserve"> </v>
      </c>
      <c r="AH421" s="242"/>
      <c r="AI421" s="241" t="str">
        <f ca="1">'Т 6'!EF22</f>
        <v xml:space="preserve"> </v>
      </c>
      <c r="AJ421" s="241"/>
      <c r="AK421" s="241"/>
      <c r="AL421" s="241"/>
      <c r="AM421" s="241"/>
      <c r="AN421" s="241"/>
      <c r="AO421" s="241"/>
      <c r="AP421" s="191"/>
    </row>
    <row r="422" spans="1:53" x14ac:dyDescent="0.25">
      <c r="A422" s="58">
        <v>17</v>
      </c>
      <c r="B422" s="241" t="str">
        <f ca="1">'Т 6'!CD23</f>
        <v xml:space="preserve"> </v>
      </c>
      <c r="C422" s="241"/>
      <c r="D422" s="241"/>
      <c r="E422" s="241"/>
      <c r="F422" s="241"/>
      <c r="G422" s="241"/>
      <c r="H422" s="242" t="str">
        <f ca="1">'Т 6'!DY23</f>
        <v xml:space="preserve"> </v>
      </c>
      <c r="I422" s="242"/>
      <c r="J422" s="241" t="str">
        <f ca="1">'Т 6'!DZ23</f>
        <v xml:space="preserve"> </v>
      </c>
      <c r="K422" s="241"/>
      <c r="L422" s="241"/>
      <c r="M422" s="241"/>
      <c r="N422" s="241"/>
      <c r="O422" s="241"/>
      <c r="P422" s="241"/>
      <c r="Q422" s="242" t="str">
        <f ca="1">'Т 6'!EA23</f>
        <v xml:space="preserve"> </v>
      </c>
      <c r="R422" s="242"/>
      <c r="S422" s="241" t="str">
        <f ca="1">'Т 6'!EB23</f>
        <v xml:space="preserve"> </v>
      </c>
      <c r="T422" s="241"/>
      <c r="U422" s="241"/>
      <c r="V422" s="241"/>
      <c r="W422" s="241"/>
      <c r="X422" s="241"/>
      <c r="Y422" s="242" t="str">
        <f ca="1">'Т 6'!EC23</f>
        <v xml:space="preserve"> </v>
      </c>
      <c r="Z422" s="242"/>
      <c r="AA422" s="241" t="str">
        <f ca="1">'Т 6'!ED23</f>
        <v xml:space="preserve"> </v>
      </c>
      <c r="AB422" s="241"/>
      <c r="AC422" s="241"/>
      <c r="AD422" s="241"/>
      <c r="AE422" s="241"/>
      <c r="AF422" s="241"/>
      <c r="AG422" s="242" t="str">
        <f ca="1">'Т 6'!EE23</f>
        <v xml:space="preserve"> </v>
      </c>
      <c r="AH422" s="242"/>
      <c r="AI422" s="241" t="str">
        <f ca="1">'Т 6'!EF23</f>
        <v xml:space="preserve"> </v>
      </c>
      <c r="AJ422" s="241"/>
      <c r="AK422" s="241"/>
      <c r="AL422" s="241"/>
      <c r="AM422" s="241"/>
      <c r="AN422" s="241"/>
      <c r="AO422" s="241"/>
      <c r="AP422" s="191"/>
    </row>
    <row r="423" spans="1:53" x14ac:dyDescent="0.25">
      <c r="A423" s="58">
        <v>18</v>
      </c>
      <c r="B423" s="241" t="str">
        <f ca="1">'Т 6'!CD24</f>
        <v xml:space="preserve"> </v>
      </c>
      <c r="C423" s="241"/>
      <c r="D423" s="241"/>
      <c r="E423" s="241"/>
      <c r="F423" s="241"/>
      <c r="G423" s="241"/>
      <c r="H423" s="242" t="str">
        <f ca="1">'Т 6'!DY24</f>
        <v xml:space="preserve"> </v>
      </c>
      <c r="I423" s="242"/>
      <c r="J423" s="241" t="str">
        <f ca="1">'Т 6'!DZ24</f>
        <v xml:space="preserve"> </v>
      </c>
      <c r="K423" s="241"/>
      <c r="L423" s="241"/>
      <c r="M423" s="241"/>
      <c r="N423" s="241"/>
      <c r="O423" s="241"/>
      <c r="P423" s="241"/>
      <c r="Q423" s="242" t="str">
        <f ca="1">'Т 6'!EA24</f>
        <v xml:space="preserve"> </v>
      </c>
      <c r="R423" s="242"/>
      <c r="S423" s="241" t="str">
        <f ca="1">'Т 6'!EB24</f>
        <v xml:space="preserve"> </v>
      </c>
      <c r="T423" s="241"/>
      <c r="U423" s="241"/>
      <c r="V423" s="241"/>
      <c r="W423" s="241"/>
      <c r="X423" s="241"/>
      <c r="Y423" s="242" t="str">
        <f ca="1">'Т 6'!EC24</f>
        <v xml:space="preserve"> </v>
      </c>
      <c r="Z423" s="242"/>
      <c r="AA423" s="241" t="str">
        <f ca="1">'Т 6'!ED24</f>
        <v xml:space="preserve"> </v>
      </c>
      <c r="AB423" s="241"/>
      <c r="AC423" s="241"/>
      <c r="AD423" s="241"/>
      <c r="AE423" s="241"/>
      <c r="AF423" s="241"/>
      <c r="AG423" s="242" t="str">
        <f ca="1">'Т 6'!EE24</f>
        <v xml:space="preserve"> </v>
      </c>
      <c r="AH423" s="242"/>
      <c r="AI423" s="241" t="str">
        <f ca="1">'Т 6'!EF24</f>
        <v xml:space="preserve"> </v>
      </c>
      <c r="AJ423" s="241"/>
      <c r="AK423" s="241"/>
      <c r="AL423" s="241"/>
      <c r="AM423" s="241"/>
      <c r="AN423" s="241"/>
      <c r="AO423" s="241"/>
      <c r="AP423" s="191"/>
    </row>
    <row r="424" spans="1:53" x14ac:dyDescent="0.25">
      <c r="A424" s="58">
        <v>19</v>
      </c>
      <c r="B424" s="241" t="str">
        <f ca="1">'Т 6'!CD25</f>
        <v xml:space="preserve"> </v>
      </c>
      <c r="C424" s="241"/>
      <c r="D424" s="241"/>
      <c r="E424" s="241"/>
      <c r="F424" s="241"/>
      <c r="G424" s="241"/>
      <c r="H424" s="242" t="str">
        <f ca="1">'Т 6'!DY25</f>
        <v xml:space="preserve"> </v>
      </c>
      <c r="I424" s="242"/>
      <c r="J424" s="241" t="str">
        <f ca="1">'Т 6'!DZ25</f>
        <v xml:space="preserve"> </v>
      </c>
      <c r="K424" s="241"/>
      <c r="L424" s="241"/>
      <c r="M424" s="241"/>
      <c r="N424" s="241"/>
      <c r="O424" s="241"/>
      <c r="P424" s="241"/>
      <c r="Q424" s="242" t="str">
        <f ca="1">'Т 6'!EA25</f>
        <v xml:space="preserve"> </v>
      </c>
      <c r="R424" s="242"/>
      <c r="S424" s="241" t="str">
        <f ca="1">'Т 6'!EB25</f>
        <v xml:space="preserve"> </v>
      </c>
      <c r="T424" s="241"/>
      <c r="U424" s="241"/>
      <c r="V424" s="241"/>
      <c r="W424" s="241"/>
      <c r="X424" s="241"/>
      <c r="Y424" s="242" t="str">
        <f ca="1">'Т 6'!EC25</f>
        <v xml:space="preserve"> </v>
      </c>
      <c r="Z424" s="242"/>
      <c r="AA424" s="241" t="str">
        <f ca="1">'Т 6'!ED25</f>
        <v xml:space="preserve"> </v>
      </c>
      <c r="AB424" s="241"/>
      <c r="AC424" s="241"/>
      <c r="AD424" s="241"/>
      <c r="AE424" s="241"/>
      <c r="AF424" s="241"/>
      <c r="AG424" s="242" t="str">
        <f ca="1">'Т 6'!EE25</f>
        <v xml:space="preserve"> </v>
      </c>
      <c r="AH424" s="242"/>
      <c r="AI424" s="241" t="str">
        <f ca="1">'Т 6'!EF25</f>
        <v xml:space="preserve"> </v>
      </c>
      <c r="AJ424" s="241"/>
      <c r="AK424" s="241"/>
      <c r="AL424" s="241"/>
      <c r="AM424" s="241"/>
      <c r="AN424" s="241"/>
      <c r="AO424" s="241"/>
      <c r="AP424" s="191"/>
    </row>
    <row r="425" spans="1:53" x14ac:dyDescent="0.25">
      <c r="A425" s="58">
        <v>20</v>
      </c>
      <c r="B425" s="241" t="str">
        <f ca="1">'Т 6'!CD26</f>
        <v xml:space="preserve"> </v>
      </c>
      <c r="C425" s="241"/>
      <c r="D425" s="241"/>
      <c r="E425" s="241"/>
      <c r="F425" s="241"/>
      <c r="G425" s="241"/>
      <c r="H425" s="242" t="str">
        <f ca="1">'Т 6'!DY26</f>
        <v xml:space="preserve"> </v>
      </c>
      <c r="I425" s="242"/>
      <c r="J425" s="241" t="str">
        <f ca="1">'Т 6'!DZ26</f>
        <v xml:space="preserve"> </v>
      </c>
      <c r="K425" s="241"/>
      <c r="L425" s="241"/>
      <c r="M425" s="241"/>
      <c r="N425" s="241"/>
      <c r="O425" s="241"/>
      <c r="P425" s="241"/>
      <c r="Q425" s="242" t="str">
        <f ca="1">'Т 6'!EA26</f>
        <v xml:space="preserve"> </v>
      </c>
      <c r="R425" s="242"/>
      <c r="S425" s="241" t="str">
        <f ca="1">'Т 6'!EB26</f>
        <v xml:space="preserve"> </v>
      </c>
      <c r="T425" s="241"/>
      <c r="U425" s="241"/>
      <c r="V425" s="241"/>
      <c r="W425" s="241"/>
      <c r="X425" s="241"/>
      <c r="Y425" s="242" t="str">
        <f ca="1">'Т 6'!EC26</f>
        <v xml:space="preserve"> </v>
      </c>
      <c r="Z425" s="242"/>
      <c r="AA425" s="241" t="str">
        <f ca="1">'Т 6'!ED26</f>
        <v xml:space="preserve"> </v>
      </c>
      <c r="AB425" s="241"/>
      <c r="AC425" s="241"/>
      <c r="AD425" s="241"/>
      <c r="AE425" s="241"/>
      <c r="AF425" s="241"/>
      <c r="AG425" s="242" t="str">
        <f ca="1">'Т 6'!EE26</f>
        <v xml:space="preserve"> </v>
      </c>
      <c r="AH425" s="242"/>
      <c r="AI425" s="241" t="str">
        <f ca="1">'Т 6'!EF26</f>
        <v xml:space="preserve"> </v>
      </c>
      <c r="AJ425" s="241"/>
      <c r="AK425" s="241"/>
      <c r="AL425" s="241"/>
      <c r="AM425" s="241"/>
      <c r="AN425" s="241"/>
      <c r="AO425" s="241"/>
      <c r="AP425" s="191"/>
    </row>
    <row r="426" spans="1:53" x14ac:dyDescent="0.25">
      <c r="A426" s="60"/>
      <c r="B426" s="220"/>
      <c r="C426" s="220"/>
      <c r="D426" s="220"/>
      <c r="E426" s="220"/>
      <c r="F426" s="220"/>
      <c r="G426" s="220"/>
      <c r="H426" s="61"/>
      <c r="I426" s="61"/>
      <c r="J426" s="56"/>
      <c r="K426" s="56"/>
      <c r="L426" s="56"/>
      <c r="M426" s="56"/>
      <c r="N426" s="56"/>
      <c r="O426" s="56"/>
      <c r="P426" s="56"/>
      <c r="Q426" s="61"/>
      <c r="R426" s="61"/>
      <c r="S426" s="56"/>
      <c r="T426" s="56"/>
      <c r="U426" s="56"/>
      <c r="V426" s="56"/>
      <c r="W426" s="56"/>
      <c r="X426" s="56"/>
      <c r="Y426" s="61"/>
      <c r="Z426" s="61"/>
      <c r="AA426" s="56"/>
      <c r="AB426" s="56"/>
      <c r="AC426" s="56"/>
      <c r="AD426" s="56"/>
      <c r="AE426" s="56"/>
      <c r="AF426" s="56"/>
      <c r="AG426" s="61"/>
      <c r="AH426" s="61"/>
      <c r="AI426" s="56"/>
      <c r="AJ426" s="56"/>
      <c r="AK426" s="56"/>
      <c r="AL426" s="56"/>
      <c r="AM426" s="56"/>
      <c r="AN426" s="56"/>
      <c r="AO426" s="56"/>
      <c r="AP426" s="191"/>
    </row>
    <row r="427" spans="1:53" s="190" customFormat="1" ht="19.5" customHeight="1" x14ac:dyDescent="0.25">
      <c r="A427" s="53" t="s">
        <v>347</v>
      </c>
      <c r="B427" s="246" t="s">
        <v>621</v>
      </c>
      <c r="C427" s="246"/>
      <c r="D427" s="246"/>
      <c r="E427" s="246"/>
      <c r="F427" s="246"/>
      <c r="G427" s="246"/>
      <c r="H427" s="246"/>
      <c r="I427" s="246"/>
      <c r="J427" s="246"/>
      <c r="K427" s="246"/>
      <c r="L427" s="246"/>
      <c r="M427" s="246"/>
      <c r="N427" s="246"/>
      <c r="O427" s="246"/>
      <c r="P427" s="246"/>
      <c r="Q427" s="246"/>
      <c r="R427" s="246"/>
      <c r="S427" s="246"/>
      <c r="T427" s="246"/>
      <c r="U427" s="246"/>
      <c r="V427" s="246"/>
      <c r="W427" s="246"/>
      <c r="X427" s="246"/>
      <c r="Y427" s="246"/>
      <c r="Z427" s="246"/>
      <c r="AA427" s="246"/>
      <c r="AB427" s="246"/>
      <c r="AC427" s="246"/>
      <c r="AD427" s="246"/>
      <c r="AE427" s="246"/>
      <c r="AF427" s="246"/>
      <c r="AG427" s="246"/>
      <c r="AH427" s="246"/>
      <c r="AI427" s="246"/>
      <c r="AJ427" s="246"/>
      <c r="AK427" s="246"/>
      <c r="AL427" s="246"/>
      <c r="AM427" s="246"/>
      <c r="AN427" s="246"/>
      <c r="AO427" s="246"/>
      <c r="BA427" s="193"/>
    </row>
    <row r="428" spans="1:53" ht="15" customHeight="1" x14ac:dyDescent="0.25">
      <c r="A428" s="247" t="s">
        <v>122</v>
      </c>
      <c r="B428" s="248" t="s">
        <v>350</v>
      </c>
      <c r="C428" s="248"/>
      <c r="D428" s="248"/>
      <c r="E428" s="248"/>
      <c r="F428" s="248"/>
      <c r="G428" s="248"/>
      <c r="H428" s="249" t="s">
        <v>356</v>
      </c>
      <c r="I428" s="249"/>
      <c r="J428" s="249"/>
      <c r="K428" s="249"/>
      <c r="L428" s="249"/>
      <c r="M428" s="249"/>
      <c r="N428" s="249"/>
      <c r="O428" s="249"/>
      <c r="P428" s="249"/>
      <c r="Q428" s="249"/>
      <c r="R428" s="249"/>
      <c r="S428" s="249"/>
      <c r="T428" s="249"/>
      <c r="U428" s="249"/>
      <c r="V428" s="249"/>
      <c r="W428" s="249"/>
      <c r="X428" s="249"/>
      <c r="Y428" s="249"/>
      <c r="Z428" s="249"/>
      <c r="AA428" s="249"/>
      <c r="AB428" s="249"/>
      <c r="AC428" s="249"/>
      <c r="AD428" s="249"/>
      <c r="AE428" s="249"/>
      <c r="AF428" s="249"/>
      <c r="AG428" s="249"/>
      <c r="AH428" s="249"/>
      <c r="AI428" s="249"/>
      <c r="AJ428" s="249"/>
      <c r="AK428" s="249"/>
      <c r="AL428" s="249"/>
      <c r="AM428" s="249"/>
      <c r="AN428" s="249"/>
      <c r="AO428" s="249"/>
      <c r="AP428" s="191"/>
    </row>
    <row r="429" spans="1:53" ht="45" customHeight="1" x14ac:dyDescent="0.25">
      <c r="A429" s="247"/>
      <c r="B429" s="248"/>
      <c r="C429" s="248"/>
      <c r="D429" s="248"/>
      <c r="E429" s="248"/>
      <c r="F429" s="248"/>
      <c r="G429" s="248"/>
      <c r="H429" s="251" t="s">
        <v>627</v>
      </c>
      <c r="I429" s="252"/>
      <c r="J429" s="252"/>
      <c r="K429" s="252"/>
      <c r="L429" s="252"/>
      <c r="M429" s="252"/>
      <c r="N429" s="252"/>
      <c r="O429" s="252"/>
      <c r="P429" s="252"/>
      <c r="Q429" s="252"/>
      <c r="R429" s="252"/>
      <c r="S429" s="252"/>
      <c r="T429" s="252"/>
      <c r="U429" s="252"/>
      <c r="V429" s="252"/>
      <c r="W429" s="252"/>
      <c r="X429" s="252"/>
      <c r="Y429" s="252"/>
      <c r="Z429" s="252"/>
      <c r="AA429" s="252"/>
      <c r="AB429" s="252"/>
      <c r="AC429" s="252"/>
      <c r="AD429" s="252"/>
      <c r="AE429" s="252"/>
      <c r="AF429" s="252"/>
      <c r="AG429" s="252"/>
      <c r="AH429" s="252"/>
      <c r="AI429" s="252"/>
      <c r="AJ429" s="252"/>
      <c r="AK429" s="252"/>
      <c r="AL429" s="252"/>
      <c r="AM429" s="252"/>
      <c r="AN429" s="252"/>
      <c r="AO429" s="253"/>
      <c r="AP429" s="191"/>
    </row>
    <row r="430" spans="1:53" ht="35.450000000000003" customHeight="1" x14ac:dyDescent="0.25">
      <c r="A430" s="247"/>
      <c r="B430" s="248"/>
      <c r="C430" s="248"/>
      <c r="D430" s="248"/>
      <c r="E430" s="248"/>
      <c r="F430" s="248"/>
      <c r="G430" s="248"/>
      <c r="H430" s="250" t="s">
        <v>353</v>
      </c>
      <c r="I430" s="250"/>
      <c r="J430" s="254" t="s">
        <v>371</v>
      </c>
      <c r="K430" s="255"/>
      <c r="L430" s="255"/>
      <c r="M430" s="255"/>
      <c r="N430" s="255"/>
      <c r="O430" s="255"/>
      <c r="P430" s="255"/>
      <c r="Q430" s="255"/>
      <c r="R430" s="255"/>
      <c r="S430" s="255"/>
      <c r="T430" s="255"/>
      <c r="U430" s="255"/>
      <c r="V430" s="255"/>
      <c r="W430" s="255"/>
      <c r="X430" s="255"/>
      <c r="Y430" s="255"/>
      <c r="Z430" s="255"/>
      <c r="AA430" s="255"/>
      <c r="AB430" s="255"/>
      <c r="AC430" s="255"/>
      <c r="AD430" s="255"/>
      <c r="AE430" s="255"/>
      <c r="AF430" s="255"/>
      <c r="AG430" s="255"/>
      <c r="AH430" s="255"/>
      <c r="AI430" s="255"/>
      <c r="AJ430" s="255"/>
      <c r="AK430" s="255"/>
      <c r="AL430" s="255"/>
      <c r="AM430" s="255"/>
      <c r="AN430" s="255"/>
      <c r="AO430" s="256"/>
      <c r="AP430" s="191"/>
    </row>
    <row r="431" spans="1:53" x14ac:dyDescent="0.25">
      <c r="A431" s="58">
        <v>1</v>
      </c>
      <c r="B431" s="241">
        <f ca="1">'Т 6'!CD7</f>
        <v>0</v>
      </c>
      <c r="C431" s="241"/>
      <c r="D431" s="241"/>
      <c r="E431" s="241"/>
      <c r="F431" s="241"/>
      <c r="G431" s="241"/>
      <c r="H431" s="242" t="str">
        <f ca="1">'Т 6'!EG7</f>
        <v xml:space="preserve"> </v>
      </c>
      <c r="I431" s="242"/>
      <c r="J431" s="243" t="str">
        <f ca="1">'Т 6'!EH7</f>
        <v xml:space="preserve"> </v>
      </c>
      <c r="K431" s="244"/>
      <c r="L431" s="244"/>
      <c r="M431" s="244"/>
      <c r="N431" s="244"/>
      <c r="O431" s="244"/>
      <c r="P431" s="244"/>
      <c r="Q431" s="244"/>
      <c r="R431" s="244"/>
      <c r="S431" s="244"/>
      <c r="T431" s="244"/>
      <c r="U431" s="244"/>
      <c r="V431" s="244"/>
      <c r="W431" s="244"/>
      <c r="X431" s="244"/>
      <c r="Y431" s="244"/>
      <c r="Z431" s="244"/>
      <c r="AA431" s="244"/>
      <c r="AB431" s="244"/>
      <c r="AC431" s="244"/>
      <c r="AD431" s="244"/>
      <c r="AE431" s="244"/>
      <c r="AF431" s="244"/>
      <c r="AG431" s="244"/>
      <c r="AH431" s="244"/>
      <c r="AI431" s="244"/>
      <c r="AJ431" s="244"/>
      <c r="AK431" s="244"/>
      <c r="AL431" s="244"/>
      <c r="AM431" s="244"/>
      <c r="AN431" s="244"/>
      <c r="AO431" s="245"/>
      <c r="AP431" s="191"/>
    </row>
    <row r="432" spans="1:53" x14ac:dyDescent="0.25">
      <c r="A432" s="58">
        <v>2</v>
      </c>
      <c r="B432" s="241" t="str">
        <f ca="1">'Т 6'!CD8</f>
        <v xml:space="preserve"> </v>
      </c>
      <c r="C432" s="241"/>
      <c r="D432" s="241"/>
      <c r="E432" s="241"/>
      <c r="F432" s="241"/>
      <c r="G432" s="241"/>
      <c r="H432" s="242" t="str">
        <f ca="1">'Т 6'!EG8</f>
        <v xml:space="preserve"> </v>
      </c>
      <c r="I432" s="242"/>
      <c r="J432" s="243" t="str">
        <f ca="1">'Т 6'!EH8</f>
        <v xml:space="preserve"> </v>
      </c>
      <c r="K432" s="244"/>
      <c r="L432" s="244"/>
      <c r="M432" s="244"/>
      <c r="N432" s="244"/>
      <c r="O432" s="244"/>
      <c r="P432" s="244"/>
      <c r="Q432" s="244"/>
      <c r="R432" s="244"/>
      <c r="S432" s="244"/>
      <c r="T432" s="244"/>
      <c r="U432" s="244"/>
      <c r="V432" s="244"/>
      <c r="W432" s="244"/>
      <c r="X432" s="244"/>
      <c r="Y432" s="244"/>
      <c r="Z432" s="244"/>
      <c r="AA432" s="244"/>
      <c r="AB432" s="244"/>
      <c r="AC432" s="244"/>
      <c r="AD432" s="244"/>
      <c r="AE432" s="244"/>
      <c r="AF432" s="244"/>
      <c r="AG432" s="244"/>
      <c r="AH432" s="244"/>
      <c r="AI432" s="244"/>
      <c r="AJ432" s="244"/>
      <c r="AK432" s="244"/>
      <c r="AL432" s="244"/>
      <c r="AM432" s="244"/>
      <c r="AN432" s="244"/>
      <c r="AO432" s="245"/>
      <c r="AP432" s="191"/>
    </row>
    <row r="433" spans="1:42" x14ac:dyDescent="0.25">
      <c r="A433" s="58">
        <v>3</v>
      </c>
      <c r="B433" s="241" t="str">
        <f ca="1">'Т 6'!CD9</f>
        <v xml:space="preserve"> </v>
      </c>
      <c r="C433" s="241"/>
      <c r="D433" s="241"/>
      <c r="E433" s="241"/>
      <c r="F433" s="241"/>
      <c r="G433" s="241"/>
      <c r="H433" s="242" t="str">
        <f ca="1">'Т 6'!EG9</f>
        <v xml:space="preserve"> </v>
      </c>
      <c r="I433" s="242"/>
      <c r="J433" s="243" t="str">
        <f ca="1">'Т 6'!EH9</f>
        <v xml:space="preserve"> </v>
      </c>
      <c r="K433" s="244"/>
      <c r="L433" s="244"/>
      <c r="M433" s="244"/>
      <c r="N433" s="244"/>
      <c r="O433" s="244"/>
      <c r="P433" s="244"/>
      <c r="Q433" s="244"/>
      <c r="R433" s="244"/>
      <c r="S433" s="244"/>
      <c r="T433" s="244"/>
      <c r="U433" s="244"/>
      <c r="V433" s="244"/>
      <c r="W433" s="244"/>
      <c r="X433" s="244"/>
      <c r="Y433" s="244"/>
      <c r="Z433" s="244"/>
      <c r="AA433" s="244"/>
      <c r="AB433" s="244"/>
      <c r="AC433" s="244"/>
      <c r="AD433" s="244"/>
      <c r="AE433" s="244"/>
      <c r="AF433" s="244"/>
      <c r="AG433" s="244"/>
      <c r="AH433" s="244"/>
      <c r="AI433" s="244"/>
      <c r="AJ433" s="244"/>
      <c r="AK433" s="244"/>
      <c r="AL433" s="244"/>
      <c r="AM433" s="244"/>
      <c r="AN433" s="244"/>
      <c r="AO433" s="245"/>
      <c r="AP433" s="191"/>
    </row>
    <row r="434" spans="1:42" x14ac:dyDescent="0.25">
      <c r="A434" s="58">
        <v>4</v>
      </c>
      <c r="B434" s="241" t="str">
        <f ca="1">'Т 6'!CD10</f>
        <v xml:space="preserve"> </v>
      </c>
      <c r="C434" s="241"/>
      <c r="D434" s="241"/>
      <c r="E434" s="241"/>
      <c r="F434" s="241"/>
      <c r="G434" s="241"/>
      <c r="H434" s="242" t="str">
        <f ca="1">'Т 6'!EG10</f>
        <v xml:space="preserve"> </v>
      </c>
      <c r="I434" s="242"/>
      <c r="J434" s="243" t="str">
        <f ca="1">'Т 6'!EH10</f>
        <v xml:space="preserve"> </v>
      </c>
      <c r="K434" s="244"/>
      <c r="L434" s="244"/>
      <c r="M434" s="244"/>
      <c r="N434" s="244"/>
      <c r="O434" s="244"/>
      <c r="P434" s="244"/>
      <c r="Q434" s="244"/>
      <c r="R434" s="244"/>
      <c r="S434" s="244"/>
      <c r="T434" s="244"/>
      <c r="U434" s="244"/>
      <c r="V434" s="244"/>
      <c r="W434" s="244"/>
      <c r="X434" s="244"/>
      <c r="Y434" s="244"/>
      <c r="Z434" s="244"/>
      <c r="AA434" s="244"/>
      <c r="AB434" s="244"/>
      <c r="AC434" s="244"/>
      <c r="AD434" s="244"/>
      <c r="AE434" s="244"/>
      <c r="AF434" s="244"/>
      <c r="AG434" s="244"/>
      <c r="AH434" s="244"/>
      <c r="AI434" s="244"/>
      <c r="AJ434" s="244"/>
      <c r="AK434" s="244"/>
      <c r="AL434" s="244"/>
      <c r="AM434" s="244"/>
      <c r="AN434" s="244"/>
      <c r="AO434" s="245"/>
      <c r="AP434" s="191"/>
    </row>
    <row r="435" spans="1:42" x14ac:dyDescent="0.25">
      <c r="A435" s="58">
        <v>5</v>
      </c>
      <c r="B435" s="241" t="str">
        <f ca="1">'Т 6'!CD11</f>
        <v xml:space="preserve"> </v>
      </c>
      <c r="C435" s="241"/>
      <c r="D435" s="241"/>
      <c r="E435" s="241"/>
      <c r="F435" s="241"/>
      <c r="G435" s="241"/>
      <c r="H435" s="242" t="str">
        <f ca="1">'Т 6'!EG11</f>
        <v xml:space="preserve"> </v>
      </c>
      <c r="I435" s="242"/>
      <c r="J435" s="243" t="str">
        <f ca="1">'Т 6'!EH11</f>
        <v xml:space="preserve"> </v>
      </c>
      <c r="K435" s="244"/>
      <c r="L435" s="244"/>
      <c r="M435" s="244"/>
      <c r="N435" s="244"/>
      <c r="O435" s="244"/>
      <c r="P435" s="244"/>
      <c r="Q435" s="244"/>
      <c r="R435" s="244"/>
      <c r="S435" s="244"/>
      <c r="T435" s="244"/>
      <c r="U435" s="244"/>
      <c r="V435" s="244"/>
      <c r="W435" s="244"/>
      <c r="X435" s="244"/>
      <c r="Y435" s="244"/>
      <c r="Z435" s="244"/>
      <c r="AA435" s="244"/>
      <c r="AB435" s="244"/>
      <c r="AC435" s="244"/>
      <c r="AD435" s="244"/>
      <c r="AE435" s="244"/>
      <c r="AF435" s="244"/>
      <c r="AG435" s="244"/>
      <c r="AH435" s="244"/>
      <c r="AI435" s="244"/>
      <c r="AJ435" s="244"/>
      <c r="AK435" s="244"/>
      <c r="AL435" s="244"/>
      <c r="AM435" s="244"/>
      <c r="AN435" s="244"/>
      <c r="AO435" s="245"/>
      <c r="AP435" s="191"/>
    </row>
    <row r="436" spans="1:42" x14ac:dyDescent="0.25">
      <c r="A436" s="58">
        <v>6</v>
      </c>
      <c r="B436" s="241" t="str">
        <f ca="1">'Т 6'!CD12</f>
        <v xml:space="preserve"> </v>
      </c>
      <c r="C436" s="241"/>
      <c r="D436" s="241"/>
      <c r="E436" s="241"/>
      <c r="F436" s="241"/>
      <c r="G436" s="241"/>
      <c r="H436" s="242" t="str">
        <f ca="1">'Т 6'!EG12</f>
        <v xml:space="preserve"> </v>
      </c>
      <c r="I436" s="242"/>
      <c r="J436" s="243" t="str">
        <f ca="1">'Т 6'!EH12</f>
        <v xml:space="preserve"> </v>
      </c>
      <c r="K436" s="244"/>
      <c r="L436" s="244"/>
      <c r="M436" s="244"/>
      <c r="N436" s="244"/>
      <c r="O436" s="244"/>
      <c r="P436" s="244"/>
      <c r="Q436" s="244"/>
      <c r="R436" s="244"/>
      <c r="S436" s="244"/>
      <c r="T436" s="244"/>
      <c r="U436" s="244"/>
      <c r="V436" s="244"/>
      <c r="W436" s="244"/>
      <c r="X436" s="244"/>
      <c r="Y436" s="244"/>
      <c r="Z436" s="244"/>
      <c r="AA436" s="244"/>
      <c r="AB436" s="244"/>
      <c r="AC436" s="244"/>
      <c r="AD436" s="244"/>
      <c r="AE436" s="244"/>
      <c r="AF436" s="244"/>
      <c r="AG436" s="244"/>
      <c r="AH436" s="244"/>
      <c r="AI436" s="244"/>
      <c r="AJ436" s="244"/>
      <c r="AK436" s="244"/>
      <c r="AL436" s="244"/>
      <c r="AM436" s="244"/>
      <c r="AN436" s="244"/>
      <c r="AO436" s="245"/>
      <c r="AP436" s="191"/>
    </row>
    <row r="437" spans="1:42" x14ac:dyDescent="0.25">
      <c r="A437" s="58">
        <v>7</v>
      </c>
      <c r="B437" s="241" t="str">
        <f ca="1">'Т 6'!CD13</f>
        <v xml:space="preserve"> </v>
      </c>
      <c r="C437" s="241"/>
      <c r="D437" s="241"/>
      <c r="E437" s="241"/>
      <c r="F437" s="241"/>
      <c r="G437" s="241"/>
      <c r="H437" s="242" t="str">
        <f ca="1">'Т 6'!EG13</f>
        <v xml:space="preserve"> </v>
      </c>
      <c r="I437" s="242"/>
      <c r="J437" s="243" t="str">
        <f ca="1">'Т 6'!EH13</f>
        <v xml:space="preserve"> </v>
      </c>
      <c r="K437" s="244"/>
      <c r="L437" s="244"/>
      <c r="M437" s="244"/>
      <c r="N437" s="244"/>
      <c r="O437" s="244"/>
      <c r="P437" s="244"/>
      <c r="Q437" s="244"/>
      <c r="R437" s="244"/>
      <c r="S437" s="244"/>
      <c r="T437" s="244"/>
      <c r="U437" s="244"/>
      <c r="V437" s="244"/>
      <c r="W437" s="244"/>
      <c r="X437" s="244"/>
      <c r="Y437" s="244"/>
      <c r="Z437" s="244"/>
      <c r="AA437" s="244"/>
      <c r="AB437" s="244"/>
      <c r="AC437" s="244"/>
      <c r="AD437" s="244"/>
      <c r="AE437" s="244"/>
      <c r="AF437" s="244"/>
      <c r="AG437" s="244"/>
      <c r="AH437" s="244"/>
      <c r="AI437" s="244"/>
      <c r="AJ437" s="244"/>
      <c r="AK437" s="244"/>
      <c r="AL437" s="244"/>
      <c r="AM437" s="244"/>
      <c r="AN437" s="244"/>
      <c r="AO437" s="245"/>
      <c r="AP437" s="191"/>
    </row>
    <row r="438" spans="1:42" x14ac:dyDescent="0.25">
      <c r="A438" s="58">
        <v>8</v>
      </c>
      <c r="B438" s="241" t="str">
        <f ca="1">'Т 6'!CD14</f>
        <v xml:space="preserve"> </v>
      </c>
      <c r="C438" s="241"/>
      <c r="D438" s="241"/>
      <c r="E438" s="241"/>
      <c r="F438" s="241"/>
      <c r="G438" s="241"/>
      <c r="H438" s="242" t="str">
        <f ca="1">'Т 6'!EG14</f>
        <v xml:space="preserve"> </v>
      </c>
      <c r="I438" s="242"/>
      <c r="J438" s="243" t="str">
        <f ca="1">'Т 6'!EH14</f>
        <v xml:space="preserve"> </v>
      </c>
      <c r="K438" s="244"/>
      <c r="L438" s="244"/>
      <c r="M438" s="244"/>
      <c r="N438" s="244"/>
      <c r="O438" s="244"/>
      <c r="P438" s="244"/>
      <c r="Q438" s="244"/>
      <c r="R438" s="244"/>
      <c r="S438" s="244"/>
      <c r="T438" s="244"/>
      <c r="U438" s="244"/>
      <c r="V438" s="244"/>
      <c r="W438" s="244"/>
      <c r="X438" s="244"/>
      <c r="Y438" s="244"/>
      <c r="Z438" s="244"/>
      <c r="AA438" s="244"/>
      <c r="AB438" s="244"/>
      <c r="AC438" s="244"/>
      <c r="AD438" s="244"/>
      <c r="AE438" s="244"/>
      <c r="AF438" s="244"/>
      <c r="AG438" s="244"/>
      <c r="AH438" s="244"/>
      <c r="AI438" s="244"/>
      <c r="AJ438" s="244"/>
      <c r="AK438" s="244"/>
      <c r="AL438" s="244"/>
      <c r="AM438" s="244"/>
      <c r="AN438" s="244"/>
      <c r="AO438" s="245"/>
      <c r="AP438" s="191"/>
    </row>
    <row r="439" spans="1:42" x14ac:dyDescent="0.25">
      <c r="A439" s="58">
        <v>9</v>
      </c>
      <c r="B439" s="241" t="str">
        <f ca="1">'Т 6'!CD15</f>
        <v xml:space="preserve"> </v>
      </c>
      <c r="C439" s="241"/>
      <c r="D439" s="241"/>
      <c r="E439" s="241"/>
      <c r="F439" s="241"/>
      <c r="G439" s="241"/>
      <c r="H439" s="242" t="str">
        <f ca="1">'Т 6'!EG15</f>
        <v xml:space="preserve"> </v>
      </c>
      <c r="I439" s="242"/>
      <c r="J439" s="243" t="str">
        <f ca="1">'Т 6'!EH15</f>
        <v xml:space="preserve"> </v>
      </c>
      <c r="K439" s="244"/>
      <c r="L439" s="244"/>
      <c r="M439" s="244"/>
      <c r="N439" s="244"/>
      <c r="O439" s="244"/>
      <c r="P439" s="244"/>
      <c r="Q439" s="244"/>
      <c r="R439" s="244"/>
      <c r="S439" s="244"/>
      <c r="T439" s="244"/>
      <c r="U439" s="244"/>
      <c r="V439" s="244"/>
      <c r="W439" s="244"/>
      <c r="X439" s="244"/>
      <c r="Y439" s="244"/>
      <c r="Z439" s="244"/>
      <c r="AA439" s="244"/>
      <c r="AB439" s="244"/>
      <c r="AC439" s="244"/>
      <c r="AD439" s="244"/>
      <c r="AE439" s="244"/>
      <c r="AF439" s="244"/>
      <c r="AG439" s="244"/>
      <c r="AH439" s="244"/>
      <c r="AI439" s="244"/>
      <c r="AJ439" s="244"/>
      <c r="AK439" s="244"/>
      <c r="AL439" s="244"/>
      <c r="AM439" s="244"/>
      <c r="AN439" s="244"/>
      <c r="AO439" s="245"/>
      <c r="AP439" s="191"/>
    </row>
    <row r="440" spans="1:42" x14ac:dyDescent="0.25">
      <c r="A440" s="58">
        <v>10</v>
      </c>
      <c r="B440" s="241" t="str">
        <f ca="1">'Т 6'!CD16</f>
        <v xml:space="preserve"> </v>
      </c>
      <c r="C440" s="241"/>
      <c r="D440" s="241"/>
      <c r="E440" s="241"/>
      <c r="F440" s="241"/>
      <c r="G440" s="241"/>
      <c r="H440" s="242" t="str">
        <f ca="1">'Т 6'!EG16</f>
        <v xml:space="preserve"> </v>
      </c>
      <c r="I440" s="242"/>
      <c r="J440" s="243" t="str">
        <f ca="1">'Т 6'!EH16</f>
        <v xml:space="preserve"> </v>
      </c>
      <c r="K440" s="244"/>
      <c r="L440" s="244"/>
      <c r="M440" s="244"/>
      <c r="N440" s="244"/>
      <c r="O440" s="244"/>
      <c r="P440" s="244"/>
      <c r="Q440" s="244"/>
      <c r="R440" s="244"/>
      <c r="S440" s="244"/>
      <c r="T440" s="244"/>
      <c r="U440" s="244"/>
      <c r="V440" s="244"/>
      <c r="W440" s="244"/>
      <c r="X440" s="244"/>
      <c r="Y440" s="244"/>
      <c r="Z440" s="244"/>
      <c r="AA440" s="244"/>
      <c r="AB440" s="244"/>
      <c r="AC440" s="244"/>
      <c r="AD440" s="244"/>
      <c r="AE440" s="244"/>
      <c r="AF440" s="244"/>
      <c r="AG440" s="244"/>
      <c r="AH440" s="244"/>
      <c r="AI440" s="244"/>
      <c r="AJ440" s="244"/>
      <c r="AK440" s="244"/>
      <c r="AL440" s="244"/>
      <c r="AM440" s="244"/>
      <c r="AN440" s="244"/>
      <c r="AO440" s="245"/>
      <c r="AP440" s="191"/>
    </row>
    <row r="441" spans="1:42" x14ac:dyDescent="0.25">
      <c r="A441" s="58">
        <v>11</v>
      </c>
      <c r="B441" s="241" t="str">
        <f ca="1">'Т 6'!CD17</f>
        <v xml:space="preserve"> </v>
      </c>
      <c r="C441" s="241"/>
      <c r="D441" s="241"/>
      <c r="E441" s="241"/>
      <c r="F441" s="241"/>
      <c r="G441" s="241"/>
      <c r="H441" s="242" t="str">
        <f ca="1">'Т 6'!EG17</f>
        <v xml:space="preserve"> </v>
      </c>
      <c r="I441" s="242"/>
      <c r="J441" s="243" t="str">
        <f ca="1">'Т 6'!EH17</f>
        <v xml:space="preserve"> </v>
      </c>
      <c r="K441" s="244"/>
      <c r="L441" s="244"/>
      <c r="M441" s="244"/>
      <c r="N441" s="244"/>
      <c r="O441" s="244"/>
      <c r="P441" s="244"/>
      <c r="Q441" s="244"/>
      <c r="R441" s="244"/>
      <c r="S441" s="244"/>
      <c r="T441" s="244"/>
      <c r="U441" s="244"/>
      <c r="V441" s="244"/>
      <c r="W441" s="244"/>
      <c r="X441" s="244"/>
      <c r="Y441" s="244"/>
      <c r="Z441" s="244"/>
      <c r="AA441" s="244"/>
      <c r="AB441" s="244"/>
      <c r="AC441" s="244"/>
      <c r="AD441" s="244"/>
      <c r="AE441" s="244"/>
      <c r="AF441" s="244"/>
      <c r="AG441" s="244"/>
      <c r="AH441" s="244"/>
      <c r="AI441" s="244"/>
      <c r="AJ441" s="244"/>
      <c r="AK441" s="244"/>
      <c r="AL441" s="244"/>
      <c r="AM441" s="244"/>
      <c r="AN441" s="244"/>
      <c r="AO441" s="245"/>
      <c r="AP441" s="191"/>
    </row>
    <row r="442" spans="1:42" x14ac:dyDescent="0.25">
      <c r="A442" s="58">
        <v>12</v>
      </c>
      <c r="B442" s="241" t="str">
        <f ca="1">'Т 6'!CD18</f>
        <v xml:space="preserve"> </v>
      </c>
      <c r="C442" s="241"/>
      <c r="D442" s="241"/>
      <c r="E442" s="241"/>
      <c r="F442" s="241"/>
      <c r="G442" s="241"/>
      <c r="H442" s="242" t="str">
        <f ca="1">'Т 6'!EG18</f>
        <v xml:space="preserve"> </v>
      </c>
      <c r="I442" s="242"/>
      <c r="J442" s="243" t="str">
        <f ca="1">'Т 6'!EH18</f>
        <v xml:space="preserve"> </v>
      </c>
      <c r="K442" s="244"/>
      <c r="L442" s="244"/>
      <c r="M442" s="244"/>
      <c r="N442" s="244"/>
      <c r="O442" s="244"/>
      <c r="P442" s="244"/>
      <c r="Q442" s="244"/>
      <c r="R442" s="244"/>
      <c r="S442" s="244"/>
      <c r="T442" s="244"/>
      <c r="U442" s="244"/>
      <c r="V442" s="244"/>
      <c r="W442" s="244"/>
      <c r="X442" s="244"/>
      <c r="Y442" s="244"/>
      <c r="Z442" s="244"/>
      <c r="AA442" s="244"/>
      <c r="AB442" s="244"/>
      <c r="AC442" s="244"/>
      <c r="AD442" s="244"/>
      <c r="AE442" s="244"/>
      <c r="AF442" s="244"/>
      <c r="AG442" s="244"/>
      <c r="AH442" s="244"/>
      <c r="AI442" s="244"/>
      <c r="AJ442" s="244"/>
      <c r="AK442" s="244"/>
      <c r="AL442" s="244"/>
      <c r="AM442" s="244"/>
      <c r="AN442" s="244"/>
      <c r="AO442" s="245"/>
      <c r="AP442" s="191"/>
    </row>
    <row r="443" spans="1:42" x14ac:dyDescent="0.25">
      <c r="A443" s="58">
        <v>13</v>
      </c>
      <c r="B443" s="241" t="str">
        <f ca="1">'Т 6'!CD19</f>
        <v xml:space="preserve"> </v>
      </c>
      <c r="C443" s="241"/>
      <c r="D443" s="241"/>
      <c r="E443" s="241"/>
      <c r="F443" s="241"/>
      <c r="G443" s="241"/>
      <c r="H443" s="242" t="str">
        <f ca="1">'Т 6'!EG19</f>
        <v xml:space="preserve"> </v>
      </c>
      <c r="I443" s="242"/>
      <c r="J443" s="243" t="str">
        <f ca="1">'Т 6'!EH19</f>
        <v xml:space="preserve"> </v>
      </c>
      <c r="K443" s="244"/>
      <c r="L443" s="244"/>
      <c r="M443" s="244"/>
      <c r="N443" s="244"/>
      <c r="O443" s="244"/>
      <c r="P443" s="244"/>
      <c r="Q443" s="244"/>
      <c r="R443" s="244"/>
      <c r="S443" s="244"/>
      <c r="T443" s="244"/>
      <c r="U443" s="244"/>
      <c r="V443" s="244"/>
      <c r="W443" s="244"/>
      <c r="X443" s="244"/>
      <c r="Y443" s="244"/>
      <c r="Z443" s="244"/>
      <c r="AA443" s="244"/>
      <c r="AB443" s="244"/>
      <c r="AC443" s="244"/>
      <c r="AD443" s="244"/>
      <c r="AE443" s="244"/>
      <c r="AF443" s="244"/>
      <c r="AG443" s="244"/>
      <c r="AH443" s="244"/>
      <c r="AI443" s="244"/>
      <c r="AJ443" s="244"/>
      <c r="AK443" s="244"/>
      <c r="AL443" s="244"/>
      <c r="AM443" s="244"/>
      <c r="AN443" s="244"/>
      <c r="AO443" s="245"/>
      <c r="AP443" s="191"/>
    </row>
    <row r="444" spans="1:42" x14ac:dyDescent="0.25">
      <c r="A444" s="58">
        <v>14</v>
      </c>
      <c r="B444" s="241" t="str">
        <f ca="1">'Т 6'!CD20</f>
        <v xml:space="preserve"> </v>
      </c>
      <c r="C444" s="241"/>
      <c r="D444" s="241"/>
      <c r="E444" s="241"/>
      <c r="F444" s="241"/>
      <c r="G444" s="241"/>
      <c r="H444" s="242" t="str">
        <f ca="1">'Т 6'!EG20</f>
        <v xml:space="preserve"> </v>
      </c>
      <c r="I444" s="242"/>
      <c r="J444" s="243" t="str">
        <f ca="1">'Т 6'!EH20</f>
        <v xml:space="preserve"> </v>
      </c>
      <c r="K444" s="244"/>
      <c r="L444" s="244"/>
      <c r="M444" s="244"/>
      <c r="N444" s="244"/>
      <c r="O444" s="244"/>
      <c r="P444" s="244"/>
      <c r="Q444" s="244"/>
      <c r="R444" s="244"/>
      <c r="S444" s="244"/>
      <c r="T444" s="244"/>
      <c r="U444" s="244"/>
      <c r="V444" s="244"/>
      <c r="W444" s="244"/>
      <c r="X444" s="244"/>
      <c r="Y444" s="244"/>
      <c r="Z444" s="244"/>
      <c r="AA444" s="244"/>
      <c r="AB444" s="244"/>
      <c r="AC444" s="244"/>
      <c r="AD444" s="244"/>
      <c r="AE444" s="244"/>
      <c r="AF444" s="244"/>
      <c r="AG444" s="244"/>
      <c r="AH444" s="244"/>
      <c r="AI444" s="244"/>
      <c r="AJ444" s="244"/>
      <c r="AK444" s="244"/>
      <c r="AL444" s="244"/>
      <c r="AM444" s="244"/>
      <c r="AN444" s="244"/>
      <c r="AO444" s="245"/>
      <c r="AP444" s="191"/>
    </row>
    <row r="445" spans="1:42" x14ac:dyDescent="0.25">
      <c r="A445" s="58">
        <v>15</v>
      </c>
      <c r="B445" s="241" t="str">
        <f ca="1">'Т 6'!CD21</f>
        <v xml:space="preserve"> </v>
      </c>
      <c r="C445" s="241"/>
      <c r="D445" s="241"/>
      <c r="E445" s="241"/>
      <c r="F445" s="241"/>
      <c r="G445" s="241"/>
      <c r="H445" s="242" t="str">
        <f ca="1">'Т 6'!EG21</f>
        <v xml:space="preserve"> </v>
      </c>
      <c r="I445" s="242"/>
      <c r="J445" s="243" t="str">
        <f ca="1">'Т 6'!EH21</f>
        <v xml:space="preserve"> </v>
      </c>
      <c r="K445" s="244"/>
      <c r="L445" s="244"/>
      <c r="M445" s="244"/>
      <c r="N445" s="244"/>
      <c r="O445" s="244"/>
      <c r="P445" s="244"/>
      <c r="Q445" s="244"/>
      <c r="R445" s="244"/>
      <c r="S445" s="244"/>
      <c r="T445" s="244"/>
      <c r="U445" s="244"/>
      <c r="V445" s="244"/>
      <c r="W445" s="244"/>
      <c r="X445" s="244"/>
      <c r="Y445" s="244"/>
      <c r="Z445" s="244"/>
      <c r="AA445" s="244"/>
      <c r="AB445" s="244"/>
      <c r="AC445" s="244"/>
      <c r="AD445" s="244"/>
      <c r="AE445" s="244"/>
      <c r="AF445" s="244"/>
      <c r="AG445" s="244"/>
      <c r="AH445" s="244"/>
      <c r="AI445" s="244"/>
      <c r="AJ445" s="244"/>
      <c r="AK445" s="244"/>
      <c r="AL445" s="244"/>
      <c r="AM445" s="244"/>
      <c r="AN445" s="244"/>
      <c r="AO445" s="245"/>
      <c r="AP445" s="191"/>
    </row>
    <row r="446" spans="1:42" x14ac:dyDescent="0.25">
      <c r="A446" s="58">
        <v>16</v>
      </c>
      <c r="B446" s="241" t="str">
        <f ca="1">'Т 6'!CD22</f>
        <v xml:space="preserve"> </v>
      </c>
      <c r="C446" s="241"/>
      <c r="D446" s="241"/>
      <c r="E446" s="241"/>
      <c r="F446" s="241"/>
      <c r="G446" s="241"/>
      <c r="H446" s="242" t="str">
        <f ca="1">'Т 6'!EG22</f>
        <v xml:space="preserve"> </v>
      </c>
      <c r="I446" s="242"/>
      <c r="J446" s="243" t="str">
        <f ca="1">'Т 6'!EH22</f>
        <v xml:space="preserve"> </v>
      </c>
      <c r="K446" s="244"/>
      <c r="L446" s="244"/>
      <c r="M446" s="244"/>
      <c r="N446" s="244"/>
      <c r="O446" s="244"/>
      <c r="P446" s="244"/>
      <c r="Q446" s="244"/>
      <c r="R446" s="244"/>
      <c r="S446" s="244"/>
      <c r="T446" s="244"/>
      <c r="U446" s="244"/>
      <c r="V446" s="244"/>
      <c r="W446" s="244"/>
      <c r="X446" s="244"/>
      <c r="Y446" s="244"/>
      <c r="Z446" s="244"/>
      <c r="AA446" s="244"/>
      <c r="AB446" s="244"/>
      <c r="AC446" s="244"/>
      <c r="AD446" s="244"/>
      <c r="AE446" s="244"/>
      <c r="AF446" s="244"/>
      <c r="AG446" s="244"/>
      <c r="AH446" s="244"/>
      <c r="AI446" s="244"/>
      <c r="AJ446" s="244"/>
      <c r="AK446" s="244"/>
      <c r="AL446" s="244"/>
      <c r="AM446" s="244"/>
      <c r="AN446" s="244"/>
      <c r="AO446" s="245"/>
      <c r="AP446" s="191"/>
    </row>
    <row r="447" spans="1:42" x14ac:dyDescent="0.25">
      <c r="A447" s="58">
        <v>17</v>
      </c>
      <c r="B447" s="241" t="str">
        <f ca="1">'Т 6'!CD23</f>
        <v xml:space="preserve"> </v>
      </c>
      <c r="C447" s="241"/>
      <c r="D447" s="241"/>
      <c r="E447" s="241"/>
      <c r="F447" s="241"/>
      <c r="G447" s="241"/>
      <c r="H447" s="242" t="str">
        <f ca="1">'Т 6'!EG23</f>
        <v xml:space="preserve"> </v>
      </c>
      <c r="I447" s="242"/>
      <c r="J447" s="243" t="str">
        <f ca="1">'Т 6'!EH23</f>
        <v xml:space="preserve"> </v>
      </c>
      <c r="K447" s="244"/>
      <c r="L447" s="244"/>
      <c r="M447" s="244"/>
      <c r="N447" s="244"/>
      <c r="O447" s="244"/>
      <c r="P447" s="244"/>
      <c r="Q447" s="244"/>
      <c r="R447" s="244"/>
      <c r="S447" s="244"/>
      <c r="T447" s="244"/>
      <c r="U447" s="244"/>
      <c r="V447" s="244"/>
      <c r="W447" s="244"/>
      <c r="X447" s="244"/>
      <c r="Y447" s="244"/>
      <c r="Z447" s="244"/>
      <c r="AA447" s="244"/>
      <c r="AB447" s="244"/>
      <c r="AC447" s="244"/>
      <c r="AD447" s="244"/>
      <c r="AE447" s="244"/>
      <c r="AF447" s="244"/>
      <c r="AG447" s="244"/>
      <c r="AH447" s="244"/>
      <c r="AI447" s="244"/>
      <c r="AJ447" s="244"/>
      <c r="AK447" s="244"/>
      <c r="AL447" s="244"/>
      <c r="AM447" s="244"/>
      <c r="AN447" s="244"/>
      <c r="AO447" s="245"/>
      <c r="AP447" s="191"/>
    </row>
    <row r="448" spans="1:42" x14ac:dyDescent="0.25">
      <c r="A448" s="58">
        <v>18</v>
      </c>
      <c r="B448" s="241" t="str">
        <f ca="1">'Т 6'!CD24</f>
        <v xml:space="preserve"> </v>
      </c>
      <c r="C448" s="241"/>
      <c r="D448" s="241"/>
      <c r="E448" s="241"/>
      <c r="F448" s="241"/>
      <c r="G448" s="241"/>
      <c r="H448" s="242" t="str">
        <f ca="1">'Т 6'!EG24</f>
        <v xml:space="preserve"> </v>
      </c>
      <c r="I448" s="242"/>
      <c r="J448" s="243" t="str">
        <f ca="1">'Т 6'!EH24</f>
        <v xml:space="preserve"> </v>
      </c>
      <c r="K448" s="244"/>
      <c r="L448" s="244"/>
      <c r="M448" s="244"/>
      <c r="N448" s="244"/>
      <c r="O448" s="244"/>
      <c r="P448" s="244"/>
      <c r="Q448" s="244"/>
      <c r="R448" s="244"/>
      <c r="S448" s="244"/>
      <c r="T448" s="244"/>
      <c r="U448" s="244"/>
      <c r="V448" s="244"/>
      <c r="W448" s="244"/>
      <c r="X448" s="244"/>
      <c r="Y448" s="244"/>
      <c r="Z448" s="244"/>
      <c r="AA448" s="244"/>
      <c r="AB448" s="244"/>
      <c r="AC448" s="244"/>
      <c r="AD448" s="244"/>
      <c r="AE448" s="244"/>
      <c r="AF448" s="244"/>
      <c r="AG448" s="244"/>
      <c r="AH448" s="244"/>
      <c r="AI448" s="244"/>
      <c r="AJ448" s="244"/>
      <c r="AK448" s="244"/>
      <c r="AL448" s="244"/>
      <c r="AM448" s="244"/>
      <c r="AN448" s="244"/>
      <c r="AO448" s="245"/>
      <c r="AP448" s="191"/>
    </row>
    <row r="449" spans="1:42" x14ac:dyDescent="0.25">
      <c r="A449" s="58">
        <v>19</v>
      </c>
      <c r="B449" s="241" t="str">
        <f ca="1">'Т 6'!CD25</f>
        <v xml:space="preserve"> </v>
      </c>
      <c r="C449" s="241"/>
      <c r="D449" s="241"/>
      <c r="E449" s="241"/>
      <c r="F449" s="241"/>
      <c r="G449" s="241"/>
      <c r="H449" s="242" t="str">
        <f ca="1">'Т 6'!EG25</f>
        <v xml:space="preserve"> </v>
      </c>
      <c r="I449" s="242"/>
      <c r="J449" s="243" t="str">
        <f ca="1">'Т 6'!EH25</f>
        <v xml:space="preserve"> </v>
      </c>
      <c r="K449" s="244"/>
      <c r="L449" s="244"/>
      <c r="M449" s="244"/>
      <c r="N449" s="244"/>
      <c r="O449" s="244"/>
      <c r="P449" s="244"/>
      <c r="Q449" s="244"/>
      <c r="R449" s="244"/>
      <c r="S449" s="244"/>
      <c r="T449" s="244"/>
      <c r="U449" s="244"/>
      <c r="V449" s="244"/>
      <c r="W449" s="244"/>
      <c r="X449" s="244"/>
      <c r="Y449" s="244"/>
      <c r="Z449" s="244"/>
      <c r="AA449" s="244"/>
      <c r="AB449" s="244"/>
      <c r="AC449" s="244"/>
      <c r="AD449" s="244"/>
      <c r="AE449" s="244"/>
      <c r="AF449" s="244"/>
      <c r="AG449" s="244"/>
      <c r="AH449" s="244"/>
      <c r="AI449" s="244"/>
      <c r="AJ449" s="244"/>
      <c r="AK449" s="244"/>
      <c r="AL449" s="244"/>
      <c r="AM449" s="244"/>
      <c r="AN449" s="244"/>
      <c r="AO449" s="245"/>
      <c r="AP449" s="191"/>
    </row>
    <row r="450" spans="1:42" x14ac:dyDescent="0.25">
      <c r="A450" s="58">
        <v>20</v>
      </c>
      <c r="B450" s="241" t="str">
        <f ca="1">'Т 6'!CD26</f>
        <v xml:space="preserve"> </v>
      </c>
      <c r="C450" s="241"/>
      <c r="D450" s="241"/>
      <c r="E450" s="241"/>
      <c r="F450" s="241"/>
      <c r="G450" s="241"/>
      <c r="H450" s="242" t="str">
        <f ca="1">'Т 6'!EG26</f>
        <v xml:space="preserve"> </v>
      </c>
      <c r="I450" s="242"/>
      <c r="J450" s="243" t="str">
        <f ca="1">'Т 6'!EH26</f>
        <v xml:space="preserve"> </v>
      </c>
      <c r="K450" s="244"/>
      <c r="L450" s="244"/>
      <c r="M450" s="244"/>
      <c r="N450" s="244"/>
      <c r="O450" s="244"/>
      <c r="P450" s="244"/>
      <c r="Q450" s="244"/>
      <c r="R450" s="244"/>
      <c r="S450" s="244"/>
      <c r="T450" s="244"/>
      <c r="U450" s="244"/>
      <c r="V450" s="244"/>
      <c r="W450" s="244"/>
      <c r="X450" s="244"/>
      <c r="Y450" s="244"/>
      <c r="Z450" s="244"/>
      <c r="AA450" s="244"/>
      <c r="AB450" s="244"/>
      <c r="AC450" s="244"/>
      <c r="AD450" s="244"/>
      <c r="AE450" s="244"/>
      <c r="AF450" s="244"/>
      <c r="AG450" s="244"/>
      <c r="AH450" s="244"/>
      <c r="AI450" s="244"/>
      <c r="AJ450" s="244"/>
      <c r="AK450" s="244"/>
      <c r="AL450" s="244"/>
      <c r="AM450" s="244"/>
      <c r="AN450" s="244"/>
      <c r="AO450" s="245"/>
      <c r="AP450" s="191"/>
    </row>
    <row r="451" spans="1:42" x14ac:dyDescent="0.25">
      <c r="A451" s="60"/>
      <c r="B451" s="220"/>
      <c r="C451" s="220"/>
      <c r="D451" s="220"/>
      <c r="E451" s="220"/>
      <c r="F451" s="220"/>
      <c r="G451" s="220"/>
      <c r="H451" s="61"/>
      <c r="I451" s="61"/>
      <c r="J451" s="56"/>
      <c r="K451" s="56"/>
      <c r="L451" s="56"/>
      <c r="M451" s="56"/>
      <c r="N451" s="56"/>
      <c r="O451" s="56"/>
      <c r="P451" s="56"/>
      <c r="Q451" s="61"/>
      <c r="R451" s="61"/>
      <c r="S451" s="56"/>
      <c r="T451" s="56"/>
      <c r="U451" s="56"/>
      <c r="V451" s="56"/>
      <c r="W451" s="56"/>
      <c r="X451" s="56"/>
      <c r="Y451" s="61"/>
      <c r="Z451" s="61"/>
      <c r="AA451" s="56"/>
      <c r="AB451" s="56"/>
      <c r="AC451" s="56"/>
      <c r="AD451" s="56"/>
      <c r="AE451" s="56"/>
      <c r="AF451" s="56"/>
      <c r="AG451" s="61"/>
      <c r="AH451" s="61"/>
      <c r="AI451" s="56"/>
      <c r="AJ451" s="56"/>
      <c r="AK451" s="56"/>
      <c r="AL451" s="56"/>
      <c r="AM451" s="56"/>
      <c r="AN451" s="56"/>
      <c r="AO451" s="56"/>
      <c r="AP451" s="191"/>
    </row>
    <row r="452" spans="1:42" x14ac:dyDescent="0.25">
      <c r="A452" s="262" t="s">
        <v>468</v>
      </c>
      <c r="B452" s="262"/>
      <c r="C452" s="262"/>
      <c r="D452" s="262"/>
      <c r="E452" s="262"/>
      <c r="F452" s="262"/>
      <c r="G452" s="262"/>
      <c r="H452" s="262"/>
      <c r="I452" s="262"/>
      <c r="J452" s="262"/>
      <c r="K452" s="262"/>
      <c r="L452" s="262"/>
      <c r="M452" s="262"/>
      <c r="N452" s="262"/>
      <c r="O452" s="262"/>
      <c r="P452" s="262"/>
      <c r="Q452" s="262"/>
      <c r="R452" s="262"/>
      <c r="S452" s="262"/>
      <c r="T452" s="262"/>
      <c r="U452" s="262"/>
      <c r="V452" s="262"/>
      <c r="W452" s="262"/>
      <c r="X452" s="262"/>
      <c r="Y452" s="262"/>
      <c r="Z452" s="262"/>
      <c r="AA452" s="262"/>
      <c r="AB452" s="262"/>
      <c r="AC452" s="262"/>
      <c r="AD452" s="262"/>
      <c r="AE452" s="262"/>
      <c r="AF452" s="262"/>
      <c r="AG452" s="262"/>
      <c r="AH452" s="262"/>
      <c r="AI452" s="262"/>
      <c r="AJ452" s="262"/>
      <c r="AK452" s="262"/>
      <c r="AL452" s="262"/>
      <c r="AM452" s="181"/>
      <c r="AN452" s="181"/>
      <c r="AO452" s="182" t="s">
        <v>469</v>
      </c>
      <c r="AP452" s="191"/>
    </row>
    <row r="453" spans="1:42" ht="51" customHeight="1" x14ac:dyDescent="0.25">
      <c r="A453" s="53" t="s">
        <v>159</v>
      </c>
      <c r="B453" s="257" t="s">
        <v>641</v>
      </c>
      <c r="C453" s="257"/>
      <c r="D453" s="257"/>
      <c r="E453" s="257"/>
      <c r="F453" s="257"/>
      <c r="G453" s="257"/>
      <c r="H453" s="257"/>
      <c r="I453" s="257"/>
      <c r="J453" s="257"/>
      <c r="K453" s="257"/>
      <c r="L453" s="257"/>
      <c r="M453" s="257"/>
      <c r="N453" s="257"/>
      <c r="O453" s="257"/>
      <c r="P453" s="257"/>
      <c r="Q453" s="257"/>
      <c r="R453" s="257"/>
      <c r="S453" s="257"/>
      <c r="T453" s="257"/>
      <c r="U453" s="257"/>
      <c r="V453" s="257"/>
      <c r="W453" s="257"/>
      <c r="X453" s="257"/>
      <c r="Y453" s="257"/>
      <c r="Z453" s="257"/>
      <c r="AA453" s="257"/>
      <c r="AB453" s="257"/>
      <c r="AC453" s="257"/>
      <c r="AD453" s="257"/>
      <c r="AE453" s="257"/>
      <c r="AF453" s="257"/>
      <c r="AG453" s="257"/>
      <c r="AH453" s="257"/>
      <c r="AI453" s="257"/>
      <c r="AJ453" s="257"/>
      <c r="AK453" s="257"/>
      <c r="AL453" s="257"/>
      <c r="AM453" s="257"/>
      <c r="AN453" s="257"/>
      <c r="AO453" s="257"/>
      <c r="AP453" s="191"/>
    </row>
    <row r="454" spans="1:42" ht="30.6" customHeight="1" x14ac:dyDescent="0.25">
      <c r="A454" s="53" t="s">
        <v>160</v>
      </c>
      <c r="B454" s="257" t="s">
        <v>715</v>
      </c>
      <c r="C454" s="257"/>
      <c r="D454" s="257"/>
      <c r="E454" s="257"/>
      <c r="F454" s="257"/>
      <c r="G454" s="257"/>
      <c r="H454" s="257"/>
      <c r="I454" s="257"/>
      <c r="J454" s="257"/>
      <c r="K454" s="257"/>
      <c r="L454" s="257"/>
      <c r="M454" s="257"/>
      <c r="N454" s="257"/>
      <c r="O454" s="257"/>
      <c r="P454" s="257"/>
      <c r="Q454" s="257"/>
      <c r="R454" s="257"/>
      <c r="S454" s="257"/>
      <c r="T454" s="257"/>
      <c r="U454" s="257"/>
      <c r="V454" s="257"/>
      <c r="W454" s="257"/>
      <c r="X454" s="257"/>
      <c r="Y454" s="257"/>
      <c r="Z454" s="257"/>
      <c r="AA454" s="257"/>
      <c r="AB454" s="257"/>
      <c r="AC454" s="257"/>
      <c r="AD454" s="257"/>
      <c r="AE454" s="257"/>
      <c r="AF454" s="257"/>
      <c r="AG454" s="257"/>
      <c r="AH454" s="257"/>
      <c r="AI454" s="257"/>
      <c r="AJ454" s="257"/>
      <c r="AK454" s="257"/>
      <c r="AL454" s="257"/>
      <c r="AM454" s="257"/>
      <c r="AN454" s="257"/>
      <c r="AO454" s="257"/>
      <c r="AP454" s="191"/>
    </row>
    <row r="455" spans="1:42" ht="30" customHeight="1" x14ac:dyDescent="0.25">
      <c r="A455" s="53" t="s">
        <v>161</v>
      </c>
      <c r="B455" s="257" t="s">
        <v>716</v>
      </c>
      <c r="C455" s="257"/>
      <c r="D455" s="257"/>
      <c r="E455" s="257"/>
      <c r="F455" s="257"/>
      <c r="G455" s="257"/>
      <c r="H455" s="257"/>
      <c r="I455" s="257"/>
      <c r="J455" s="257"/>
      <c r="K455" s="257"/>
      <c r="L455" s="257"/>
      <c r="M455" s="257"/>
      <c r="N455" s="257"/>
      <c r="O455" s="257"/>
      <c r="P455" s="257"/>
      <c r="Q455" s="257"/>
      <c r="R455" s="257"/>
      <c r="S455" s="257"/>
      <c r="T455" s="257"/>
      <c r="U455" s="257"/>
      <c r="V455" s="257"/>
      <c r="W455" s="257"/>
      <c r="X455" s="257"/>
      <c r="Y455" s="257"/>
      <c r="Z455" s="257"/>
      <c r="AA455" s="257"/>
      <c r="AB455" s="257"/>
      <c r="AC455" s="257"/>
      <c r="AD455" s="257"/>
      <c r="AE455" s="257"/>
      <c r="AF455" s="257"/>
      <c r="AG455" s="257"/>
      <c r="AH455" s="257"/>
      <c r="AI455" s="257"/>
      <c r="AJ455" s="257"/>
      <c r="AK455" s="257"/>
      <c r="AL455" s="257"/>
      <c r="AM455" s="257"/>
      <c r="AN455" s="257"/>
      <c r="AO455" s="257"/>
      <c r="AP455" s="191"/>
    </row>
    <row r="456" spans="1:42" x14ac:dyDescent="0.25">
      <c r="A456" s="315" t="s">
        <v>122</v>
      </c>
      <c r="B456" s="248" t="s">
        <v>421</v>
      </c>
      <c r="C456" s="248"/>
      <c r="D456" s="248"/>
      <c r="E456" s="248"/>
      <c r="F456" s="248"/>
      <c r="G456" s="248"/>
      <c r="H456" s="249" t="s">
        <v>356</v>
      </c>
      <c r="I456" s="249"/>
      <c r="J456" s="249"/>
      <c r="K456" s="249"/>
      <c r="L456" s="249"/>
      <c r="M456" s="249"/>
      <c r="N456" s="249"/>
      <c r="O456" s="249"/>
      <c r="P456" s="249"/>
      <c r="Q456" s="249"/>
      <c r="R456" s="249"/>
      <c r="S456" s="249"/>
      <c r="T456" s="249"/>
      <c r="U456" s="249"/>
      <c r="V456" s="249"/>
      <c r="W456" s="249"/>
      <c r="X456" s="249"/>
      <c r="Y456" s="249"/>
      <c r="Z456" s="249"/>
      <c r="AA456" s="249"/>
      <c r="AB456" s="249"/>
      <c r="AC456" s="249"/>
      <c r="AD456" s="249"/>
      <c r="AE456" s="249"/>
      <c r="AF456" s="249"/>
      <c r="AG456" s="249"/>
      <c r="AH456" s="249"/>
      <c r="AI456" s="249"/>
      <c r="AJ456" s="249"/>
      <c r="AK456" s="249"/>
      <c r="AL456" s="249"/>
      <c r="AM456" s="249"/>
      <c r="AN456" s="249"/>
      <c r="AO456" s="249"/>
      <c r="AP456" s="191"/>
    </row>
    <row r="457" spans="1:42" x14ac:dyDescent="0.25">
      <c r="A457" s="315"/>
      <c r="B457" s="248"/>
      <c r="C457" s="248"/>
      <c r="D457" s="248"/>
      <c r="E457" s="248"/>
      <c r="F457" s="248"/>
      <c r="G457" s="248"/>
      <c r="H457" s="310" t="s">
        <v>352</v>
      </c>
      <c r="I457" s="311"/>
      <c r="J457" s="311"/>
      <c r="K457" s="311"/>
      <c r="L457" s="311"/>
      <c r="M457" s="311"/>
      <c r="N457" s="311"/>
      <c r="O457" s="311"/>
      <c r="P457" s="311"/>
      <c r="Q457" s="311"/>
      <c r="R457" s="312"/>
      <c r="S457" s="310" t="s">
        <v>365</v>
      </c>
      <c r="T457" s="311"/>
      <c r="U457" s="311"/>
      <c r="V457" s="311"/>
      <c r="W457" s="311"/>
      <c r="X457" s="311"/>
      <c r="Y457" s="311"/>
      <c r="Z457" s="311"/>
      <c r="AA457" s="311"/>
      <c r="AB457" s="311"/>
      <c r="AC457" s="312"/>
      <c r="AD457" s="251" t="s">
        <v>366</v>
      </c>
      <c r="AE457" s="252"/>
      <c r="AF457" s="252"/>
      <c r="AG457" s="252"/>
      <c r="AH457" s="252"/>
      <c r="AI457" s="252"/>
      <c r="AJ457" s="252"/>
      <c r="AK457" s="252"/>
      <c r="AL457" s="252"/>
      <c r="AM457" s="252"/>
      <c r="AN457" s="252"/>
      <c r="AO457" s="253"/>
      <c r="AP457" s="191"/>
    </row>
    <row r="458" spans="1:42" ht="43.15" customHeight="1" x14ac:dyDescent="0.25">
      <c r="A458" s="315"/>
      <c r="B458" s="248"/>
      <c r="C458" s="248"/>
      <c r="D458" s="248"/>
      <c r="E458" s="248"/>
      <c r="F458" s="248"/>
      <c r="G458" s="248"/>
      <c r="H458" s="254" t="s">
        <v>353</v>
      </c>
      <c r="I458" s="256"/>
      <c r="J458" s="254" t="s">
        <v>371</v>
      </c>
      <c r="K458" s="255"/>
      <c r="L458" s="255"/>
      <c r="M458" s="255"/>
      <c r="N458" s="255"/>
      <c r="O458" s="255"/>
      <c r="P458" s="255"/>
      <c r="Q458" s="255"/>
      <c r="R458" s="256"/>
      <c r="S458" s="254" t="s">
        <v>353</v>
      </c>
      <c r="T458" s="256"/>
      <c r="U458" s="254" t="s">
        <v>371</v>
      </c>
      <c r="V458" s="255"/>
      <c r="W458" s="255"/>
      <c r="X458" s="255"/>
      <c r="Y458" s="255"/>
      <c r="Z458" s="255"/>
      <c r="AA458" s="255"/>
      <c r="AB458" s="255"/>
      <c r="AC458" s="256"/>
      <c r="AD458" s="254" t="s">
        <v>353</v>
      </c>
      <c r="AE458" s="256"/>
      <c r="AF458" s="254" t="s">
        <v>371</v>
      </c>
      <c r="AG458" s="255"/>
      <c r="AH458" s="255"/>
      <c r="AI458" s="255"/>
      <c r="AJ458" s="255"/>
      <c r="AK458" s="255"/>
      <c r="AL458" s="255"/>
      <c r="AM458" s="255"/>
      <c r="AN458" s="255"/>
      <c r="AO458" s="256"/>
      <c r="AP458" s="191"/>
    </row>
    <row r="459" spans="1:42" x14ac:dyDescent="0.25">
      <c r="A459" s="58">
        <v>1</v>
      </c>
      <c r="B459" s="241" t="str">
        <f ca="1">'Т 7'!CJ7</f>
        <v xml:space="preserve"> </v>
      </c>
      <c r="C459" s="241"/>
      <c r="D459" s="241"/>
      <c r="E459" s="241"/>
      <c r="F459" s="241"/>
      <c r="G459" s="241"/>
      <c r="H459" s="269" t="str">
        <f ca="1">'Т 7'!CK7</f>
        <v xml:space="preserve"> </v>
      </c>
      <c r="I459" s="270"/>
      <c r="J459" s="243" t="str">
        <f ca="1">'Т 7'!CL7</f>
        <v xml:space="preserve"> </v>
      </c>
      <c r="K459" s="244"/>
      <c r="L459" s="244"/>
      <c r="M459" s="244"/>
      <c r="N459" s="244"/>
      <c r="O459" s="244"/>
      <c r="P459" s="244"/>
      <c r="Q459" s="244"/>
      <c r="R459" s="245"/>
      <c r="S459" s="269" t="str">
        <f ca="1">'Т 7'!CM7</f>
        <v xml:space="preserve"> </v>
      </c>
      <c r="T459" s="270"/>
      <c r="U459" s="243" t="str">
        <f ca="1">'Т 7'!CN7</f>
        <v xml:space="preserve"> </v>
      </c>
      <c r="V459" s="244"/>
      <c r="W459" s="244"/>
      <c r="X459" s="244"/>
      <c r="Y459" s="244" t="s">
        <v>354</v>
      </c>
      <c r="Z459" s="244"/>
      <c r="AA459" s="244" t="s">
        <v>355</v>
      </c>
      <c r="AB459" s="244"/>
      <c r="AC459" s="245"/>
      <c r="AD459" s="269" t="str">
        <f ca="1">'Т 7'!CO7</f>
        <v xml:space="preserve"> </v>
      </c>
      <c r="AE459" s="270"/>
      <c r="AF459" s="243" t="str">
        <f ca="1">'Т 7'!CP7</f>
        <v xml:space="preserve"> </v>
      </c>
      <c r="AG459" s="244"/>
      <c r="AH459" s="244"/>
      <c r="AI459" s="244"/>
      <c r="AJ459" s="244"/>
      <c r="AK459" s="244"/>
      <c r="AL459" s="244"/>
      <c r="AM459" s="244"/>
      <c r="AN459" s="244"/>
      <c r="AO459" s="245"/>
      <c r="AP459" s="191"/>
    </row>
    <row r="460" spans="1:42" x14ac:dyDescent="0.25">
      <c r="A460" s="58">
        <v>2</v>
      </c>
      <c r="B460" s="241" t="str">
        <f ca="1">'Т 7'!CJ8</f>
        <v xml:space="preserve"> </v>
      </c>
      <c r="C460" s="241"/>
      <c r="D460" s="241"/>
      <c r="E460" s="241"/>
      <c r="F460" s="241"/>
      <c r="G460" s="241"/>
      <c r="H460" s="269" t="str">
        <f ca="1">'Т 7'!CK8</f>
        <v xml:space="preserve"> </v>
      </c>
      <c r="I460" s="270"/>
      <c r="J460" s="243" t="str">
        <f ca="1">'Т 7'!CL8</f>
        <v xml:space="preserve"> </v>
      </c>
      <c r="K460" s="244"/>
      <c r="L460" s="244"/>
      <c r="M460" s="244"/>
      <c r="N460" s="244"/>
      <c r="O460" s="244"/>
      <c r="P460" s="244"/>
      <c r="Q460" s="244"/>
      <c r="R460" s="245"/>
      <c r="S460" s="269" t="str">
        <f ca="1">'Т 7'!CM8</f>
        <v xml:space="preserve"> </v>
      </c>
      <c r="T460" s="270"/>
      <c r="U460" s="243" t="str">
        <f ca="1">'Т 7'!CN8</f>
        <v xml:space="preserve"> </v>
      </c>
      <c r="V460" s="244"/>
      <c r="W460" s="244"/>
      <c r="X460" s="244"/>
      <c r="Y460" s="244" t="s">
        <v>354</v>
      </c>
      <c r="Z460" s="244"/>
      <c r="AA460" s="244" t="s">
        <v>355</v>
      </c>
      <c r="AB460" s="244"/>
      <c r="AC460" s="245"/>
      <c r="AD460" s="269" t="str">
        <f ca="1">'Т 7'!CO8</f>
        <v xml:space="preserve"> </v>
      </c>
      <c r="AE460" s="270"/>
      <c r="AF460" s="243" t="str">
        <f ca="1">'Т 7'!CP8</f>
        <v xml:space="preserve"> </v>
      </c>
      <c r="AG460" s="244"/>
      <c r="AH460" s="244"/>
      <c r="AI460" s="244"/>
      <c r="AJ460" s="244"/>
      <c r="AK460" s="244"/>
      <c r="AL460" s="244"/>
      <c r="AM460" s="244"/>
      <c r="AN460" s="244"/>
      <c r="AO460" s="245"/>
      <c r="AP460" s="191"/>
    </row>
    <row r="461" spans="1:42" x14ac:dyDescent="0.25">
      <c r="A461" s="58">
        <v>3</v>
      </c>
      <c r="B461" s="241" t="str">
        <f ca="1">'Т 7'!CJ9</f>
        <v xml:space="preserve"> </v>
      </c>
      <c r="C461" s="241"/>
      <c r="D461" s="241"/>
      <c r="E461" s="241"/>
      <c r="F461" s="241"/>
      <c r="G461" s="241"/>
      <c r="H461" s="269" t="str">
        <f ca="1">'Т 7'!CK9</f>
        <v xml:space="preserve"> </v>
      </c>
      <c r="I461" s="270"/>
      <c r="J461" s="243" t="str">
        <f ca="1">'Т 7'!CL9</f>
        <v xml:space="preserve"> </v>
      </c>
      <c r="K461" s="244"/>
      <c r="L461" s="244"/>
      <c r="M461" s="244"/>
      <c r="N461" s="244"/>
      <c r="O461" s="244"/>
      <c r="P461" s="244"/>
      <c r="Q461" s="244"/>
      <c r="R461" s="245"/>
      <c r="S461" s="269" t="str">
        <f ca="1">'Т 7'!CM9</f>
        <v xml:space="preserve"> </v>
      </c>
      <c r="T461" s="270"/>
      <c r="U461" s="243" t="str">
        <f ca="1">'Т 7'!CN9</f>
        <v xml:space="preserve"> </v>
      </c>
      <c r="V461" s="244"/>
      <c r="W461" s="244"/>
      <c r="X461" s="244"/>
      <c r="Y461" s="244" t="s">
        <v>354</v>
      </c>
      <c r="Z461" s="244"/>
      <c r="AA461" s="244" t="s">
        <v>355</v>
      </c>
      <c r="AB461" s="244"/>
      <c r="AC461" s="245"/>
      <c r="AD461" s="269" t="str">
        <f ca="1">'Т 7'!CO9</f>
        <v xml:space="preserve"> </v>
      </c>
      <c r="AE461" s="270"/>
      <c r="AF461" s="243" t="str">
        <f ca="1">'Т 7'!CP9</f>
        <v xml:space="preserve"> </v>
      </c>
      <c r="AG461" s="244"/>
      <c r="AH461" s="244"/>
      <c r="AI461" s="244"/>
      <c r="AJ461" s="244"/>
      <c r="AK461" s="244"/>
      <c r="AL461" s="244"/>
      <c r="AM461" s="244"/>
      <c r="AN461" s="244"/>
      <c r="AO461" s="245"/>
      <c r="AP461" s="191"/>
    </row>
    <row r="462" spans="1:42" x14ac:dyDescent="0.25">
      <c r="A462" s="58">
        <v>4</v>
      </c>
      <c r="B462" s="241" t="str">
        <f ca="1">'Т 7'!CJ10</f>
        <v xml:space="preserve"> </v>
      </c>
      <c r="C462" s="241"/>
      <c r="D462" s="241"/>
      <c r="E462" s="241"/>
      <c r="F462" s="241"/>
      <c r="G462" s="241"/>
      <c r="H462" s="269" t="str">
        <f ca="1">'Т 7'!CK10</f>
        <v xml:space="preserve"> </v>
      </c>
      <c r="I462" s="270"/>
      <c r="J462" s="243" t="str">
        <f ca="1">'Т 7'!CL10</f>
        <v xml:space="preserve"> </v>
      </c>
      <c r="K462" s="244"/>
      <c r="L462" s="244"/>
      <c r="M462" s="244"/>
      <c r="N462" s="244"/>
      <c r="O462" s="244"/>
      <c r="P462" s="244"/>
      <c r="Q462" s="244"/>
      <c r="R462" s="245"/>
      <c r="S462" s="269" t="str">
        <f ca="1">'Т 7'!CM10</f>
        <v xml:space="preserve"> </v>
      </c>
      <c r="T462" s="270"/>
      <c r="U462" s="243" t="str">
        <f ca="1">'Т 7'!CN10</f>
        <v xml:space="preserve"> </v>
      </c>
      <c r="V462" s="244"/>
      <c r="W462" s="244"/>
      <c r="X462" s="244"/>
      <c r="Y462" s="244" t="s">
        <v>354</v>
      </c>
      <c r="Z462" s="244"/>
      <c r="AA462" s="244" t="s">
        <v>355</v>
      </c>
      <c r="AB462" s="244"/>
      <c r="AC462" s="245"/>
      <c r="AD462" s="269" t="str">
        <f ca="1">'Т 7'!CO10</f>
        <v xml:space="preserve"> </v>
      </c>
      <c r="AE462" s="270"/>
      <c r="AF462" s="243" t="str">
        <f ca="1">'Т 7'!CP10</f>
        <v xml:space="preserve"> </v>
      </c>
      <c r="AG462" s="244"/>
      <c r="AH462" s="244"/>
      <c r="AI462" s="244"/>
      <c r="AJ462" s="244"/>
      <c r="AK462" s="244"/>
      <c r="AL462" s="244"/>
      <c r="AM462" s="244"/>
      <c r="AN462" s="244"/>
      <c r="AO462" s="245"/>
      <c r="AP462" s="191"/>
    </row>
    <row r="463" spans="1:42" x14ac:dyDescent="0.25">
      <c r="A463" s="58">
        <v>5</v>
      </c>
      <c r="B463" s="241" t="str">
        <f ca="1">'Т 7'!CJ11</f>
        <v xml:space="preserve"> </v>
      </c>
      <c r="C463" s="241"/>
      <c r="D463" s="241"/>
      <c r="E463" s="241"/>
      <c r="F463" s="241"/>
      <c r="G463" s="241"/>
      <c r="H463" s="269" t="str">
        <f ca="1">'Т 7'!CK11</f>
        <v xml:space="preserve"> </v>
      </c>
      <c r="I463" s="270"/>
      <c r="J463" s="243" t="str">
        <f ca="1">'Т 7'!CL11</f>
        <v xml:space="preserve"> </v>
      </c>
      <c r="K463" s="244"/>
      <c r="L463" s="244"/>
      <c r="M463" s="244"/>
      <c r="N463" s="244"/>
      <c r="O463" s="244"/>
      <c r="P463" s="244"/>
      <c r="Q463" s="244"/>
      <c r="R463" s="245"/>
      <c r="S463" s="269" t="str">
        <f ca="1">'Т 7'!CM11</f>
        <v xml:space="preserve"> </v>
      </c>
      <c r="T463" s="270"/>
      <c r="U463" s="243" t="str">
        <f ca="1">'Т 7'!CN11</f>
        <v xml:space="preserve"> </v>
      </c>
      <c r="V463" s="244"/>
      <c r="W463" s="244"/>
      <c r="X463" s="244"/>
      <c r="Y463" s="244" t="s">
        <v>354</v>
      </c>
      <c r="Z463" s="244"/>
      <c r="AA463" s="244" t="s">
        <v>355</v>
      </c>
      <c r="AB463" s="244"/>
      <c r="AC463" s="245"/>
      <c r="AD463" s="269" t="str">
        <f ca="1">'Т 7'!CO11</f>
        <v xml:space="preserve"> </v>
      </c>
      <c r="AE463" s="270"/>
      <c r="AF463" s="243" t="str">
        <f ca="1">'Т 7'!CP11</f>
        <v xml:space="preserve"> </v>
      </c>
      <c r="AG463" s="244"/>
      <c r="AH463" s="244"/>
      <c r="AI463" s="244"/>
      <c r="AJ463" s="244"/>
      <c r="AK463" s="244"/>
      <c r="AL463" s="244"/>
      <c r="AM463" s="244"/>
      <c r="AN463" s="244"/>
      <c r="AO463" s="245"/>
      <c r="AP463" s="191"/>
    </row>
    <row r="464" spans="1:42" x14ac:dyDescent="0.25">
      <c r="A464" s="58">
        <v>6</v>
      </c>
      <c r="B464" s="241" t="str">
        <f ca="1">'Т 7'!CJ12</f>
        <v xml:space="preserve"> </v>
      </c>
      <c r="C464" s="241"/>
      <c r="D464" s="241"/>
      <c r="E464" s="241"/>
      <c r="F464" s="241"/>
      <c r="G464" s="241"/>
      <c r="H464" s="269" t="str">
        <f ca="1">'Т 7'!CK12</f>
        <v xml:space="preserve"> </v>
      </c>
      <c r="I464" s="270"/>
      <c r="J464" s="243" t="str">
        <f ca="1">'Т 7'!CL12</f>
        <v xml:space="preserve"> </v>
      </c>
      <c r="K464" s="244"/>
      <c r="L464" s="244"/>
      <c r="M464" s="244"/>
      <c r="N464" s="244"/>
      <c r="O464" s="244"/>
      <c r="P464" s="244"/>
      <c r="Q464" s="244"/>
      <c r="R464" s="245"/>
      <c r="S464" s="269" t="str">
        <f ca="1">'Т 7'!CM12</f>
        <v xml:space="preserve"> </v>
      </c>
      <c r="T464" s="270"/>
      <c r="U464" s="243" t="str">
        <f ca="1">'Т 7'!CN12</f>
        <v xml:space="preserve"> </v>
      </c>
      <c r="V464" s="244"/>
      <c r="W464" s="244"/>
      <c r="X464" s="244"/>
      <c r="Y464" s="244" t="s">
        <v>354</v>
      </c>
      <c r="Z464" s="244"/>
      <c r="AA464" s="244" t="s">
        <v>355</v>
      </c>
      <c r="AB464" s="244"/>
      <c r="AC464" s="245"/>
      <c r="AD464" s="269" t="str">
        <f ca="1">'Т 7'!CO12</f>
        <v xml:space="preserve"> </v>
      </c>
      <c r="AE464" s="270"/>
      <c r="AF464" s="243" t="str">
        <f ca="1">'Т 7'!CP12</f>
        <v xml:space="preserve"> </v>
      </c>
      <c r="AG464" s="244"/>
      <c r="AH464" s="244"/>
      <c r="AI464" s="244"/>
      <c r="AJ464" s="244"/>
      <c r="AK464" s="244"/>
      <c r="AL464" s="244"/>
      <c r="AM464" s="244"/>
      <c r="AN464" s="244"/>
      <c r="AO464" s="245"/>
      <c r="AP464" s="191"/>
    </row>
    <row r="465" spans="1:42" x14ac:dyDescent="0.25">
      <c r="A465" s="58">
        <v>7</v>
      </c>
      <c r="B465" s="241" t="str">
        <f ca="1">'Т 7'!CJ13</f>
        <v xml:space="preserve"> </v>
      </c>
      <c r="C465" s="241"/>
      <c r="D465" s="241"/>
      <c r="E465" s="241"/>
      <c r="F465" s="241"/>
      <c r="G465" s="241"/>
      <c r="H465" s="269" t="str">
        <f ca="1">'Т 7'!CK13</f>
        <v xml:space="preserve"> </v>
      </c>
      <c r="I465" s="270"/>
      <c r="J465" s="243" t="str">
        <f ca="1">'Т 7'!CL13</f>
        <v xml:space="preserve"> </v>
      </c>
      <c r="K465" s="244"/>
      <c r="L465" s="244"/>
      <c r="M465" s="244"/>
      <c r="N465" s="244"/>
      <c r="O465" s="244"/>
      <c r="P465" s="244"/>
      <c r="Q465" s="244"/>
      <c r="R465" s="245"/>
      <c r="S465" s="269" t="str">
        <f ca="1">'Т 7'!CM13</f>
        <v xml:space="preserve"> </v>
      </c>
      <c r="T465" s="270"/>
      <c r="U465" s="243" t="str">
        <f ca="1">'Т 7'!CN13</f>
        <v xml:space="preserve"> </v>
      </c>
      <c r="V465" s="244"/>
      <c r="W465" s="244"/>
      <c r="X465" s="244"/>
      <c r="Y465" s="244" t="s">
        <v>354</v>
      </c>
      <c r="Z465" s="244"/>
      <c r="AA465" s="244" t="s">
        <v>355</v>
      </c>
      <c r="AB465" s="244"/>
      <c r="AC465" s="245"/>
      <c r="AD465" s="269" t="str">
        <f ca="1">'Т 7'!CO13</f>
        <v xml:space="preserve"> </v>
      </c>
      <c r="AE465" s="270"/>
      <c r="AF465" s="243" t="str">
        <f ca="1">'Т 7'!CP13</f>
        <v xml:space="preserve"> </v>
      </c>
      <c r="AG465" s="244"/>
      <c r="AH465" s="244"/>
      <c r="AI465" s="244"/>
      <c r="AJ465" s="244"/>
      <c r="AK465" s="244"/>
      <c r="AL465" s="244"/>
      <c r="AM465" s="244"/>
      <c r="AN465" s="244"/>
      <c r="AO465" s="245"/>
      <c r="AP465" s="191"/>
    </row>
    <row r="466" spans="1:42" x14ac:dyDescent="0.25">
      <c r="A466" s="58">
        <v>8</v>
      </c>
      <c r="B466" s="241" t="str">
        <f ca="1">'Т 7'!CJ14</f>
        <v xml:space="preserve"> </v>
      </c>
      <c r="C466" s="241"/>
      <c r="D466" s="241"/>
      <c r="E466" s="241"/>
      <c r="F466" s="241"/>
      <c r="G466" s="241"/>
      <c r="H466" s="269" t="str">
        <f ca="1">'Т 7'!CK14</f>
        <v xml:space="preserve"> </v>
      </c>
      <c r="I466" s="270"/>
      <c r="J466" s="243" t="str">
        <f ca="1">'Т 7'!CL14</f>
        <v xml:space="preserve"> </v>
      </c>
      <c r="K466" s="244"/>
      <c r="L466" s="244"/>
      <c r="M466" s="244"/>
      <c r="N466" s="244"/>
      <c r="O466" s="244"/>
      <c r="P466" s="244"/>
      <c r="Q466" s="244"/>
      <c r="R466" s="245"/>
      <c r="S466" s="269" t="str">
        <f ca="1">'Т 7'!CM14</f>
        <v xml:space="preserve"> </v>
      </c>
      <c r="T466" s="270"/>
      <c r="U466" s="243" t="str">
        <f ca="1">'Т 7'!CN14</f>
        <v xml:space="preserve"> </v>
      </c>
      <c r="V466" s="244"/>
      <c r="W466" s="244"/>
      <c r="X466" s="244"/>
      <c r="Y466" s="244" t="s">
        <v>354</v>
      </c>
      <c r="Z466" s="244"/>
      <c r="AA466" s="244" t="s">
        <v>355</v>
      </c>
      <c r="AB466" s="244"/>
      <c r="AC466" s="245"/>
      <c r="AD466" s="269" t="str">
        <f ca="1">'Т 7'!CO14</f>
        <v xml:space="preserve"> </v>
      </c>
      <c r="AE466" s="270"/>
      <c r="AF466" s="243" t="str">
        <f ca="1">'Т 7'!CP14</f>
        <v xml:space="preserve"> </v>
      </c>
      <c r="AG466" s="244"/>
      <c r="AH466" s="244"/>
      <c r="AI466" s="244"/>
      <c r="AJ466" s="244"/>
      <c r="AK466" s="244"/>
      <c r="AL466" s="244"/>
      <c r="AM466" s="244"/>
      <c r="AN466" s="244"/>
      <c r="AO466" s="245"/>
      <c r="AP466" s="191"/>
    </row>
    <row r="467" spans="1:42" x14ac:dyDescent="0.25">
      <c r="A467" s="58">
        <v>9</v>
      </c>
      <c r="B467" s="241" t="str">
        <f ca="1">'Т 7'!CJ15</f>
        <v xml:space="preserve"> </v>
      </c>
      <c r="C467" s="241"/>
      <c r="D467" s="241"/>
      <c r="E467" s="241"/>
      <c r="F467" s="241"/>
      <c r="G467" s="241"/>
      <c r="H467" s="269" t="str">
        <f ca="1">'Т 7'!CK15</f>
        <v xml:space="preserve"> </v>
      </c>
      <c r="I467" s="270"/>
      <c r="J467" s="243" t="str">
        <f ca="1">'Т 7'!CL15</f>
        <v xml:space="preserve"> </v>
      </c>
      <c r="K467" s="244"/>
      <c r="L467" s="244"/>
      <c r="M467" s="244"/>
      <c r="N467" s="244"/>
      <c r="O467" s="244"/>
      <c r="P467" s="244"/>
      <c r="Q467" s="244"/>
      <c r="R467" s="245"/>
      <c r="S467" s="269" t="str">
        <f ca="1">'Т 7'!CM15</f>
        <v xml:space="preserve"> </v>
      </c>
      <c r="T467" s="270"/>
      <c r="U467" s="243" t="str">
        <f ca="1">'Т 7'!CN15</f>
        <v xml:space="preserve"> </v>
      </c>
      <c r="V467" s="244"/>
      <c r="W467" s="244"/>
      <c r="X467" s="244"/>
      <c r="Y467" s="244" t="s">
        <v>354</v>
      </c>
      <c r="Z467" s="244"/>
      <c r="AA467" s="244" t="s">
        <v>355</v>
      </c>
      <c r="AB467" s="244"/>
      <c r="AC467" s="245"/>
      <c r="AD467" s="269" t="str">
        <f ca="1">'Т 7'!CO15</f>
        <v xml:space="preserve"> </v>
      </c>
      <c r="AE467" s="270"/>
      <c r="AF467" s="243" t="str">
        <f ca="1">'Т 7'!CP15</f>
        <v xml:space="preserve"> </v>
      </c>
      <c r="AG467" s="244"/>
      <c r="AH467" s="244"/>
      <c r="AI467" s="244"/>
      <c r="AJ467" s="244"/>
      <c r="AK467" s="244"/>
      <c r="AL467" s="244"/>
      <c r="AM467" s="244"/>
      <c r="AN467" s="244"/>
      <c r="AO467" s="245"/>
      <c r="AP467" s="191"/>
    </row>
    <row r="468" spans="1:42" x14ac:dyDescent="0.25">
      <c r="A468" s="58">
        <v>10</v>
      </c>
      <c r="B468" s="241" t="str">
        <f ca="1">'Т 7'!CJ16</f>
        <v xml:space="preserve"> </v>
      </c>
      <c r="C468" s="241"/>
      <c r="D468" s="241"/>
      <c r="E468" s="241"/>
      <c r="F468" s="241"/>
      <c r="G468" s="241"/>
      <c r="H468" s="269" t="str">
        <f ca="1">'Т 7'!CK16</f>
        <v xml:space="preserve"> </v>
      </c>
      <c r="I468" s="270"/>
      <c r="J468" s="243" t="str">
        <f ca="1">'Т 7'!CL16</f>
        <v xml:space="preserve"> </v>
      </c>
      <c r="K468" s="244"/>
      <c r="L468" s="244"/>
      <c r="M468" s="244"/>
      <c r="N468" s="244"/>
      <c r="O468" s="244"/>
      <c r="P468" s="244"/>
      <c r="Q468" s="244"/>
      <c r="R468" s="245"/>
      <c r="S468" s="269" t="str">
        <f ca="1">'Т 7'!CM16</f>
        <v xml:space="preserve"> </v>
      </c>
      <c r="T468" s="270"/>
      <c r="U468" s="243" t="str">
        <f ca="1">'Т 7'!CN16</f>
        <v xml:space="preserve"> </v>
      </c>
      <c r="V468" s="244"/>
      <c r="W468" s="244"/>
      <c r="X468" s="244"/>
      <c r="Y468" s="244" t="s">
        <v>354</v>
      </c>
      <c r="Z468" s="244"/>
      <c r="AA468" s="244" t="s">
        <v>355</v>
      </c>
      <c r="AB468" s="244"/>
      <c r="AC468" s="245"/>
      <c r="AD468" s="269" t="str">
        <f ca="1">'Т 7'!CO16</f>
        <v xml:space="preserve"> </v>
      </c>
      <c r="AE468" s="270"/>
      <c r="AF468" s="243" t="str">
        <f ca="1">'Т 7'!CP16</f>
        <v xml:space="preserve"> </v>
      </c>
      <c r="AG468" s="244"/>
      <c r="AH468" s="244"/>
      <c r="AI468" s="244"/>
      <c r="AJ468" s="244"/>
      <c r="AK468" s="244"/>
      <c r="AL468" s="244"/>
      <c r="AM468" s="244"/>
      <c r="AN468" s="244"/>
      <c r="AO468" s="245"/>
      <c r="AP468" s="191"/>
    </row>
    <row r="469" spans="1:42" x14ac:dyDescent="0.25">
      <c r="A469" s="58">
        <v>11</v>
      </c>
      <c r="B469" s="241" t="str">
        <f ca="1">'Т 7'!CJ17</f>
        <v xml:space="preserve"> </v>
      </c>
      <c r="C469" s="241"/>
      <c r="D469" s="241"/>
      <c r="E469" s="241"/>
      <c r="F469" s="241"/>
      <c r="G469" s="241"/>
      <c r="H469" s="269" t="str">
        <f ca="1">'Т 7'!CK17</f>
        <v xml:space="preserve"> </v>
      </c>
      <c r="I469" s="270"/>
      <c r="J469" s="243" t="str">
        <f ca="1">'Т 7'!CL17</f>
        <v xml:space="preserve"> </v>
      </c>
      <c r="K469" s="244"/>
      <c r="L469" s="244"/>
      <c r="M469" s="244"/>
      <c r="N469" s="244"/>
      <c r="O469" s="244"/>
      <c r="P469" s="244"/>
      <c r="Q469" s="244"/>
      <c r="R469" s="245"/>
      <c r="S469" s="269" t="str">
        <f ca="1">'Т 7'!CM17</f>
        <v xml:space="preserve"> </v>
      </c>
      <c r="T469" s="270"/>
      <c r="U469" s="243" t="str">
        <f ca="1">'Т 7'!CN17</f>
        <v xml:space="preserve"> </v>
      </c>
      <c r="V469" s="244"/>
      <c r="W469" s="244"/>
      <c r="X469" s="244"/>
      <c r="Y469" s="244" t="s">
        <v>354</v>
      </c>
      <c r="Z469" s="244"/>
      <c r="AA469" s="244" t="s">
        <v>355</v>
      </c>
      <c r="AB469" s="244"/>
      <c r="AC469" s="245"/>
      <c r="AD469" s="269" t="str">
        <f ca="1">'Т 7'!CO17</f>
        <v xml:space="preserve"> </v>
      </c>
      <c r="AE469" s="270"/>
      <c r="AF469" s="243" t="str">
        <f ca="1">'Т 7'!CP17</f>
        <v xml:space="preserve"> </v>
      </c>
      <c r="AG469" s="244"/>
      <c r="AH469" s="244"/>
      <c r="AI469" s="244"/>
      <c r="AJ469" s="244"/>
      <c r="AK469" s="244"/>
      <c r="AL469" s="244"/>
      <c r="AM469" s="244"/>
      <c r="AN469" s="244"/>
      <c r="AO469" s="245"/>
      <c r="AP469" s="191"/>
    </row>
    <row r="470" spans="1:42" x14ac:dyDescent="0.25">
      <c r="A470" s="58">
        <v>12</v>
      </c>
      <c r="B470" s="241" t="str">
        <f ca="1">'Т 7'!CJ18</f>
        <v xml:space="preserve"> </v>
      </c>
      <c r="C470" s="241"/>
      <c r="D470" s="241"/>
      <c r="E470" s="241"/>
      <c r="F470" s="241"/>
      <c r="G470" s="241"/>
      <c r="H470" s="269" t="str">
        <f ca="1">'Т 7'!CK18</f>
        <v xml:space="preserve"> </v>
      </c>
      <c r="I470" s="270"/>
      <c r="J470" s="243" t="str">
        <f ca="1">'Т 7'!CL18</f>
        <v xml:space="preserve"> </v>
      </c>
      <c r="K470" s="244"/>
      <c r="L470" s="244"/>
      <c r="M470" s="244"/>
      <c r="N470" s="244"/>
      <c r="O470" s="244"/>
      <c r="P470" s="244"/>
      <c r="Q470" s="244"/>
      <c r="R470" s="245"/>
      <c r="S470" s="269" t="str">
        <f ca="1">'Т 7'!CM18</f>
        <v xml:space="preserve"> </v>
      </c>
      <c r="T470" s="270"/>
      <c r="U470" s="243" t="str">
        <f ca="1">'Т 7'!CN18</f>
        <v xml:space="preserve"> </v>
      </c>
      <c r="V470" s="244"/>
      <c r="W470" s="244"/>
      <c r="X470" s="244"/>
      <c r="Y470" s="244" t="s">
        <v>354</v>
      </c>
      <c r="Z470" s="244"/>
      <c r="AA470" s="244" t="s">
        <v>355</v>
      </c>
      <c r="AB470" s="244"/>
      <c r="AC470" s="245"/>
      <c r="AD470" s="269" t="str">
        <f ca="1">'Т 7'!CO18</f>
        <v xml:space="preserve"> </v>
      </c>
      <c r="AE470" s="270"/>
      <c r="AF470" s="243" t="str">
        <f ca="1">'Т 7'!CP18</f>
        <v xml:space="preserve"> </v>
      </c>
      <c r="AG470" s="244"/>
      <c r="AH470" s="244"/>
      <c r="AI470" s="244"/>
      <c r="AJ470" s="244"/>
      <c r="AK470" s="244"/>
      <c r="AL470" s="244"/>
      <c r="AM470" s="244"/>
      <c r="AN470" s="244"/>
      <c r="AO470" s="245"/>
      <c r="AP470" s="191"/>
    </row>
    <row r="471" spans="1:42" x14ac:dyDescent="0.25">
      <c r="A471" s="58">
        <v>13</v>
      </c>
      <c r="B471" s="241" t="str">
        <f ca="1">'Т 7'!CJ19</f>
        <v xml:space="preserve"> </v>
      </c>
      <c r="C471" s="241"/>
      <c r="D471" s="241"/>
      <c r="E471" s="241"/>
      <c r="F471" s="241"/>
      <c r="G471" s="241"/>
      <c r="H471" s="269" t="str">
        <f ca="1">'Т 7'!CK19</f>
        <v xml:space="preserve"> </v>
      </c>
      <c r="I471" s="270"/>
      <c r="J471" s="243" t="str">
        <f ca="1">'Т 7'!CL19</f>
        <v xml:space="preserve"> </v>
      </c>
      <c r="K471" s="244"/>
      <c r="L471" s="244"/>
      <c r="M471" s="244"/>
      <c r="N471" s="244"/>
      <c r="O471" s="244"/>
      <c r="P471" s="244"/>
      <c r="Q471" s="244"/>
      <c r="R471" s="245"/>
      <c r="S471" s="269" t="str">
        <f ca="1">'Т 7'!CM19</f>
        <v xml:space="preserve"> </v>
      </c>
      <c r="T471" s="270"/>
      <c r="U471" s="243" t="str">
        <f ca="1">'Т 7'!CN19</f>
        <v xml:space="preserve"> </v>
      </c>
      <c r="V471" s="244"/>
      <c r="W471" s="244"/>
      <c r="X471" s="244"/>
      <c r="Y471" s="244" t="s">
        <v>354</v>
      </c>
      <c r="Z471" s="244"/>
      <c r="AA471" s="244" t="s">
        <v>355</v>
      </c>
      <c r="AB471" s="244"/>
      <c r="AC471" s="245"/>
      <c r="AD471" s="269" t="str">
        <f ca="1">'Т 7'!CO19</f>
        <v xml:space="preserve"> </v>
      </c>
      <c r="AE471" s="270"/>
      <c r="AF471" s="243" t="str">
        <f ca="1">'Т 7'!CP19</f>
        <v xml:space="preserve"> </v>
      </c>
      <c r="AG471" s="244"/>
      <c r="AH471" s="244"/>
      <c r="AI471" s="244"/>
      <c r="AJ471" s="244"/>
      <c r="AK471" s="244"/>
      <c r="AL471" s="244"/>
      <c r="AM471" s="244"/>
      <c r="AN471" s="244"/>
      <c r="AO471" s="245"/>
      <c r="AP471" s="191"/>
    </row>
    <row r="472" spans="1:42" x14ac:dyDescent="0.25">
      <c r="A472" s="58">
        <v>14</v>
      </c>
      <c r="B472" s="241" t="str">
        <f ca="1">'Т 7'!CJ20</f>
        <v xml:space="preserve"> </v>
      </c>
      <c r="C472" s="241"/>
      <c r="D472" s="241"/>
      <c r="E472" s="241"/>
      <c r="F472" s="241"/>
      <c r="G472" s="241"/>
      <c r="H472" s="269" t="str">
        <f ca="1">'Т 7'!CK20</f>
        <v xml:space="preserve"> </v>
      </c>
      <c r="I472" s="270"/>
      <c r="J472" s="243" t="str">
        <f ca="1">'Т 7'!CL20</f>
        <v xml:space="preserve"> </v>
      </c>
      <c r="K472" s="244"/>
      <c r="L472" s="244"/>
      <c r="M472" s="244"/>
      <c r="N472" s="244"/>
      <c r="O472" s="244"/>
      <c r="P472" s="244"/>
      <c r="Q472" s="244"/>
      <c r="R472" s="245"/>
      <c r="S472" s="269" t="str">
        <f ca="1">'Т 7'!CM20</f>
        <v xml:space="preserve"> </v>
      </c>
      <c r="T472" s="270"/>
      <c r="U472" s="243" t="str">
        <f ca="1">'Т 7'!CN20</f>
        <v xml:space="preserve"> </v>
      </c>
      <c r="V472" s="244"/>
      <c r="W472" s="244"/>
      <c r="X472" s="244"/>
      <c r="Y472" s="244" t="s">
        <v>354</v>
      </c>
      <c r="Z472" s="244"/>
      <c r="AA472" s="244" t="s">
        <v>355</v>
      </c>
      <c r="AB472" s="244"/>
      <c r="AC472" s="245"/>
      <c r="AD472" s="269" t="str">
        <f ca="1">'Т 7'!CO20</f>
        <v xml:space="preserve"> </v>
      </c>
      <c r="AE472" s="270"/>
      <c r="AF472" s="243" t="str">
        <f ca="1">'Т 7'!CP20</f>
        <v xml:space="preserve"> </v>
      </c>
      <c r="AG472" s="244"/>
      <c r="AH472" s="244"/>
      <c r="AI472" s="244"/>
      <c r="AJ472" s="244"/>
      <c r="AK472" s="244"/>
      <c r="AL472" s="244"/>
      <c r="AM472" s="244"/>
      <c r="AN472" s="244"/>
      <c r="AO472" s="245"/>
      <c r="AP472" s="191"/>
    </row>
    <row r="473" spans="1:42" x14ac:dyDescent="0.25">
      <c r="A473" s="58">
        <v>15</v>
      </c>
      <c r="B473" s="241" t="str">
        <f ca="1">'Т 7'!CJ21</f>
        <v xml:space="preserve"> </v>
      </c>
      <c r="C473" s="241"/>
      <c r="D473" s="241"/>
      <c r="E473" s="241"/>
      <c r="F473" s="241"/>
      <c r="G473" s="241"/>
      <c r="H473" s="269" t="str">
        <f ca="1">'Т 7'!CK21</f>
        <v xml:space="preserve"> </v>
      </c>
      <c r="I473" s="270"/>
      <c r="J473" s="243" t="str">
        <f ca="1">'Т 7'!CL21</f>
        <v xml:space="preserve"> </v>
      </c>
      <c r="K473" s="244"/>
      <c r="L473" s="244"/>
      <c r="M473" s="244"/>
      <c r="N473" s="244"/>
      <c r="O473" s="244"/>
      <c r="P473" s="244"/>
      <c r="Q473" s="244"/>
      <c r="R473" s="245"/>
      <c r="S473" s="269" t="str">
        <f ca="1">'Т 7'!CM21</f>
        <v xml:space="preserve"> </v>
      </c>
      <c r="T473" s="270"/>
      <c r="U473" s="243" t="str">
        <f ca="1">'Т 7'!CN21</f>
        <v xml:space="preserve"> </v>
      </c>
      <c r="V473" s="244"/>
      <c r="W473" s="244"/>
      <c r="X473" s="244"/>
      <c r="Y473" s="244" t="s">
        <v>354</v>
      </c>
      <c r="Z473" s="244"/>
      <c r="AA473" s="244" t="s">
        <v>355</v>
      </c>
      <c r="AB473" s="244"/>
      <c r="AC473" s="245"/>
      <c r="AD473" s="269" t="str">
        <f ca="1">'Т 7'!CO21</f>
        <v xml:space="preserve"> </v>
      </c>
      <c r="AE473" s="270"/>
      <c r="AF473" s="243" t="str">
        <f ca="1">'Т 7'!CP21</f>
        <v xml:space="preserve"> </v>
      </c>
      <c r="AG473" s="244"/>
      <c r="AH473" s="244"/>
      <c r="AI473" s="244"/>
      <c r="AJ473" s="244"/>
      <c r="AK473" s="244"/>
      <c r="AL473" s="244"/>
      <c r="AM473" s="244"/>
      <c r="AN473" s="244"/>
      <c r="AO473" s="245"/>
      <c r="AP473" s="191"/>
    </row>
    <row r="474" spans="1:42" x14ac:dyDescent="0.25">
      <c r="A474" s="58">
        <v>16</v>
      </c>
      <c r="B474" s="241" t="str">
        <f ca="1">'Т 7'!CJ22</f>
        <v xml:space="preserve"> </v>
      </c>
      <c r="C474" s="241"/>
      <c r="D474" s="241"/>
      <c r="E474" s="241"/>
      <c r="F474" s="241"/>
      <c r="G474" s="241"/>
      <c r="H474" s="269" t="str">
        <f ca="1">'Т 7'!CK22</f>
        <v xml:space="preserve"> </v>
      </c>
      <c r="I474" s="270"/>
      <c r="J474" s="243" t="str">
        <f ca="1">'Т 7'!CL22</f>
        <v xml:space="preserve"> </v>
      </c>
      <c r="K474" s="244"/>
      <c r="L474" s="244"/>
      <c r="M474" s="244"/>
      <c r="N474" s="244"/>
      <c r="O474" s="244"/>
      <c r="P474" s="244"/>
      <c r="Q474" s="244"/>
      <c r="R474" s="245"/>
      <c r="S474" s="269" t="str">
        <f ca="1">'Т 7'!CM22</f>
        <v xml:space="preserve"> </v>
      </c>
      <c r="T474" s="270"/>
      <c r="U474" s="243" t="str">
        <f ca="1">'Т 7'!CN22</f>
        <v xml:space="preserve"> </v>
      </c>
      <c r="V474" s="244"/>
      <c r="W474" s="244"/>
      <c r="X474" s="244"/>
      <c r="Y474" s="244" t="s">
        <v>354</v>
      </c>
      <c r="Z474" s="244"/>
      <c r="AA474" s="244" t="s">
        <v>355</v>
      </c>
      <c r="AB474" s="244"/>
      <c r="AC474" s="245"/>
      <c r="AD474" s="269" t="str">
        <f ca="1">'Т 7'!CO22</f>
        <v xml:space="preserve"> </v>
      </c>
      <c r="AE474" s="270"/>
      <c r="AF474" s="243" t="str">
        <f ca="1">'Т 7'!CP22</f>
        <v xml:space="preserve"> </v>
      </c>
      <c r="AG474" s="244"/>
      <c r="AH474" s="244"/>
      <c r="AI474" s="244"/>
      <c r="AJ474" s="244"/>
      <c r="AK474" s="244"/>
      <c r="AL474" s="244"/>
      <c r="AM474" s="244"/>
      <c r="AN474" s="244"/>
      <c r="AO474" s="245"/>
      <c r="AP474" s="191"/>
    </row>
    <row r="475" spans="1:42" x14ac:dyDescent="0.25">
      <c r="A475" s="58">
        <v>17</v>
      </c>
      <c r="B475" s="241" t="str">
        <f ca="1">'Т 7'!CJ23</f>
        <v xml:space="preserve"> </v>
      </c>
      <c r="C475" s="241"/>
      <c r="D475" s="241"/>
      <c r="E475" s="241"/>
      <c r="F475" s="241"/>
      <c r="G475" s="241"/>
      <c r="H475" s="269" t="str">
        <f ca="1">'Т 7'!CK23</f>
        <v xml:space="preserve"> </v>
      </c>
      <c r="I475" s="270"/>
      <c r="J475" s="243" t="str">
        <f ca="1">'Т 7'!CL23</f>
        <v xml:space="preserve"> </v>
      </c>
      <c r="K475" s="244"/>
      <c r="L475" s="244"/>
      <c r="M475" s="244"/>
      <c r="N475" s="244"/>
      <c r="O475" s="244"/>
      <c r="P475" s="244"/>
      <c r="Q475" s="244"/>
      <c r="R475" s="245"/>
      <c r="S475" s="269" t="str">
        <f ca="1">'Т 7'!CM23</f>
        <v xml:space="preserve"> </v>
      </c>
      <c r="T475" s="270"/>
      <c r="U475" s="243" t="str">
        <f ca="1">'Т 7'!CN23</f>
        <v xml:space="preserve"> </v>
      </c>
      <c r="V475" s="244"/>
      <c r="W475" s="244"/>
      <c r="X475" s="244"/>
      <c r="Y475" s="244" t="s">
        <v>354</v>
      </c>
      <c r="Z475" s="244"/>
      <c r="AA475" s="244" t="s">
        <v>355</v>
      </c>
      <c r="AB475" s="244"/>
      <c r="AC475" s="245"/>
      <c r="AD475" s="269" t="str">
        <f ca="1">'Т 7'!CO23</f>
        <v xml:space="preserve"> </v>
      </c>
      <c r="AE475" s="270"/>
      <c r="AF475" s="243" t="str">
        <f ca="1">'Т 7'!CP23</f>
        <v xml:space="preserve"> </v>
      </c>
      <c r="AG475" s="244"/>
      <c r="AH475" s="244"/>
      <c r="AI475" s="244"/>
      <c r="AJ475" s="244"/>
      <c r="AK475" s="244"/>
      <c r="AL475" s="244"/>
      <c r="AM475" s="244"/>
      <c r="AN475" s="244"/>
      <c r="AO475" s="245"/>
      <c r="AP475" s="191"/>
    </row>
    <row r="476" spans="1:42" x14ac:dyDescent="0.25">
      <c r="A476" s="58">
        <v>18</v>
      </c>
      <c r="B476" s="241" t="str">
        <f ca="1">'Т 7'!CJ24</f>
        <v xml:space="preserve"> </v>
      </c>
      <c r="C476" s="241"/>
      <c r="D476" s="241"/>
      <c r="E476" s="241"/>
      <c r="F476" s="241"/>
      <c r="G476" s="241"/>
      <c r="H476" s="269" t="str">
        <f ca="1">'Т 7'!CK24</f>
        <v xml:space="preserve"> </v>
      </c>
      <c r="I476" s="270"/>
      <c r="J476" s="243" t="str">
        <f ca="1">'Т 7'!CL24</f>
        <v xml:space="preserve"> </v>
      </c>
      <c r="K476" s="244"/>
      <c r="L476" s="244"/>
      <c r="M476" s="244"/>
      <c r="N476" s="244"/>
      <c r="O476" s="244"/>
      <c r="P476" s="244"/>
      <c r="Q476" s="244"/>
      <c r="R476" s="245"/>
      <c r="S476" s="269" t="str">
        <f ca="1">'Т 7'!CM24</f>
        <v xml:space="preserve"> </v>
      </c>
      <c r="T476" s="270"/>
      <c r="U476" s="243" t="str">
        <f ca="1">'Т 7'!CN24</f>
        <v xml:space="preserve"> </v>
      </c>
      <c r="V476" s="244"/>
      <c r="W476" s="244"/>
      <c r="X476" s="244"/>
      <c r="Y476" s="244" t="s">
        <v>354</v>
      </c>
      <c r="Z476" s="244"/>
      <c r="AA476" s="244" t="s">
        <v>355</v>
      </c>
      <c r="AB476" s="244"/>
      <c r="AC476" s="245"/>
      <c r="AD476" s="269" t="str">
        <f ca="1">'Т 7'!CO24</f>
        <v xml:space="preserve"> </v>
      </c>
      <c r="AE476" s="270"/>
      <c r="AF476" s="243" t="str">
        <f ca="1">'Т 7'!CP24</f>
        <v xml:space="preserve"> </v>
      </c>
      <c r="AG476" s="244"/>
      <c r="AH476" s="244"/>
      <c r="AI476" s="244"/>
      <c r="AJ476" s="244"/>
      <c r="AK476" s="244"/>
      <c r="AL476" s="244"/>
      <c r="AM476" s="244"/>
      <c r="AN476" s="244"/>
      <c r="AO476" s="245"/>
      <c r="AP476" s="191"/>
    </row>
    <row r="477" spans="1:42" x14ac:dyDescent="0.25">
      <c r="A477" s="58">
        <v>19</v>
      </c>
      <c r="B477" s="241" t="str">
        <f ca="1">'Т 7'!CJ25</f>
        <v xml:space="preserve"> </v>
      </c>
      <c r="C477" s="241"/>
      <c r="D477" s="241"/>
      <c r="E477" s="241"/>
      <c r="F477" s="241"/>
      <c r="G477" s="241"/>
      <c r="H477" s="269" t="str">
        <f ca="1">'Т 7'!CK25</f>
        <v xml:space="preserve"> </v>
      </c>
      <c r="I477" s="270"/>
      <c r="J477" s="243" t="str">
        <f ca="1">'Т 7'!CL25</f>
        <v xml:space="preserve"> </v>
      </c>
      <c r="K477" s="244"/>
      <c r="L477" s="244"/>
      <c r="M477" s="244"/>
      <c r="N477" s="244"/>
      <c r="O477" s="244"/>
      <c r="P477" s="244"/>
      <c r="Q477" s="244"/>
      <c r="R477" s="245"/>
      <c r="S477" s="269" t="str">
        <f ca="1">'Т 7'!CM25</f>
        <v xml:space="preserve"> </v>
      </c>
      <c r="T477" s="270"/>
      <c r="U477" s="243" t="str">
        <f ca="1">'Т 7'!CN25</f>
        <v xml:space="preserve"> </v>
      </c>
      <c r="V477" s="244"/>
      <c r="W477" s="244"/>
      <c r="X477" s="244"/>
      <c r="Y477" s="244" t="s">
        <v>354</v>
      </c>
      <c r="Z477" s="244"/>
      <c r="AA477" s="244" t="s">
        <v>355</v>
      </c>
      <c r="AB477" s="244"/>
      <c r="AC477" s="245"/>
      <c r="AD477" s="269" t="str">
        <f ca="1">'Т 7'!CO25</f>
        <v xml:space="preserve"> </v>
      </c>
      <c r="AE477" s="270"/>
      <c r="AF477" s="243" t="str">
        <f ca="1">'Т 7'!CP25</f>
        <v xml:space="preserve"> </v>
      </c>
      <c r="AG477" s="244"/>
      <c r="AH477" s="244"/>
      <c r="AI477" s="244"/>
      <c r="AJ477" s="244"/>
      <c r="AK477" s="244"/>
      <c r="AL477" s="244"/>
      <c r="AM477" s="244"/>
      <c r="AN477" s="244"/>
      <c r="AO477" s="245"/>
      <c r="AP477" s="191"/>
    </row>
    <row r="478" spans="1:42" x14ac:dyDescent="0.25">
      <c r="A478" s="58">
        <v>20</v>
      </c>
      <c r="B478" s="241" t="str">
        <f ca="1">'Т 7'!CJ26</f>
        <v xml:space="preserve"> </v>
      </c>
      <c r="C478" s="241"/>
      <c r="D478" s="241"/>
      <c r="E478" s="241"/>
      <c r="F478" s="241"/>
      <c r="G478" s="241"/>
      <c r="H478" s="269" t="str">
        <f ca="1">'Т 7'!CK26</f>
        <v xml:space="preserve"> </v>
      </c>
      <c r="I478" s="270"/>
      <c r="J478" s="243" t="str">
        <f ca="1">'Т 7'!CL26</f>
        <v xml:space="preserve"> </v>
      </c>
      <c r="K478" s="244"/>
      <c r="L478" s="244"/>
      <c r="M478" s="244"/>
      <c r="N478" s="244"/>
      <c r="O478" s="244"/>
      <c r="P478" s="244"/>
      <c r="Q478" s="244"/>
      <c r="R478" s="245"/>
      <c r="S478" s="269" t="str">
        <f ca="1">'Т 7'!CM26</f>
        <v xml:space="preserve"> </v>
      </c>
      <c r="T478" s="270"/>
      <c r="U478" s="243" t="str">
        <f ca="1">'Т 7'!CN26</f>
        <v xml:space="preserve"> </v>
      </c>
      <c r="V478" s="244"/>
      <c r="W478" s="244"/>
      <c r="X478" s="244"/>
      <c r="Y478" s="244" t="s">
        <v>354</v>
      </c>
      <c r="Z478" s="244"/>
      <c r="AA478" s="244" t="s">
        <v>355</v>
      </c>
      <c r="AB478" s="244"/>
      <c r="AC478" s="245"/>
      <c r="AD478" s="269" t="str">
        <f ca="1">'Т 7'!CO26</f>
        <v xml:space="preserve"> </v>
      </c>
      <c r="AE478" s="270"/>
      <c r="AF478" s="243" t="str">
        <f ca="1">'Т 7'!CP26</f>
        <v xml:space="preserve"> </v>
      </c>
      <c r="AG478" s="244"/>
      <c r="AH478" s="244"/>
      <c r="AI478" s="244"/>
      <c r="AJ478" s="244"/>
      <c r="AK478" s="244"/>
      <c r="AL478" s="244"/>
      <c r="AM478" s="244"/>
      <c r="AN478" s="244"/>
      <c r="AO478" s="245"/>
      <c r="AP478" s="191"/>
    </row>
    <row r="479" spans="1:42" x14ac:dyDescent="0.25">
      <c r="A479" s="58">
        <v>21</v>
      </c>
      <c r="B479" s="241" t="str">
        <f ca="1">'Т 7'!CJ27</f>
        <v xml:space="preserve"> </v>
      </c>
      <c r="C479" s="241"/>
      <c r="D479" s="241"/>
      <c r="E479" s="241"/>
      <c r="F479" s="241"/>
      <c r="G479" s="241"/>
      <c r="H479" s="269" t="str">
        <f ca="1">'Т 7'!CK27</f>
        <v xml:space="preserve"> </v>
      </c>
      <c r="I479" s="270"/>
      <c r="J479" s="243" t="str">
        <f ca="1">'Т 7'!CL27</f>
        <v xml:space="preserve"> </v>
      </c>
      <c r="K479" s="244"/>
      <c r="L479" s="244"/>
      <c r="M479" s="244"/>
      <c r="N479" s="244"/>
      <c r="O479" s="244"/>
      <c r="P479" s="244"/>
      <c r="Q479" s="244"/>
      <c r="R479" s="245"/>
      <c r="S479" s="269" t="str">
        <f ca="1">'Т 7'!CM27</f>
        <v xml:space="preserve"> </v>
      </c>
      <c r="T479" s="270"/>
      <c r="U479" s="243" t="str">
        <f ca="1">'Т 7'!CN27</f>
        <v xml:space="preserve"> </v>
      </c>
      <c r="V479" s="244"/>
      <c r="W479" s="244"/>
      <c r="X479" s="244"/>
      <c r="Y479" s="244" t="s">
        <v>354</v>
      </c>
      <c r="Z479" s="244"/>
      <c r="AA479" s="244" t="s">
        <v>355</v>
      </c>
      <c r="AB479" s="244"/>
      <c r="AC479" s="245"/>
      <c r="AD479" s="269" t="str">
        <f ca="1">'Т 7'!CO27</f>
        <v xml:space="preserve"> </v>
      </c>
      <c r="AE479" s="270"/>
      <c r="AF479" s="243" t="str">
        <f ca="1">'Т 7'!CP27</f>
        <v xml:space="preserve"> </v>
      </c>
      <c r="AG479" s="244"/>
      <c r="AH479" s="244"/>
      <c r="AI479" s="244"/>
      <c r="AJ479" s="244"/>
      <c r="AK479" s="244"/>
      <c r="AL479" s="244"/>
      <c r="AM479" s="244"/>
      <c r="AN479" s="244"/>
      <c r="AO479" s="245"/>
      <c r="AP479" s="191"/>
    </row>
    <row r="480" spans="1:42" x14ac:dyDescent="0.25">
      <c r="A480" s="58">
        <v>22</v>
      </c>
      <c r="B480" s="241" t="str">
        <f ca="1">'Т 7'!CJ28</f>
        <v xml:space="preserve"> </v>
      </c>
      <c r="C480" s="241"/>
      <c r="D480" s="241"/>
      <c r="E480" s="241"/>
      <c r="F480" s="241"/>
      <c r="G480" s="241"/>
      <c r="H480" s="269" t="str">
        <f ca="1">'Т 7'!CK28</f>
        <v xml:space="preserve"> </v>
      </c>
      <c r="I480" s="270"/>
      <c r="J480" s="243" t="str">
        <f ca="1">'Т 7'!CL28</f>
        <v xml:space="preserve"> </v>
      </c>
      <c r="K480" s="244"/>
      <c r="L480" s="244"/>
      <c r="M480" s="244"/>
      <c r="N480" s="244"/>
      <c r="O480" s="244"/>
      <c r="P480" s="244"/>
      <c r="Q480" s="244"/>
      <c r="R480" s="245"/>
      <c r="S480" s="269" t="str">
        <f ca="1">'Т 7'!CM28</f>
        <v xml:space="preserve"> </v>
      </c>
      <c r="T480" s="270"/>
      <c r="U480" s="243" t="str">
        <f ca="1">'Т 7'!CN28</f>
        <v xml:space="preserve"> </v>
      </c>
      <c r="V480" s="244"/>
      <c r="W480" s="244"/>
      <c r="X480" s="244"/>
      <c r="Y480" s="244" t="s">
        <v>354</v>
      </c>
      <c r="Z480" s="244"/>
      <c r="AA480" s="244" t="s">
        <v>355</v>
      </c>
      <c r="AB480" s="244"/>
      <c r="AC480" s="245"/>
      <c r="AD480" s="269" t="str">
        <f ca="1">'Т 7'!CO28</f>
        <v xml:space="preserve"> </v>
      </c>
      <c r="AE480" s="270"/>
      <c r="AF480" s="243" t="str">
        <f ca="1">'Т 7'!CP28</f>
        <v xml:space="preserve"> </v>
      </c>
      <c r="AG480" s="244"/>
      <c r="AH480" s="244"/>
      <c r="AI480" s="244"/>
      <c r="AJ480" s="244"/>
      <c r="AK480" s="244"/>
      <c r="AL480" s="244"/>
      <c r="AM480" s="244"/>
      <c r="AN480" s="244"/>
      <c r="AO480" s="245"/>
    </row>
    <row r="481" spans="1:42" x14ac:dyDescent="0.25">
      <c r="A481" s="58">
        <v>23</v>
      </c>
      <c r="B481" s="241" t="str">
        <f ca="1">'Т 7'!CJ29</f>
        <v xml:space="preserve"> </v>
      </c>
      <c r="C481" s="241"/>
      <c r="D481" s="241"/>
      <c r="E481" s="241"/>
      <c r="F481" s="241"/>
      <c r="G481" s="241"/>
      <c r="H481" s="269" t="str">
        <f ca="1">'Т 7'!CK29</f>
        <v xml:space="preserve"> </v>
      </c>
      <c r="I481" s="270"/>
      <c r="J481" s="243" t="str">
        <f ca="1">'Т 7'!CL29</f>
        <v xml:space="preserve"> </v>
      </c>
      <c r="K481" s="244"/>
      <c r="L481" s="244"/>
      <c r="M481" s="244"/>
      <c r="N481" s="244"/>
      <c r="O481" s="244"/>
      <c r="P481" s="244"/>
      <c r="Q481" s="244"/>
      <c r="R481" s="245"/>
      <c r="S481" s="269" t="str">
        <f ca="1">'Т 7'!CM29</f>
        <v xml:space="preserve"> </v>
      </c>
      <c r="T481" s="270"/>
      <c r="U481" s="243" t="str">
        <f ca="1">'Т 7'!CN29</f>
        <v xml:space="preserve"> </v>
      </c>
      <c r="V481" s="244"/>
      <c r="W481" s="244"/>
      <c r="X481" s="244"/>
      <c r="Y481" s="244" t="s">
        <v>354</v>
      </c>
      <c r="Z481" s="244"/>
      <c r="AA481" s="244" t="s">
        <v>355</v>
      </c>
      <c r="AB481" s="244"/>
      <c r="AC481" s="245"/>
      <c r="AD481" s="269" t="str">
        <f ca="1">'Т 7'!CO29</f>
        <v xml:space="preserve"> </v>
      </c>
      <c r="AE481" s="270"/>
      <c r="AF481" s="243" t="str">
        <f ca="1">'Т 7'!CP29</f>
        <v xml:space="preserve"> </v>
      </c>
      <c r="AG481" s="244"/>
      <c r="AH481" s="244"/>
      <c r="AI481" s="244"/>
      <c r="AJ481" s="244"/>
      <c r="AK481" s="244"/>
      <c r="AL481" s="244"/>
      <c r="AM481" s="244"/>
      <c r="AN481" s="244"/>
      <c r="AO481" s="245"/>
    </row>
    <row r="482" spans="1:42" x14ac:dyDescent="0.25">
      <c r="A482" s="58">
        <v>24</v>
      </c>
      <c r="B482" s="241" t="str">
        <f ca="1">'Т 7'!CJ30</f>
        <v xml:space="preserve"> </v>
      </c>
      <c r="C482" s="241"/>
      <c r="D482" s="241"/>
      <c r="E482" s="241"/>
      <c r="F482" s="241"/>
      <c r="G482" s="241"/>
      <c r="H482" s="269" t="str">
        <f ca="1">'Т 7'!CK30</f>
        <v xml:space="preserve"> </v>
      </c>
      <c r="I482" s="270"/>
      <c r="J482" s="243" t="str">
        <f ca="1">'Т 7'!CL30</f>
        <v xml:space="preserve"> </v>
      </c>
      <c r="K482" s="244"/>
      <c r="L482" s="244"/>
      <c r="M482" s="244"/>
      <c r="N482" s="244"/>
      <c r="O482" s="244"/>
      <c r="P482" s="244"/>
      <c r="Q482" s="244"/>
      <c r="R482" s="245"/>
      <c r="S482" s="269" t="str">
        <f ca="1">'Т 7'!CM30</f>
        <v xml:space="preserve"> </v>
      </c>
      <c r="T482" s="270"/>
      <c r="U482" s="243" t="str">
        <f ca="1">'Т 7'!CN30</f>
        <v xml:space="preserve"> </v>
      </c>
      <c r="V482" s="244"/>
      <c r="W482" s="244"/>
      <c r="X482" s="244"/>
      <c r="Y482" s="244" t="s">
        <v>354</v>
      </c>
      <c r="Z482" s="244"/>
      <c r="AA482" s="244" t="s">
        <v>355</v>
      </c>
      <c r="AB482" s="244"/>
      <c r="AC482" s="245"/>
      <c r="AD482" s="269" t="str">
        <f ca="1">'Т 7'!CO30</f>
        <v xml:space="preserve"> </v>
      </c>
      <c r="AE482" s="270"/>
      <c r="AF482" s="243" t="str">
        <f ca="1">'Т 7'!CP30</f>
        <v xml:space="preserve"> </v>
      </c>
      <c r="AG482" s="244"/>
      <c r="AH482" s="244"/>
      <c r="AI482" s="244"/>
      <c r="AJ482" s="244"/>
      <c r="AK482" s="244"/>
      <c r="AL482" s="244"/>
      <c r="AM482" s="244"/>
      <c r="AN482" s="244"/>
      <c r="AO482" s="245"/>
    </row>
    <row r="483" spans="1:42" x14ac:dyDescent="0.25">
      <c r="A483" s="58">
        <v>25</v>
      </c>
      <c r="B483" s="241" t="str">
        <f ca="1">'Т 7'!CJ31</f>
        <v xml:space="preserve"> </v>
      </c>
      <c r="C483" s="241"/>
      <c r="D483" s="241"/>
      <c r="E483" s="241"/>
      <c r="F483" s="241"/>
      <c r="G483" s="241"/>
      <c r="H483" s="269" t="str">
        <f ca="1">'Т 7'!CK31</f>
        <v xml:space="preserve"> </v>
      </c>
      <c r="I483" s="270"/>
      <c r="J483" s="243" t="str">
        <f ca="1">'Т 7'!CL31</f>
        <v xml:space="preserve"> </v>
      </c>
      <c r="K483" s="244"/>
      <c r="L483" s="244"/>
      <c r="M483" s="244"/>
      <c r="N483" s="244"/>
      <c r="O483" s="244"/>
      <c r="P483" s="244"/>
      <c r="Q483" s="244"/>
      <c r="R483" s="245"/>
      <c r="S483" s="269" t="str">
        <f ca="1">'Т 7'!CM31</f>
        <v xml:space="preserve"> </v>
      </c>
      <c r="T483" s="270"/>
      <c r="U483" s="243" t="str">
        <f ca="1">'Т 7'!CN31</f>
        <v xml:space="preserve"> </v>
      </c>
      <c r="V483" s="244"/>
      <c r="W483" s="244"/>
      <c r="X483" s="244"/>
      <c r="Y483" s="244" t="s">
        <v>354</v>
      </c>
      <c r="Z483" s="244"/>
      <c r="AA483" s="244" t="s">
        <v>355</v>
      </c>
      <c r="AB483" s="244"/>
      <c r="AC483" s="245"/>
      <c r="AD483" s="269" t="str">
        <f ca="1">'Т 7'!CO31</f>
        <v xml:space="preserve"> </v>
      </c>
      <c r="AE483" s="270"/>
      <c r="AF483" s="243" t="str">
        <f ca="1">'Т 7'!CP31</f>
        <v xml:space="preserve"> </v>
      </c>
      <c r="AG483" s="244"/>
      <c r="AH483" s="244"/>
      <c r="AI483" s="244"/>
      <c r="AJ483" s="244"/>
      <c r="AK483" s="244"/>
      <c r="AL483" s="244"/>
      <c r="AM483" s="244"/>
      <c r="AN483" s="244"/>
      <c r="AO483" s="245"/>
    </row>
    <row r="484" spans="1:42" x14ac:dyDescent="0.25">
      <c r="A484" s="58">
        <v>26</v>
      </c>
      <c r="B484" s="241" t="str">
        <f ca="1">'Т 7'!CJ32</f>
        <v xml:space="preserve"> </v>
      </c>
      <c r="C484" s="241"/>
      <c r="D484" s="241"/>
      <c r="E484" s="241"/>
      <c r="F484" s="241"/>
      <c r="G484" s="241"/>
      <c r="H484" s="269" t="str">
        <f ca="1">'Т 7'!CK32</f>
        <v xml:space="preserve"> </v>
      </c>
      <c r="I484" s="270"/>
      <c r="J484" s="243" t="str">
        <f ca="1">'Т 7'!CL32</f>
        <v xml:space="preserve"> </v>
      </c>
      <c r="K484" s="244"/>
      <c r="L484" s="244"/>
      <c r="M484" s="244"/>
      <c r="N484" s="244"/>
      <c r="O484" s="244"/>
      <c r="P484" s="244"/>
      <c r="Q484" s="244"/>
      <c r="R484" s="245"/>
      <c r="S484" s="269" t="str">
        <f ca="1">'Т 7'!CM32</f>
        <v xml:space="preserve"> </v>
      </c>
      <c r="T484" s="270"/>
      <c r="U484" s="243" t="str">
        <f ca="1">'Т 7'!CN32</f>
        <v xml:space="preserve"> </v>
      </c>
      <c r="V484" s="244"/>
      <c r="W484" s="244"/>
      <c r="X484" s="244"/>
      <c r="Y484" s="244" t="s">
        <v>354</v>
      </c>
      <c r="Z484" s="244"/>
      <c r="AA484" s="244" t="s">
        <v>355</v>
      </c>
      <c r="AB484" s="244"/>
      <c r="AC484" s="245"/>
      <c r="AD484" s="269" t="str">
        <f ca="1">'Т 7'!CO32</f>
        <v xml:space="preserve"> </v>
      </c>
      <c r="AE484" s="270"/>
      <c r="AF484" s="243" t="str">
        <f ca="1">'Т 7'!CP32</f>
        <v xml:space="preserve"> </v>
      </c>
      <c r="AG484" s="244"/>
      <c r="AH484" s="244"/>
      <c r="AI484" s="244"/>
      <c r="AJ484" s="244"/>
      <c r="AK484" s="244"/>
      <c r="AL484" s="244"/>
      <c r="AM484" s="244"/>
      <c r="AN484" s="244"/>
      <c r="AO484" s="245"/>
      <c r="AP484" s="194"/>
    </row>
    <row r="485" spans="1:42" x14ac:dyDescent="0.25">
      <c r="A485" s="58">
        <v>27</v>
      </c>
      <c r="B485" s="241" t="str">
        <f ca="1">'Т 7'!CJ33</f>
        <v xml:space="preserve"> </v>
      </c>
      <c r="C485" s="241"/>
      <c r="D485" s="241"/>
      <c r="E485" s="241"/>
      <c r="F485" s="241"/>
      <c r="G485" s="241"/>
      <c r="H485" s="269" t="str">
        <f ca="1">'Т 7'!CK33</f>
        <v xml:space="preserve"> </v>
      </c>
      <c r="I485" s="270"/>
      <c r="J485" s="243" t="str">
        <f ca="1">'Т 7'!CL33</f>
        <v xml:space="preserve"> </v>
      </c>
      <c r="K485" s="244"/>
      <c r="L485" s="244"/>
      <c r="M485" s="244"/>
      <c r="N485" s="244"/>
      <c r="O485" s="244"/>
      <c r="P485" s="244"/>
      <c r="Q485" s="244"/>
      <c r="R485" s="245"/>
      <c r="S485" s="269" t="str">
        <f ca="1">'Т 7'!CM33</f>
        <v xml:space="preserve"> </v>
      </c>
      <c r="T485" s="270"/>
      <c r="U485" s="243" t="str">
        <f ca="1">'Т 7'!CN33</f>
        <v xml:space="preserve"> </v>
      </c>
      <c r="V485" s="244"/>
      <c r="W485" s="244"/>
      <c r="X485" s="244"/>
      <c r="Y485" s="244" t="s">
        <v>354</v>
      </c>
      <c r="Z485" s="244"/>
      <c r="AA485" s="244" t="s">
        <v>355</v>
      </c>
      <c r="AB485" s="244"/>
      <c r="AC485" s="245"/>
      <c r="AD485" s="269" t="str">
        <f ca="1">'Т 7'!CO33</f>
        <v xml:space="preserve"> </v>
      </c>
      <c r="AE485" s="270"/>
      <c r="AF485" s="243" t="str">
        <f ca="1">'Т 7'!CP33</f>
        <v xml:space="preserve"> </v>
      </c>
      <c r="AG485" s="244"/>
      <c r="AH485" s="244"/>
      <c r="AI485" s="244"/>
      <c r="AJ485" s="244"/>
      <c r="AK485" s="244"/>
      <c r="AL485" s="244"/>
      <c r="AM485" s="244"/>
      <c r="AN485" s="244"/>
      <c r="AO485" s="245"/>
      <c r="AP485" s="191"/>
    </row>
    <row r="486" spans="1:42" x14ac:dyDescent="0.25">
      <c r="A486" s="58">
        <v>28</v>
      </c>
      <c r="B486" s="241" t="str">
        <f ca="1">'Т 7'!CJ34</f>
        <v xml:space="preserve"> </v>
      </c>
      <c r="C486" s="241"/>
      <c r="D486" s="241"/>
      <c r="E486" s="241"/>
      <c r="F486" s="241"/>
      <c r="G486" s="241"/>
      <c r="H486" s="269" t="str">
        <f ca="1">'Т 7'!CK34</f>
        <v xml:space="preserve"> </v>
      </c>
      <c r="I486" s="270"/>
      <c r="J486" s="243" t="str">
        <f ca="1">'Т 7'!CL34</f>
        <v xml:space="preserve"> </v>
      </c>
      <c r="K486" s="244"/>
      <c r="L486" s="244"/>
      <c r="M486" s="244"/>
      <c r="N486" s="244"/>
      <c r="O486" s="244"/>
      <c r="P486" s="244"/>
      <c r="Q486" s="244"/>
      <c r="R486" s="245"/>
      <c r="S486" s="269" t="str">
        <f ca="1">'Т 7'!CM34</f>
        <v xml:space="preserve"> </v>
      </c>
      <c r="T486" s="270"/>
      <c r="U486" s="243" t="str">
        <f ca="1">'Т 7'!CN34</f>
        <v xml:space="preserve"> </v>
      </c>
      <c r="V486" s="244"/>
      <c r="W486" s="244"/>
      <c r="X486" s="244"/>
      <c r="Y486" s="244" t="s">
        <v>354</v>
      </c>
      <c r="Z486" s="244"/>
      <c r="AA486" s="244" t="s">
        <v>355</v>
      </c>
      <c r="AB486" s="244"/>
      <c r="AC486" s="245"/>
      <c r="AD486" s="269" t="str">
        <f ca="1">'Т 7'!CO34</f>
        <v xml:space="preserve"> </v>
      </c>
      <c r="AE486" s="270"/>
      <c r="AF486" s="243" t="str">
        <f ca="1">'Т 7'!CP34</f>
        <v xml:space="preserve"> </v>
      </c>
      <c r="AG486" s="244"/>
      <c r="AH486" s="244"/>
      <c r="AI486" s="244"/>
      <c r="AJ486" s="244"/>
      <c r="AK486" s="244"/>
      <c r="AL486" s="244"/>
      <c r="AM486" s="244"/>
      <c r="AN486" s="244"/>
      <c r="AO486" s="245"/>
      <c r="AP486" s="191"/>
    </row>
    <row r="487" spans="1:42" x14ac:dyDescent="0.25">
      <c r="A487" s="58">
        <v>29</v>
      </c>
      <c r="B487" s="241" t="str">
        <f ca="1">'Т 7'!CJ35</f>
        <v xml:space="preserve"> </v>
      </c>
      <c r="C487" s="241"/>
      <c r="D487" s="241"/>
      <c r="E487" s="241"/>
      <c r="F487" s="241"/>
      <c r="G487" s="241"/>
      <c r="H487" s="269" t="str">
        <f ca="1">'Т 7'!CK35</f>
        <v xml:space="preserve"> </v>
      </c>
      <c r="I487" s="270"/>
      <c r="J487" s="243" t="str">
        <f ca="1">'Т 7'!CL35</f>
        <v xml:space="preserve"> </v>
      </c>
      <c r="K487" s="244"/>
      <c r="L487" s="244"/>
      <c r="M487" s="244"/>
      <c r="N487" s="244"/>
      <c r="O487" s="244"/>
      <c r="P487" s="244"/>
      <c r="Q487" s="244"/>
      <c r="R487" s="245"/>
      <c r="S487" s="269" t="str">
        <f ca="1">'Т 7'!CM35</f>
        <v xml:space="preserve"> </v>
      </c>
      <c r="T487" s="270"/>
      <c r="U487" s="243" t="str">
        <f ca="1">'Т 7'!CN35</f>
        <v xml:space="preserve"> </v>
      </c>
      <c r="V487" s="244"/>
      <c r="W487" s="244"/>
      <c r="X487" s="244"/>
      <c r="Y487" s="244" t="s">
        <v>354</v>
      </c>
      <c r="Z487" s="244"/>
      <c r="AA487" s="244" t="s">
        <v>355</v>
      </c>
      <c r="AB487" s="244"/>
      <c r="AC487" s="245"/>
      <c r="AD487" s="269" t="str">
        <f ca="1">'Т 7'!CO35</f>
        <v xml:space="preserve"> </v>
      </c>
      <c r="AE487" s="270"/>
      <c r="AF487" s="243" t="str">
        <f ca="1">'Т 7'!CP35</f>
        <v xml:space="preserve"> </v>
      </c>
      <c r="AG487" s="244"/>
      <c r="AH487" s="244"/>
      <c r="AI487" s="244"/>
      <c r="AJ487" s="244"/>
      <c r="AK487" s="244"/>
      <c r="AL487" s="244"/>
      <c r="AM487" s="244"/>
      <c r="AN487" s="244"/>
      <c r="AO487" s="245"/>
      <c r="AP487" s="191"/>
    </row>
    <row r="488" spans="1:42" x14ac:dyDescent="0.25">
      <c r="A488" s="58">
        <v>30</v>
      </c>
      <c r="B488" s="241" t="str">
        <f ca="1">'Т 7'!CJ36</f>
        <v xml:space="preserve"> </v>
      </c>
      <c r="C488" s="241"/>
      <c r="D488" s="241"/>
      <c r="E488" s="241"/>
      <c r="F488" s="241"/>
      <c r="G488" s="241"/>
      <c r="H488" s="269" t="str">
        <f ca="1">'Т 7'!CK36</f>
        <v xml:space="preserve"> </v>
      </c>
      <c r="I488" s="270"/>
      <c r="J488" s="243" t="str">
        <f ca="1">'Т 7'!CL36</f>
        <v xml:space="preserve"> </v>
      </c>
      <c r="K488" s="244"/>
      <c r="L488" s="244"/>
      <c r="M488" s="244"/>
      <c r="N488" s="244"/>
      <c r="O488" s="244"/>
      <c r="P488" s="244"/>
      <c r="Q488" s="244"/>
      <c r="R488" s="245"/>
      <c r="S488" s="269" t="str">
        <f ca="1">'Т 7'!CM36</f>
        <v xml:space="preserve"> </v>
      </c>
      <c r="T488" s="270"/>
      <c r="U488" s="243" t="str">
        <f ca="1">'Т 7'!CN36</f>
        <v xml:space="preserve"> </v>
      </c>
      <c r="V488" s="244"/>
      <c r="W488" s="244"/>
      <c r="X488" s="244"/>
      <c r="Y488" s="244" t="s">
        <v>354</v>
      </c>
      <c r="Z488" s="244"/>
      <c r="AA488" s="244" t="s">
        <v>355</v>
      </c>
      <c r="AB488" s="244"/>
      <c r="AC488" s="245"/>
      <c r="AD488" s="269" t="str">
        <f ca="1">'Т 7'!CO36</f>
        <v xml:space="preserve"> </v>
      </c>
      <c r="AE488" s="270"/>
      <c r="AF488" s="243" t="str">
        <f ca="1">'Т 7'!CP36</f>
        <v xml:space="preserve"> </v>
      </c>
      <c r="AG488" s="244"/>
      <c r="AH488" s="244"/>
      <c r="AI488" s="244"/>
      <c r="AJ488" s="244"/>
      <c r="AK488" s="244"/>
      <c r="AL488" s="244"/>
      <c r="AM488" s="244"/>
      <c r="AN488" s="244"/>
      <c r="AO488" s="245"/>
      <c r="AP488" s="191"/>
    </row>
    <row r="489" spans="1:42" x14ac:dyDescent="0.25">
      <c r="A489" s="58">
        <v>31</v>
      </c>
      <c r="B489" s="241" t="str">
        <f ca="1">'Т 7'!CJ37</f>
        <v xml:space="preserve"> </v>
      </c>
      <c r="C489" s="241"/>
      <c r="D489" s="241"/>
      <c r="E489" s="241"/>
      <c r="F489" s="241"/>
      <c r="G489" s="241"/>
      <c r="H489" s="269" t="str">
        <f ca="1">'Т 7'!CK37</f>
        <v xml:space="preserve"> </v>
      </c>
      <c r="I489" s="270"/>
      <c r="J489" s="243" t="str">
        <f ca="1">'Т 7'!CL37</f>
        <v xml:space="preserve"> </v>
      </c>
      <c r="K489" s="244"/>
      <c r="L489" s="244"/>
      <c r="M489" s="244"/>
      <c r="N489" s="244"/>
      <c r="O489" s="244"/>
      <c r="P489" s="244"/>
      <c r="Q489" s="244"/>
      <c r="R489" s="245"/>
      <c r="S489" s="269" t="str">
        <f ca="1">'Т 7'!CM37</f>
        <v xml:space="preserve"> </v>
      </c>
      <c r="T489" s="270"/>
      <c r="U489" s="243" t="str">
        <f ca="1">'Т 7'!CN37</f>
        <v xml:space="preserve"> </v>
      </c>
      <c r="V489" s="244"/>
      <c r="W489" s="244"/>
      <c r="X489" s="244"/>
      <c r="Y489" s="244" t="s">
        <v>354</v>
      </c>
      <c r="Z489" s="244"/>
      <c r="AA489" s="244" t="s">
        <v>355</v>
      </c>
      <c r="AB489" s="244"/>
      <c r="AC489" s="245"/>
      <c r="AD489" s="269" t="str">
        <f ca="1">'Т 7'!CO37</f>
        <v xml:space="preserve"> </v>
      </c>
      <c r="AE489" s="270"/>
      <c r="AF489" s="243" t="str">
        <f ca="1">'Т 7'!CP37</f>
        <v xml:space="preserve"> </v>
      </c>
      <c r="AG489" s="244"/>
      <c r="AH489" s="244"/>
      <c r="AI489" s="244"/>
      <c r="AJ489" s="244"/>
      <c r="AK489" s="244"/>
      <c r="AL489" s="244"/>
      <c r="AM489" s="244"/>
      <c r="AN489" s="244"/>
      <c r="AO489" s="245"/>
      <c r="AP489" s="191"/>
    </row>
    <row r="490" spans="1:42" x14ac:dyDescent="0.25">
      <c r="A490" s="58">
        <v>32</v>
      </c>
      <c r="B490" s="241" t="str">
        <f ca="1">'Т 7'!CJ38</f>
        <v xml:space="preserve"> </v>
      </c>
      <c r="C490" s="241"/>
      <c r="D490" s="241"/>
      <c r="E490" s="241"/>
      <c r="F490" s="241"/>
      <c r="G490" s="241"/>
      <c r="H490" s="269" t="str">
        <f ca="1">'Т 7'!CK38</f>
        <v xml:space="preserve"> </v>
      </c>
      <c r="I490" s="270"/>
      <c r="J490" s="243" t="str">
        <f ca="1">'Т 7'!CL38</f>
        <v xml:space="preserve"> </v>
      </c>
      <c r="K490" s="244"/>
      <c r="L490" s="244"/>
      <c r="M490" s="244"/>
      <c r="N490" s="244"/>
      <c r="O490" s="244"/>
      <c r="P490" s="244"/>
      <c r="Q490" s="244"/>
      <c r="R490" s="245"/>
      <c r="S490" s="269" t="str">
        <f ca="1">'Т 7'!CM38</f>
        <v xml:space="preserve"> </v>
      </c>
      <c r="T490" s="270"/>
      <c r="U490" s="243" t="str">
        <f ca="1">'Т 7'!CN38</f>
        <v xml:space="preserve"> </v>
      </c>
      <c r="V490" s="244"/>
      <c r="W490" s="244"/>
      <c r="X490" s="244"/>
      <c r="Y490" s="244" t="s">
        <v>354</v>
      </c>
      <c r="Z490" s="244"/>
      <c r="AA490" s="244" t="s">
        <v>355</v>
      </c>
      <c r="AB490" s="244"/>
      <c r="AC490" s="245"/>
      <c r="AD490" s="269" t="str">
        <f ca="1">'Т 7'!CO38</f>
        <v xml:space="preserve"> </v>
      </c>
      <c r="AE490" s="270"/>
      <c r="AF490" s="243" t="str">
        <f ca="1">'Т 7'!CP38</f>
        <v xml:space="preserve"> </v>
      </c>
      <c r="AG490" s="244"/>
      <c r="AH490" s="244"/>
      <c r="AI490" s="244"/>
      <c r="AJ490" s="244"/>
      <c r="AK490" s="244"/>
      <c r="AL490" s="244"/>
      <c r="AM490" s="244"/>
      <c r="AN490" s="244"/>
      <c r="AO490" s="245"/>
      <c r="AP490" s="191"/>
    </row>
    <row r="491" spans="1:42" x14ac:dyDescent="0.25">
      <c r="A491" s="58">
        <v>33</v>
      </c>
      <c r="B491" s="241" t="str">
        <f ca="1">'Т 7'!CJ39</f>
        <v xml:space="preserve"> </v>
      </c>
      <c r="C491" s="241"/>
      <c r="D491" s="241"/>
      <c r="E491" s="241"/>
      <c r="F491" s="241"/>
      <c r="G491" s="241"/>
      <c r="H491" s="269" t="str">
        <f ca="1">'Т 7'!CK39</f>
        <v xml:space="preserve"> </v>
      </c>
      <c r="I491" s="270"/>
      <c r="J491" s="243" t="str">
        <f ca="1">'Т 7'!CL39</f>
        <v xml:space="preserve"> </v>
      </c>
      <c r="K491" s="244"/>
      <c r="L491" s="244"/>
      <c r="M491" s="244"/>
      <c r="N491" s="244"/>
      <c r="O491" s="244"/>
      <c r="P491" s="244"/>
      <c r="Q491" s="244"/>
      <c r="R491" s="245"/>
      <c r="S491" s="269" t="str">
        <f ca="1">'Т 7'!CM39</f>
        <v xml:space="preserve"> </v>
      </c>
      <c r="T491" s="270"/>
      <c r="U491" s="243" t="str">
        <f ca="1">'Т 7'!CN39</f>
        <v xml:space="preserve"> </v>
      </c>
      <c r="V491" s="244"/>
      <c r="W491" s="244"/>
      <c r="X491" s="244"/>
      <c r="Y491" s="244" t="s">
        <v>354</v>
      </c>
      <c r="Z491" s="244"/>
      <c r="AA491" s="244" t="s">
        <v>355</v>
      </c>
      <c r="AB491" s="244"/>
      <c r="AC491" s="245"/>
      <c r="AD491" s="269" t="str">
        <f ca="1">'Т 7'!CO39</f>
        <v xml:space="preserve"> </v>
      </c>
      <c r="AE491" s="270"/>
      <c r="AF491" s="243" t="str">
        <f ca="1">'Т 7'!CP39</f>
        <v xml:space="preserve"> </v>
      </c>
      <c r="AG491" s="244"/>
      <c r="AH491" s="244"/>
      <c r="AI491" s="244"/>
      <c r="AJ491" s="244"/>
      <c r="AK491" s="244"/>
      <c r="AL491" s="244"/>
      <c r="AM491" s="244"/>
      <c r="AN491" s="244"/>
      <c r="AO491" s="245"/>
      <c r="AP491" s="191"/>
    </row>
    <row r="492" spans="1:42" x14ac:dyDescent="0.25">
      <c r="A492" s="58">
        <v>34</v>
      </c>
      <c r="B492" s="241" t="str">
        <f ca="1">'Т 7'!CJ40</f>
        <v xml:space="preserve"> </v>
      </c>
      <c r="C492" s="241"/>
      <c r="D492" s="241"/>
      <c r="E492" s="241"/>
      <c r="F492" s="241"/>
      <c r="G492" s="241"/>
      <c r="H492" s="269" t="str">
        <f ca="1">'Т 7'!CK40</f>
        <v xml:space="preserve"> </v>
      </c>
      <c r="I492" s="270"/>
      <c r="J492" s="243" t="str">
        <f ca="1">'Т 7'!CL40</f>
        <v xml:space="preserve"> </v>
      </c>
      <c r="K492" s="244"/>
      <c r="L492" s="244"/>
      <c r="M492" s="244"/>
      <c r="N492" s="244"/>
      <c r="O492" s="244"/>
      <c r="P492" s="244"/>
      <c r="Q492" s="244"/>
      <c r="R492" s="245"/>
      <c r="S492" s="269" t="str">
        <f ca="1">'Т 7'!CM40</f>
        <v xml:space="preserve"> </v>
      </c>
      <c r="T492" s="270"/>
      <c r="U492" s="243" t="str">
        <f ca="1">'Т 7'!CN40</f>
        <v xml:space="preserve"> </v>
      </c>
      <c r="V492" s="244"/>
      <c r="W492" s="244"/>
      <c r="X492" s="244"/>
      <c r="Y492" s="244" t="s">
        <v>354</v>
      </c>
      <c r="Z492" s="244"/>
      <c r="AA492" s="244" t="s">
        <v>355</v>
      </c>
      <c r="AB492" s="244"/>
      <c r="AC492" s="245"/>
      <c r="AD492" s="269" t="str">
        <f ca="1">'Т 7'!CO40</f>
        <v xml:space="preserve"> </v>
      </c>
      <c r="AE492" s="270"/>
      <c r="AF492" s="243" t="str">
        <f ca="1">'Т 7'!CP40</f>
        <v xml:space="preserve"> </v>
      </c>
      <c r="AG492" s="244"/>
      <c r="AH492" s="244"/>
      <c r="AI492" s="244"/>
      <c r="AJ492" s="244"/>
      <c r="AK492" s="244"/>
      <c r="AL492" s="244"/>
      <c r="AM492" s="244"/>
      <c r="AN492" s="244"/>
      <c r="AO492" s="245"/>
      <c r="AP492" s="191"/>
    </row>
    <row r="493" spans="1:42" x14ac:dyDescent="0.25">
      <c r="A493" s="58">
        <v>35</v>
      </c>
      <c r="B493" s="241" t="str">
        <f ca="1">'Т 7'!CJ41</f>
        <v xml:space="preserve"> </v>
      </c>
      <c r="C493" s="241"/>
      <c r="D493" s="241"/>
      <c r="E493" s="241"/>
      <c r="F493" s="241"/>
      <c r="G493" s="241"/>
      <c r="H493" s="269" t="str">
        <f ca="1">'Т 7'!CK41</f>
        <v xml:space="preserve"> </v>
      </c>
      <c r="I493" s="270"/>
      <c r="J493" s="243" t="str">
        <f ca="1">'Т 7'!CL41</f>
        <v xml:space="preserve"> </v>
      </c>
      <c r="K493" s="244"/>
      <c r="L493" s="244"/>
      <c r="M493" s="244"/>
      <c r="N493" s="244"/>
      <c r="O493" s="244"/>
      <c r="P493" s="244"/>
      <c r="Q493" s="244"/>
      <c r="R493" s="245"/>
      <c r="S493" s="269" t="str">
        <f ca="1">'Т 7'!CM41</f>
        <v xml:space="preserve"> </v>
      </c>
      <c r="T493" s="270"/>
      <c r="U493" s="243" t="str">
        <f ca="1">'Т 7'!CN41</f>
        <v xml:space="preserve"> </v>
      </c>
      <c r="V493" s="244"/>
      <c r="W493" s="244"/>
      <c r="X493" s="244"/>
      <c r="Y493" s="244" t="s">
        <v>354</v>
      </c>
      <c r="Z493" s="244"/>
      <c r="AA493" s="244" t="s">
        <v>355</v>
      </c>
      <c r="AB493" s="244"/>
      <c r="AC493" s="245"/>
      <c r="AD493" s="269" t="str">
        <f ca="1">'Т 7'!CO41</f>
        <v xml:space="preserve"> </v>
      </c>
      <c r="AE493" s="270"/>
      <c r="AF493" s="243" t="str">
        <f ca="1">'Т 7'!CP41</f>
        <v xml:space="preserve"> </v>
      </c>
      <c r="AG493" s="244"/>
      <c r="AH493" s="244"/>
      <c r="AI493" s="244"/>
      <c r="AJ493" s="244"/>
      <c r="AK493" s="244"/>
      <c r="AL493" s="244"/>
      <c r="AM493" s="244"/>
      <c r="AN493" s="244"/>
      <c r="AO493" s="245"/>
      <c r="AP493" s="191"/>
    </row>
    <row r="494" spans="1:42" x14ac:dyDescent="0.25">
      <c r="A494" s="58">
        <v>36</v>
      </c>
      <c r="B494" s="241" t="str">
        <f ca="1">'Т 7'!CJ42</f>
        <v xml:space="preserve"> </v>
      </c>
      <c r="C494" s="241"/>
      <c r="D494" s="241"/>
      <c r="E494" s="241"/>
      <c r="F494" s="241"/>
      <c r="G494" s="241"/>
      <c r="H494" s="269" t="str">
        <f ca="1">'Т 7'!CK42</f>
        <v xml:space="preserve"> </v>
      </c>
      <c r="I494" s="270"/>
      <c r="J494" s="243" t="str">
        <f ca="1">'Т 7'!CL42</f>
        <v xml:space="preserve"> </v>
      </c>
      <c r="K494" s="244"/>
      <c r="L494" s="244"/>
      <c r="M494" s="244"/>
      <c r="N494" s="244"/>
      <c r="O494" s="244"/>
      <c r="P494" s="244"/>
      <c r="Q494" s="244"/>
      <c r="R494" s="245"/>
      <c r="S494" s="269" t="str">
        <f ca="1">'Т 7'!CM42</f>
        <v xml:space="preserve"> </v>
      </c>
      <c r="T494" s="270"/>
      <c r="U494" s="243" t="str">
        <f ca="1">'Т 7'!CN42</f>
        <v xml:space="preserve"> </v>
      </c>
      <c r="V494" s="244"/>
      <c r="W494" s="244"/>
      <c r="X494" s="244"/>
      <c r="Y494" s="244" t="s">
        <v>354</v>
      </c>
      <c r="Z494" s="244"/>
      <c r="AA494" s="244" t="s">
        <v>355</v>
      </c>
      <c r="AB494" s="244"/>
      <c r="AC494" s="245"/>
      <c r="AD494" s="269" t="str">
        <f ca="1">'Т 7'!CO42</f>
        <v xml:space="preserve"> </v>
      </c>
      <c r="AE494" s="270"/>
      <c r="AF494" s="243" t="str">
        <f ca="1">'Т 7'!CP42</f>
        <v xml:space="preserve"> </v>
      </c>
      <c r="AG494" s="244"/>
      <c r="AH494" s="244"/>
      <c r="AI494" s="244"/>
      <c r="AJ494" s="244"/>
      <c r="AK494" s="244"/>
      <c r="AL494" s="244"/>
      <c r="AM494" s="244"/>
      <c r="AN494" s="244"/>
      <c r="AO494" s="245"/>
      <c r="AP494" s="191"/>
    </row>
    <row r="495" spans="1:42" x14ac:dyDescent="0.25">
      <c r="A495" s="58">
        <v>37</v>
      </c>
      <c r="B495" s="241" t="str">
        <f ca="1">'Т 7'!CJ43</f>
        <v xml:space="preserve"> </v>
      </c>
      <c r="C495" s="241"/>
      <c r="D495" s="241"/>
      <c r="E495" s="241"/>
      <c r="F495" s="241"/>
      <c r="G495" s="241"/>
      <c r="H495" s="269" t="str">
        <f ca="1">'Т 7'!CK43</f>
        <v xml:space="preserve"> </v>
      </c>
      <c r="I495" s="270"/>
      <c r="J495" s="243" t="str">
        <f ca="1">'Т 7'!CL43</f>
        <v xml:space="preserve"> </v>
      </c>
      <c r="K495" s="244"/>
      <c r="L495" s="244"/>
      <c r="M495" s="244"/>
      <c r="N495" s="244"/>
      <c r="O495" s="244"/>
      <c r="P495" s="244"/>
      <c r="Q495" s="244"/>
      <c r="R495" s="245"/>
      <c r="S495" s="269" t="str">
        <f ca="1">'Т 7'!CM43</f>
        <v xml:space="preserve"> </v>
      </c>
      <c r="T495" s="270"/>
      <c r="U495" s="243" t="str">
        <f ca="1">'Т 7'!CN43</f>
        <v xml:space="preserve"> </v>
      </c>
      <c r="V495" s="244"/>
      <c r="W495" s="244"/>
      <c r="X495" s="244"/>
      <c r="Y495" s="244" t="s">
        <v>354</v>
      </c>
      <c r="Z495" s="244"/>
      <c r="AA495" s="244" t="s">
        <v>355</v>
      </c>
      <c r="AB495" s="244"/>
      <c r="AC495" s="245"/>
      <c r="AD495" s="269" t="str">
        <f ca="1">'Т 7'!CO43</f>
        <v xml:space="preserve"> </v>
      </c>
      <c r="AE495" s="270"/>
      <c r="AF495" s="243" t="str">
        <f ca="1">'Т 7'!CP43</f>
        <v xml:space="preserve"> </v>
      </c>
      <c r="AG495" s="244"/>
      <c r="AH495" s="244"/>
      <c r="AI495" s="244"/>
      <c r="AJ495" s="244"/>
      <c r="AK495" s="244"/>
      <c r="AL495" s="244"/>
      <c r="AM495" s="244"/>
      <c r="AN495" s="244"/>
      <c r="AO495" s="245"/>
      <c r="AP495" s="191"/>
    </row>
    <row r="496" spans="1:42" x14ac:dyDescent="0.25">
      <c r="A496" s="58">
        <v>38</v>
      </c>
      <c r="B496" s="241" t="str">
        <f ca="1">'Т 7'!CJ44</f>
        <v xml:space="preserve"> </v>
      </c>
      <c r="C496" s="241"/>
      <c r="D496" s="241"/>
      <c r="E496" s="241"/>
      <c r="F496" s="241"/>
      <c r="G496" s="241"/>
      <c r="H496" s="269" t="str">
        <f ca="1">'Т 7'!CK44</f>
        <v xml:space="preserve"> </v>
      </c>
      <c r="I496" s="270"/>
      <c r="J496" s="243" t="str">
        <f ca="1">'Т 7'!CL44</f>
        <v xml:space="preserve"> </v>
      </c>
      <c r="K496" s="244"/>
      <c r="L496" s="244"/>
      <c r="M496" s="244"/>
      <c r="N496" s="244"/>
      <c r="O496" s="244"/>
      <c r="P496" s="244"/>
      <c r="Q496" s="244"/>
      <c r="R496" s="245"/>
      <c r="S496" s="269" t="str">
        <f ca="1">'Т 7'!CM44</f>
        <v xml:space="preserve"> </v>
      </c>
      <c r="T496" s="270"/>
      <c r="U496" s="243" t="str">
        <f ca="1">'Т 7'!CN44</f>
        <v xml:space="preserve"> </v>
      </c>
      <c r="V496" s="244"/>
      <c r="W496" s="244"/>
      <c r="X496" s="244"/>
      <c r="Y496" s="244" t="s">
        <v>354</v>
      </c>
      <c r="Z496" s="244"/>
      <c r="AA496" s="244" t="s">
        <v>355</v>
      </c>
      <c r="AB496" s="244"/>
      <c r="AC496" s="245"/>
      <c r="AD496" s="269" t="str">
        <f ca="1">'Т 7'!CO44</f>
        <v xml:space="preserve"> </v>
      </c>
      <c r="AE496" s="270"/>
      <c r="AF496" s="243" t="str">
        <f ca="1">'Т 7'!CP44</f>
        <v xml:space="preserve"> </v>
      </c>
      <c r="AG496" s="244"/>
      <c r="AH496" s="244"/>
      <c r="AI496" s="244"/>
      <c r="AJ496" s="244"/>
      <c r="AK496" s="244"/>
      <c r="AL496" s="244"/>
      <c r="AM496" s="244"/>
      <c r="AN496" s="244"/>
      <c r="AO496" s="245"/>
      <c r="AP496" s="191"/>
    </row>
    <row r="497" spans="1:42" x14ac:dyDescent="0.25">
      <c r="A497" s="58">
        <v>39</v>
      </c>
      <c r="B497" s="241" t="str">
        <f ca="1">'Т 7'!CJ45</f>
        <v xml:space="preserve"> </v>
      </c>
      <c r="C497" s="241"/>
      <c r="D497" s="241"/>
      <c r="E497" s="241"/>
      <c r="F497" s="241"/>
      <c r="G497" s="241"/>
      <c r="H497" s="269" t="str">
        <f ca="1">'Т 7'!CK45</f>
        <v xml:space="preserve"> </v>
      </c>
      <c r="I497" s="270"/>
      <c r="J497" s="243" t="str">
        <f ca="1">'Т 7'!CL45</f>
        <v xml:space="preserve"> </v>
      </c>
      <c r="K497" s="244"/>
      <c r="L497" s="244"/>
      <c r="M497" s="244"/>
      <c r="N497" s="244"/>
      <c r="O497" s="244"/>
      <c r="P497" s="244"/>
      <c r="Q497" s="244"/>
      <c r="R497" s="245"/>
      <c r="S497" s="269" t="str">
        <f ca="1">'Т 7'!CM45</f>
        <v xml:space="preserve"> </v>
      </c>
      <c r="T497" s="270"/>
      <c r="U497" s="243" t="str">
        <f ca="1">'Т 7'!CN45</f>
        <v xml:space="preserve"> </v>
      </c>
      <c r="V497" s="244"/>
      <c r="W497" s="244"/>
      <c r="X497" s="244"/>
      <c r="Y497" s="244" t="s">
        <v>354</v>
      </c>
      <c r="Z497" s="244"/>
      <c r="AA497" s="244" t="s">
        <v>355</v>
      </c>
      <c r="AB497" s="244"/>
      <c r="AC497" s="245"/>
      <c r="AD497" s="269" t="str">
        <f ca="1">'Т 7'!CO45</f>
        <v xml:space="preserve"> </v>
      </c>
      <c r="AE497" s="270"/>
      <c r="AF497" s="243" t="str">
        <f ca="1">'Т 7'!CP45</f>
        <v xml:space="preserve"> </v>
      </c>
      <c r="AG497" s="244"/>
      <c r="AH497" s="244"/>
      <c r="AI497" s="244"/>
      <c r="AJ497" s="244"/>
      <c r="AK497" s="244"/>
      <c r="AL497" s="244"/>
      <c r="AM497" s="244"/>
      <c r="AN497" s="244"/>
      <c r="AO497" s="245"/>
      <c r="AP497" s="191"/>
    </row>
    <row r="498" spans="1:42" x14ac:dyDescent="0.25">
      <c r="A498" s="58">
        <v>40</v>
      </c>
      <c r="B498" s="241" t="str">
        <f ca="1">'Т 7'!CJ46</f>
        <v xml:space="preserve"> </v>
      </c>
      <c r="C498" s="241"/>
      <c r="D498" s="241"/>
      <c r="E498" s="241"/>
      <c r="F498" s="241"/>
      <c r="G498" s="241"/>
      <c r="H498" s="269" t="str">
        <f ca="1">'Т 7'!CK46</f>
        <v xml:space="preserve"> </v>
      </c>
      <c r="I498" s="270"/>
      <c r="J498" s="243" t="str">
        <f ca="1">'Т 7'!CL46</f>
        <v xml:space="preserve"> </v>
      </c>
      <c r="K498" s="244"/>
      <c r="L498" s="244"/>
      <c r="M498" s="244"/>
      <c r="N498" s="244"/>
      <c r="O498" s="244"/>
      <c r="P498" s="244"/>
      <c r="Q498" s="244"/>
      <c r="R498" s="245"/>
      <c r="S498" s="269" t="str">
        <f ca="1">'Т 7'!CM46</f>
        <v xml:space="preserve"> </v>
      </c>
      <c r="T498" s="270"/>
      <c r="U498" s="243" t="str">
        <f ca="1">'Т 7'!CN46</f>
        <v xml:space="preserve"> </v>
      </c>
      <c r="V498" s="244"/>
      <c r="W498" s="244"/>
      <c r="X498" s="244"/>
      <c r="Y498" s="244" t="s">
        <v>354</v>
      </c>
      <c r="Z498" s="244"/>
      <c r="AA498" s="244" t="s">
        <v>355</v>
      </c>
      <c r="AB498" s="244"/>
      <c r="AC498" s="245"/>
      <c r="AD498" s="269" t="str">
        <f ca="1">'Т 7'!CO46</f>
        <v xml:space="preserve"> </v>
      </c>
      <c r="AE498" s="270"/>
      <c r="AF498" s="243" t="str">
        <f ca="1">'Т 7'!CP46</f>
        <v xml:space="preserve"> </v>
      </c>
      <c r="AG498" s="244"/>
      <c r="AH498" s="244"/>
      <c r="AI498" s="244"/>
      <c r="AJ498" s="244"/>
      <c r="AK498" s="244"/>
      <c r="AL498" s="244"/>
      <c r="AM498" s="244"/>
      <c r="AN498" s="244"/>
      <c r="AO498" s="245"/>
      <c r="AP498" s="191"/>
    </row>
    <row r="499" spans="1:42" x14ac:dyDescent="0.25">
      <c r="A499" s="58">
        <v>41</v>
      </c>
      <c r="B499" s="241" t="str">
        <f ca="1">'Т 7'!CJ47</f>
        <v xml:space="preserve"> </v>
      </c>
      <c r="C499" s="241"/>
      <c r="D499" s="241"/>
      <c r="E499" s="241"/>
      <c r="F499" s="241"/>
      <c r="G499" s="241"/>
      <c r="H499" s="269" t="str">
        <f ca="1">'Т 7'!CK47</f>
        <v xml:space="preserve"> </v>
      </c>
      <c r="I499" s="270"/>
      <c r="J499" s="243" t="str">
        <f ca="1">'Т 7'!CL47</f>
        <v xml:space="preserve"> </v>
      </c>
      <c r="K499" s="244"/>
      <c r="L499" s="244"/>
      <c r="M499" s="244"/>
      <c r="N499" s="244"/>
      <c r="O499" s="244"/>
      <c r="P499" s="244"/>
      <c r="Q499" s="244"/>
      <c r="R499" s="245"/>
      <c r="S499" s="269" t="str">
        <f ca="1">'Т 7'!CM47</f>
        <v xml:space="preserve"> </v>
      </c>
      <c r="T499" s="270"/>
      <c r="U499" s="243" t="str">
        <f ca="1">'Т 7'!CN47</f>
        <v xml:space="preserve"> </v>
      </c>
      <c r="V499" s="244"/>
      <c r="W499" s="244"/>
      <c r="X499" s="244"/>
      <c r="Y499" s="244" t="s">
        <v>354</v>
      </c>
      <c r="Z499" s="244"/>
      <c r="AA499" s="244" t="s">
        <v>355</v>
      </c>
      <c r="AB499" s="244"/>
      <c r="AC499" s="245"/>
      <c r="AD499" s="269" t="str">
        <f ca="1">'Т 7'!CO47</f>
        <v xml:space="preserve"> </v>
      </c>
      <c r="AE499" s="270"/>
      <c r="AF499" s="243" t="str">
        <f ca="1">'Т 7'!CP47</f>
        <v xml:space="preserve"> </v>
      </c>
      <c r="AG499" s="244"/>
      <c r="AH499" s="244"/>
      <c r="AI499" s="244"/>
      <c r="AJ499" s="244"/>
      <c r="AK499" s="244"/>
      <c r="AL499" s="244"/>
      <c r="AM499" s="244"/>
      <c r="AN499" s="244"/>
      <c r="AO499" s="245"/>
      <c r="AP499" s="191"/>
    </row>
    <row r="500" spans="1:42" x14ac:dyDescent="0.25">
      <c r="A500" s="58">
        <v>42</v>
      </c>
      <c r="B500" s="241" t="str">
        <f ca="1">'Т 7'!CJ48</f>
        <v xml:space="preserve"> </v>
      </c>
      <c r="C500" s="241"/>
      <c r="D500" s="241"/>
      <c r="E500" s="241"/>
      <c r="F500" s="241"/>
      <c r="G500" s="241"/>
      <c r="H500" s="269" t="str">
        <f ca="1">'Т 7'!CK48</f>
        <v xml:space="preserve"> </v>
      </c>
      <c r="I500" s="270"/>
      <c r="J500" s="243" t="str">
        <f ca="1">'Т 7'!CL48</f>
        <v xml:space="preserve"> </v>
      </c>
      <c r="K500" s="244"/>
      <c r="L500" s="244"/>
      <c r="M500" s="244"/>
      <c r="N500" s="244"/>
      <c r="O500" s="244"/>
      <c r="P500" s="244"/>
      <c r="Q500" s="244"/>
      <c r="R500" s="245"/>
      <c r="S500" s="269" t="str">
        <f ca="1">'Т 7'!CM48</f>
        <v xml:space="preserve"> </v>
      </c>
      <c r="T500" s="270"/>
      <c r="U500" s="243" t="str">
        <f ca="1">'Т 7'!CN48</f>
        <v xml:space="preserve"> </v>
      </c>
      <c r="V500" s="244"/>
      <c r="W500" s="244"/>
      <c r="X500" s="244"/>
      <c r="Y500" s="244" t="s">
        <v>354</v>
      </c>
      <c r="Z500" s="244"/>
      <c r="AA500" s="244" t="s">
        <v>355</v>
      </c>
      <c r="AB500" s="244"/>
      <c r="AC500" s="245"/>
      <c r="AD500" s="269" t="str">
        <f ca="1">'Т 7'!CO48</f>
        <v xml:space="preserve"> </v>
      </c>
      <c r="AE500" s="270"/>
      <c r="AF500" s="243" t="str">
        <f ca="1">'Т 7'!CP48</f>
        <v xml:space="preserve"> </v>
      </c>
      <c r="AG500" s="244"/>
      <c r="AH500" s="244"/>
      <c r="AI500" s="244"/>
      <c r="AJ500" s="244"/>
      <c r="AK500" s="244"/>
      <c r="AL500" s="244"/>
      <c r="AM500" s="244"/>
      <c r="AN500" s="244"/>
      <c r="AO500" s="245"/>
      <c r="AP500" s="191"/>
    </row>
    <row r="501" spans="1:42" x14ac:dyDescent="0.25">
      <c r="A501" s="58">
        <v>43</v>
      </c>
      <c r="B501" s="241" t="str">
        <f ca="1">'Т 7'!CJ49</f>
        <v xml:space="preserve"> </v>
      </c>
      <c r="C501" s="241"/>
      <c r="D501" s="241"/>
      <c r="E501" s="241"/>
      <c r="F501" s="241"/>
      <c r="G501" s="241"/>
      <c r="H501" s="269" t="str">
        <f ca="1">'Т 7'!CK49</f>
        <v xml:space="preserve"> </v>
      </c>
      <c r="I501" s="270"/>
      <c r="J501" s="243" t="str">
        <f ca="1">'Т 7'!CL49</f>
        <v xml:space="preserve"> </v>
      </c>
      <c r="K501" s="244"/>
      <c r="L501" s="244"/>
      <c r="M501" s="244"/>
      <c r="N501" s="244"/>
      <c r="O501" s="244"/>
      <c r="P501" s="244"/>
      <c r="Q501" s="244"/>
      <c r="R501" s="245"/>
      <c r="S501" s="269" t="str">
        <f ca="1">'Т 7'!CM49</f>
        <v xml:space="preserve"> </v>
      </c>
      <c r="T501" s="270"/>
      <c r="U501" s="243" t="str">
        <f ca="1">'Т 7'!CN49</f>
        <v xml:space="preserve"> </v>
      </c>
      <c r="V501" s="244"/>
      <c r="W501" s="244"/>
      <c r="X501" s="244"/>
      <c r="Y501" s="244" t="s">
        <v>354</v>
      </c>
      <c r="Z501" s="244"/>
      <c r="AA501" s="244" t="s">
        <v>355</v>
      </c>
      <c r="AB501" s="244"/>
      <c r="AC501" s="245"/>
      <c r="AD501" s="269" t="str">
        <f ca="1">'Т 7'!CO49</f>
        <v xml:space="preserve"> </v>
      </c>
      <c r="AE501" s="270"/>
      <c r="AF501" s="243" t="str">
        <f ca="1">'Т 7'!CP49</f>
        <v xml:space="preserve"> </v>
      </c>
      <c r="AG501" s="244"/>
      <c r="AH501" s="244"/>
      <c r="AI501" s="244"/>
      <c r="AJ501" s="244"/>
      <c r="AK501" s="244"/>
      <c r="AL501" s="244"/>
      <c r="AM501" s="244"/>
      <c r="AN501" s="244"/>
      <c r="AO501" s="245"/>
      <c r="AP501" s="191"/>
    </row>
    <row r="502" spans="1:42" x14ac:dyDescent="0.25">
      <c r="A502" s="58">
        <v>44</v>
      </c>
      <c r="B502" s="241" t="str">
        <f ca="1">'Т 7'!CJ50</f>
        <v xml:space="preserve"> </v>
      </c>
      <c r="C502" s="241"/>
      <c r="D502" s="241"/>
      <c r="E502" s="241"/>
      <c r="F502" s="241"/>
      <c r="G502" s="241"/>
      <c r="H502" s="269" t="str">
        <f ca="1">'Т 7'!CK50</f>
        <v xml:space="preserve"> </v>
      </c>
      <c r="I502" s="270"/>
      <c r="J502" s="243" t="str">
        <f ca="1">'Т 7'!CL50</f>
        <v xml:space="preserve"> </v>
      </c>
      <c r="K502" s="244"/>
      <c r="L502" s="244"/>
      <c r="M502" s="244"/>
      <c r="N502" s="244"/>
      <c r="O502" s="244"/>
      <c r="P502" s="244"/>
      <c r="Q502" s="244"/>
      <c r="R502" s="245"/>
      <c r="S502" s="269" t="str">
        <f ca="1">'Т 7'!CM50</f>
        <v xml:space="preserve"> </v>
      </c>
      <c r="T502" s="270"/>
      <c r="U502" s="243" t="str">
        <f ca="1">'Т 7'!CN50</f>
        <v xml:space="preserve"> </v>
      </c>
      <c r="V502" s="244"/>
      <c r="W502" s="244"/>
      <c r="X502" s="244"/>
      <c r="Y502" s="244" t="s">
        <v>354</v>
      </c>
      <c r="Z502" s="244"/>
      <c r="AA502" s="244" t="s">
        <v>355</v>
      </c>
      <c r="AB502" s="244"/>
      <c r="AC502" s="245"/>
      <c r="AD502" s="269" t="str">
        <f ca="1">'Т 7'!CO50</f>
        <v xml:space="preserve"> </v>
      </c>
      <c r="AE502" s="270"/>
      <c r="AF502" s="243" t="str">
        <f ca="1">'Т 7'!CP50</f>
        <v xml:space="preserve"> </v>
      </c>
      <c r="AG502" s="244"/>
      <c r="AH502" s="244"/>
      <c r="AI502" s="244"/>
      <c r="AJ502" s="244"/>
      <c r="AK502" s="244"/>
      <c r="AL502" s="244"/>
      <c r="AM502" s="244"/>
      <c r="AN502" s="244"/>
      <c r="AO502" s="245"/>
      <c r="AP502" s="191"/>
    </row>
    <row r="503" spans="1:42" x14ac:dyDescent="0.25">
      <c r="A503" s="58">
        <v>45</v>
      </c>
      <c r="B503" s="241" t="str">
        <f ca="1">'Т 7'!CJ51</f>
        <v xml:space="preserve"> </v>
      </c>
      <c r="C503" s="241"/>
      <c r="D503" s="241"/>
      <c r="E503" s="241"/>
      <c r="F503" s="241"/>
      <c r="G503" s="241"/>
      <c r="H503" s="269" t="str">
        <f ca="1">'Т 7'!CK51</f>
        <v xml:space="preserve"> </v>
      </c>
      <c r="I503" s="270"/>
      <c r="J503" s="243" t="str">
        <f ca="1">'Т 7'!CL51</f>
        <v xml:space="preserve"> </v>
      </c>
      <c r="K503" s="244"/>
      <c r="L503" s="244"/>
      <c r="M503" s="244"/>
      <c r="N503" s="244"/>
      <c r="O503" s="244"/>
      <c r="P503" s="244"/>
      <c r="Q503" s="244"/>
      <c r="R503" s="245"/>
      <c r="S503" s="269" t="str">
        <f ca="1">'Т 7'!CM51</f>
        <v xml:space="preserve"> </v>
      </c>
      <c r="T503" s="270"/>
      <c r="U503" s="243" t="str">
        <f ca="1">'Т 7'!CN51</f>
        <v xml:space="preserve"> </v>
      </c>
      <c r="V503" s="244"/>
      <c r="W503" s="244"/>
      <c r="X503" s="244"/>
      <c r="Y503" s="244" t="s">
        <v>354</v>
      </c>
      <c r="Z503" s="244"/>
      <c r="AA503" s="244" t="s">
        <v>355</v>
      </c>
      <c r="AB503" s="244"/>
      <c r="AC503" s="245"/>
      <c r="AD503" s="269" t="str">
        <f ca="1">'Т 7'!CO51</f>
        <v xml:space="preserve"> </v>
      </c>
      <c r="AE503" s="270"/>
      <c r="AF503" s="243" t="str">
        <f ca="1">'Т 7'!CP51</f>
        <v xml:space="preserve"> </v>
      </c>
      <c r="AG503" s="244"/>
      <c r="AH503" s="244"/>
      <c r="AI503" s="244"/>
      <c r="AJ503" s="244"/>
      <c r="AK503" s="244"/>
      <c r="AL503" s="244"/>
      <c r="AM503" s="244"/>
      <c r="AN503" s="244"/>
      <c r="AO503" s="245"/>
      <c r="AP503" s="191"/>
    </row>
    <row r="504" spans="1:42" x14ac:dyDescent="0.25">
      <c r="A504" s="58">
        <v>46</v>
      </c>
      <c r="B504" s="241" t="str">
        <f ca="1">'Т 7'!CJ52</f>
        <v xml:space="preserve"> </v>
      </c>
      <c r="C504" s="241"/>
      <c r="D504" s="241"/>
      <c r="E504" s="241"/>
      <c r="F504" s="241"/>
      <c r="G504" s="241"/>
      <c r="H504" s="269" t="str">
        <f ca="1">'Т 7'!CK52</f>
        <v xml:space="preserve"> </v>
      </c>
      <c r="I504" s="270"/>
      <c r="J504" s="243" t="str">
        <f ca="1">'Т 7'!CL52</f>
        <v xml:space="preserve"> </v>
      </c>
      <c r="K504" s="244"/>
      <c r="L504" s="244"/>
      <c r="M504" s="244"/>
      <c r="N504" s="244"/>
      <c r="O504" s="244"/>
      <c r="P504" s="244"/>
      <c r="Q504" s="244"/>
      <c r="R504" s="245"/>
      <c r="S504" s="269" t="str">
        <f ca="1">'Т 7'!CM52</f>
        <v xml:space="preserve"> </v>
      </c>
      <c r="T504" s="270"/>
      <c r="U504" s="243" t="str">
        <f ca="1">'Т 7'!CN52</f>
        <v xml:space="preserve"> </v>
      </c>
      <c r="V504" s="244"/>
      <c r="W504" s="244"/>
      <c r="X504" s="244"/>
      <c r="Y504" s="244" t="s">
        <v>354</v>
      </c>
      <c r="Z504" s="244"/>
      <c r="AA504" s="244" t="s">
        <v>355</v>
      </c>
      <c r="AB504" s="244"/>
      <c r="AC504" s="245"/>
      <c r="AD504" s="269" t="str">
        <f ca="1">'Т 7'!CO52</f>
        <v xml:space="preserve"> </v>
      </c>
      <c r="AE504" s="270"/>
      <c r="AF504" s="243" t="str">
        <f ca="1">'Т 7'!CP52</f>
        <v xml:space="preserve"> </v>
      </c>
      <c r="AG504" s="244"/>
      <c r="AH504" s="244"/>
      <c r="AI504" s="244"/>
      <c r="AJ504" s="244"/>
      <c r="AK504" s="244"/>
      <c r="AL504" s="244"/>
      <c r="AM504" s="244"/>
      <c r="AN504" s="244"/>
      <c r="AO504" s="245"/>
      <c r="AP504" s="191"/>
    </row>
    <row r="505" spans="1:42" x14ac:dyDescent="0.25">
      <c r="A505" s="58">
        <v>47</v>
      </c>
      <c r="B505" s="241" t="str">
        <f ca="1">'Т 7'!CJ53</f>
        <v xml:space="preserve"> </v>
      </c>
      <c r="C505" s="241"/>
      <c r="D505" s="241"/>
      <c r="E505" s="241"/>
      <c r="F505" s="241"/>
      <c r="G505" s="241"/>
      <c r="H505" s="269" t="str">
        <f ca="1">'Т 7'!CK53</f>
        <v xml:space="preserve"> </v>
      </c>
      <c r="I505" s="270"/>
      <c r="J505" s="243" t="str">
        <f ca="1">'Т 7'!CL53</f>
        <v xml:space="preserve"> </v>
      </c>
      <c r="K505" s="244"/>
      <c r="L505" s="244"/>
      <c r="M505" s="244"/>
      <c r="N505" s="244"/>
      <c r="O505" s="244"/>
      <c r="P505" s="244"/>
      <c r="Q505" s="244"/>
      <c r="R505" s="245"/>
      <c r="S505" s="269" t="str">
        <f ca="1">'Т 7'!CM53</f>
        <v xml:space="preserve"> </v>
      </c>
      <c r="T505" s="270"/>
      <c r="U505" s="243" t="str">
        <f ca="1">'Т 7'!CN53</f>
        <v xml:space="preserve"> </v>
      </c>
      <c r="V505" s="244"/>
      <c r="W505" s="244"/>
      <c r="X505" s="244"/>
      <c r="Y505" s="244" t="s">
        <v>354</v>
      </c>
      <c r="Z505" s="244"/>
      <c r="AA505" s="244" t="s">
        <v>355</v>
      </c>
      <c r="AB505" s="244"/>
      <c r="AC505" s="245"/>
      <c r="AD505" s="269" t="str">
        <f ca="1">'Т 7'!CO53</f>
        <v xml:space="preserve"> </v>
      </c>
      <c r="AE505" s="270"/>
      <c r="AF505" s="243" t="str">
        <f ca="1">'Т 7'!CP53</f>
        <v xml:space="preserve"> </v>
      </c>
      <c r="AG505" s="244"/>
      <c r="AH505" s="244"/>
      <c r="AI505" s="244"/>
      <c r="AJ505" s="244"/>
      <c r="AK505" s="244"/>
      <c r="AL505" s="244"/>
      <c r="AM505" s="244"/>
      <c r="AN505" s="244"/>
      <c r="AO505" s="245"/>
      <c r="AP505" s="191"/>
    </row>
    <row r="506" spans="1:42" x14ac:dyDescent="0.25">
      <c r="A506" s="58">
        <v>48</v>
      </c>
      <c r="B506" s="241" t="str">
        <f ca="1">'Т 7'!CJ54</f>
        <v xml:space="preserve"> </v>
      </c>
      <c r="C506" s="241"/>
      <c r="D506" s="241"/>
      <c r="E506" s="241"/>
      <c r="F506" s="241"/>
      <c r="G506" s="241"/>
      <c r="H506" s="269" t="str">
        <f ca="1">'Т 7'!CK54</f>
        <v xml:space="preserve"> </v>
      </c>
      <c r="I506" s="270"/>
      <c r="J506" s="243" t="str">
        <f ca="1">'Т 7'!CL54</f>
        <v xml:space="preserve"> </v>
      </c>
      <c r="K506" s="244"/>
      <c r="L506" s="244"/>
      <c r="M506" s="244"/>
      <c r="N506" s="244"/>
      <c r="O506" s="244"/>
      <c r="P506" s="244"/>
      <c r="Q506" s="244"/>
      <c r="R506" s="245"/>
      <c r="S506" s="269" t="str">
        <f ca="1">'Т 7'!CM54</f>
        <v xml:space="preserve"> </v>
      </c>
      <c r="T506" s="270"/>
      <c r="U506" s="243" t="str">
        <f ca="1">'Т 7'!CN54</f>
        <v xml:space="preserve"> </v>
      </c>
      <c r="V506" s="244"/>
      <c r="W506" s="244"/>
      <c r="X506" s="244"/>
      <c r="Y506" s="244" t="s">
        <v>354</v>
      </c>
      <c r="Z506" s="244"/>
      <c r="AA506" s="244" t="s">
        <v>355</v>
      </c>
      <c r="AB506" s="244"/>
      <c r="AC506" s="245"/>
      <c r="AD506" s="269" t="str">
        <f ca="1">'Т 7'!CO54</f>
        <v xml:space="preserve"> </v>
      </c>
      <c r="AE506" s="270"/>
      <c r="AF506" s="243" t="str">
        <f ca="1">'Т 7'!CP54</f>
        <v xml:space="preserve"> </v>
      </c>
      <c r="AG506" s="244"/>
      <c r="AH506" s="244"/>
      <c r="AI506" s="244"/>
      <c r="AJ506" s="244"/>
      <c r="AK506" s="244"/>
      <c r="AL506" s="244"/>
      <c r="AM506" s="244"/>
      <c r="AN506" s="244"/>
      <c r="AO506" s="245"/>
      <c r="AP506" s="191"/>
    </row>
    <row r="507" spans="1:42" x14ac:dyDescent="0.25">
      <c r="A507" s="58">
        <v>49</v>
      </c>
      <c r="B507" s="241" t="str">
        <f ca="1">'Т 7'!CJ55</f>
        <v xml:space="preserve"> </v>
      </c>
      <c r="C507" s="241"/>
      <c r="D507" s="241"/>
      <c r="E507" s="241"/>
      <c r="F507" s="241"/>
      <c r="G507" s="241"/>
      <c r="H507" s="269" t="str">
        <f ca="1">'Т 7'!CK55</f>
        <v xml:space="preserve"> </v>
      </c>
      <c r="I507" s="270"/>
      <c r="J507" s="243" t="str">
        <f ca="1">'Т 7'!CL55</f>
        <v xml:space="preserve"> </v>
      </c>
      <c r="K507" s="244"/>
      <c r="L507" s="244"/>
      <c r="M507" s="244"/>
      <c r="N507" s="244"/>
      <c r="O507" s="244"/>
      <c r="P507" s="244"/>
      <c r="Q507" s="244"/>
      <c r="R507" s="245"/>
      <c r="S507" s="269" t="str">
        <f ca="1">'Т 7'!CM55</f>
        <v xml:space="preserve"> </v>
      </c>
      <c r="T507" s="270"/>
      <c r="U507" s="243" t="str">
        <f ca="1">'Т 7'!CN55</f>
        <v xml:space="preserve"> </v>
      </c>
      <c r="V507" s="244"/>
      <c r="W507" s="244"/>
      <c r="X507" s="244"/>
      <c r="Y507" s="244" t="s">
        <v>354</v>
      </c>
      <c r="Z507" s="244"/>
      <c r="AA507" s="244" t="s">
        <v>355</v>
      </c>
      <c r="AB507" s="244"/>
      <c r="AC507" s="245"/>
      <c r="AD507" s="269" t="str">
        <f ca="1">'Т 7'!CO55</f>
        <v xml:space="preserve"> </v>
      </c>
      <c r="AE507" s="270"/>
      <c r="AF507" s="243" t="str">
        <f ca="1">'Т 7'!CP55</f>
        <v xml:space="preserve"> </v>
      </c>
      <c r="AG507" s="244"/>
      <c r="AH507" s="244"/>
      <c r="AI507" s="244"/>
      <c r="AJ507" s="244"/>
      <c r="AK507" s="244"/>
      <c r="AL507" s="244"/>
      <c r="AM507" s="244"/>
      <c r="AN507" s="244"/>
      <c r="AO507" s="245"/>
      <c r="AP507" s="191"/>
    </row>
    <row r="508" spans="1:42" x14ac:dyDescent="0.25">
      <c r="A508" s="58">
        <v>50</v>
      </c>
      <c r="B508" s="241" t="str">
        <f ca="1">'Т 7'!CJ56</f>
        <v xml:space="preserve"> </v>
      </c>
      <c r="C508" s="241"/>
      <c r="D508" s="241"/>
      <c r="E508" s="241"/>
      <c r="F508" s="241"/>
      <c r="G508" s="241"/>
      <c r="H508" s="269" t="str">
        <f ca="1">'Т 7'!CK56</f>
        <v xml:space="preserve"> </v>
      </c>
      <c r="I508" s="270"/>
      <c r="J508" s="243" t="str">
        <f ca="1">'Т 7'!CL56</f>
        <v xml:space="preserve"> </v>
      </c>
      <c r="K508" s="244"/>
      <c r="L508" s="244"/>
      <c r="M508" s="244"/>
      <c r="N508" s="244"/>
      <c r="O508" s="244"/>
      <c r="P508" s="244"/>
      <c r="Q508" s="244"/>
      <c r="R508" s="245"/>
      <c r="S508" s="269" t="str">
        <f ca="1">'Т 7'!CM56</f>
        <v xml:space="preserve"> </v>
      </c>
      <c r="T508" s="270"/>
      <c r="U508" s="243" t="str">
        <f ca="1">'Т 7'!CN56</f>
        <v xml:space="preserve"> </v>
      </c>
      <c r="V508" s="244"/>
      <c r="W508" s="244"/>
      <c r="X508" s="244"/>
      <c r="Y508" s="244" t="s">
        <v>354</v>
      </c>
      <c r="Z508" s="244"/>
      <c r="AA508" s="244" t="s">
        <v>355</v>
      </c>
      <c r="AB508" s="244"/>
      <c r="AC508" s="245"/>
      <c r="AD508" s="269" t="str">
        <f ca="1">'Т 7'!CO56</f>
        <v xml:space="preserve"> </v>
      </c>
      <c r="AE508" s="270"/>
      <c r="AF508" s="243" t="str">
        <f ca="1">'Т 7'!CP56</f>
        <v xml:space="preserve"> </v>
      </c>
      <c r="AG508" s="244"/>
      <c r="AH508" s="244"/>
      <c r="AI508" s="244"/>
      <c r="AJ508" s="244"/>
      <c r="AK508" s="244"/>
      <c r="AL508" s="244"/>
      <c r="AM508" s="244"/>
      <c r="AN508" s="244"/>
      <c r="AO508" s="245"/>
      <c r="AP508" s="191"/>
    </row>
    <row r="509" spans="1:42" x14ac:dyDescent="0.25">
      <c r="A509" s="3"/>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c r="AH509" s="2"/>
      <c r="AI509" s="2"/>
      <c r="AJ509" s="2"/>
      <c r="AK509" s="2"/>
      <c r="AL509" s="2"/>
      <c r="AM509" s="2"/>
      <c r="AN509" s="16"/>
      <c r="AO509" s="42"/>
      <c r="AP509" s="191"/>
    </row>
    <row r="510" spans="1:42" x14ac:dyDescent="0.25">
      <c r="A510" s="53" t="s">
        <v>1</v>
      </c>
      <c r="B510" s="257" t="s">
        <v>642</v>
      </c>
      <c r="C510" s="257"/>
      <c r="D510" s="257"/>
      <c r="E510" s="257"/>
      <c r="F510" s="257"/>
      <c r="G510" s="257"/>
      <c r="H510" s="257"/>
      <c r="I510" s="257"/>
      <c r="J510" s="257"/>
      <c r="K510" s="257"/>
      <c r="L510" s="257"/>
      <c r="M510" s="257"/>
      <c r="N510" s="257"/>
      <c r="O510" s="257"/>
      <c r="P510" s="257"/>
      <c r="Q510" s="257"/>
      <c r="R510" s="257"/>
      <c r="S510" s="257"/>
      <c r="T510" s="257"/>
      <c r="U510" s="257"/>
      <c r="V510" s="257"/>
      <c r="W510" s="257"/>
      <c r="X510" s="257"/>
      <c r="Y510" s="257"/>
      <c r="Z510" s="257"/>
      <c r="AA510" s="257"/>
      <c r="AB510" s="257"/>
      <c r="AC510" s="257"/>
      <c r="AD510" s="257"/>
      <c r="AE510" s="257"/>
      <c r="AF510" s="257"/>
      <c r="AG510" s="257"/>
      <c r="AH510" s="257"/>
      <c r="AI510" s="257"/>
      <c r="AJ510" s="257"/>
      <c r="AK510" s="257"/>
      <c r="AL510" s="257"/>
      <c r="AM510" s="257"/>
      <c r="AN510" s="257"/>
      <c r="AO510" s="257"/>
      <c r="AP510" s="191"/>
    </row>
    <row r="511" spans="1:42" ht="28.9" customHeight="1" x14ac:dyDescent="0.25">
      <c r="A511" s="53" t="s">
        <v>128</v>
      </c>
      <c r="B511" s="257" t="s">
        <v>717</v>
      </c>
      <c r="C511" s="257"/>
      <c r="D511" s="257"/>
      <c r="E511" s="257"/>
      <c r="F511" s="257"/>
      <c r="G511" s="257"/>
      <c r="H511" s="257"/>
      <c r="I511" s="257"/>
      <c r="J511" s="257"/>
      <c r="K511" s="257"/>
      <c r="L511" s="257"/>
      <c r="M511" s="257"/>
      <c r="N511" s="257"/>
      <c r="O511" s="257"/>
      <c r="P511" s="257"/>
      <c r="Q511" s="257"/>
      <c r="R511" s="257"/>
      <c r="S511" s="257"/>
      <c r="T511" s="257"/>
      <c r="U511" s="257"/>
      <c r="V511" s="257"/>
      <c r="W511" s="257"/>
      <c r="X511" s="257"/>
      <c r="Y511" s="257"/>
      <c r="Z511" s="257"/>
      <c r="AA511" s="257"/>
      <c r="AB511" s="257"/>
      <c r="AC511" s="257"/>
      <c r="AD511" s="257"/>
      <c r="AE511" s="257"/>
      <c r="AF511" s="257"/>
      <c r="AG511" s="257"/>
      <c r="AH511" s="257"/>
      <c r="AI511" s="257"/>
      <c r="AJ511" s="257"/>
      <c r="AK511" s="257"/>
      <c r="AL511" s="257"/>
      <c r="AM511" s="257"/>
      <c r="AN511" s="257"/>
      <c r="AO511" s="257"/>
      <c r="AP511" s="191"/>
    </row>
    <row r="512" spans="1:42" ht="27" customHeight="1" x14ac:dyDescent="0.25">
      <c r="A512" s="53" t="s">
        <v>129</v>
      </c>
      <c r="B512" s="257" t="s">
        <v>718</v>
      </c>
      <c r="C512" s="257"/>
      <c r="D512" s="257"/>
      <c r="E512" s="257"/>
      <c r="F512" s="257"/>
      <c r="G512" s="257"/>
      <c r="H512" s="257"/>
      <c r="I512" s="257"/>
      <c r="J512" s="257"/>
      <c r="K512" s="257"/>
      <c r="L512" s="257"/>
      <c r="M512" s="257"/>
      <c r="N512" s="257"/>
      <c r="O512" s="257"/>
      <c r="P512" s="257"/>
      <c r="Q512" s="257"/>
      <c r="R512" s="257"/>
      <c r="S512" s="257"/>
      <c r="T512" s="257"/>
      <c r="U512" s="257"/>
      <c r="V512" s="257"/>
      <c r="W512" s="257"/>
      <c r="X512" s="257"/>
      <c r="Y512" s="257"/>
      <c r="Z512" s="257"/>
      <c r="AA512" s="257"/>
      <c r="AB512" s="257"/>
      <c r="AC512" s="257"/>
      <c r="AD512" s="257"/>
      <c r="AE512" s="257"/>
      <c r="AF512" s="257"/>
      <c r="AG512" s="257"/>
      <c r="AH512" s="257"/>
      <c r="AI512" s="257"/>
      <c r="AJ512" s="257"/>
      <c r="AK512" s="257"/>
      <c r="AL512" s="257"/>
      <c r="AM512" s="257"/>
      <c r="AN512" s="257"/>
      <c r="AO512" s="257"/>
      <c r="AP512" s="191"/>
    </row>
    <row r="513" spans="1:42" x14ac:dyDescent="0.25">
      <c r="A513" s="315" t="s">
        <v>122</v>
      </c>
      <c r="B513" s="248" t="s">
        <v>421</v>
      </c>
      <c r="C513" s="248"/>
      <c r="D513" s="248"/>
      <c r="E513" s="248"/>
      <c r="F513" s="248"/>
      <c r="G513" s="248"/>
      <c r="H513" s="249" t="s">
        <v>356</v>
      </c>
      <c r="I513" s="249"/>
      <c r="J513" s="249"/>
      <c r="K513" s="249"/>
      <c r="L513" s="249"/>
      <c r="M513" s="249"/>
      <c r="N513" s="249"/>
      <c r="O513" s="249"/>
      <c r="P513" s="249"/>
      <c r="Q513" s="249"/>
      <c r="R513" s="249"/>
      <c r="S513" s="249"/>
      <c r="T513" s="249"/>
      <c r="U513" s="249"/>
      <c r="V513" s="249"/>
      <c r="W513" s="249"/>
      <c r="X513" s="249"/>
      <c r="Y513" s="249"/>
      <c r="Z513" s="249"/>
      <c r="AA513" s="249"/>
      <c r="AB513" s="249"/>
      <c r="AC513" s="249"/>
      <c r="AD513" s="249"/>
      <c r="AE513" s="249"/>
      <c r="AF513" s="249"/>
      <c r="AG513" s="249"/>
      <c r="AH513" s="249"/>
      <c r="AI513" s="249"/>
      <c r="AJ513" s="249"/>
      <c r="AK513" s="249"/>
      <c r="AL513" s="249"/>
      <c r="AM513" s="249"/>
      <c r="AN513" s="249"/>
      <c r="AO513" s="249"/>
      <c r="AP513" s="191"/>
    </row>
    <row r="514" spans="1:42" x14ac:dyDescent="0.25">
      <c r="A514" s="315"/>
      <c r="B514" s="248"/>
      <c r="C514" s="248"/>
      <c r="D514" s="248"/>
      <c r="E514" s="248"/>
      <c r="F514" s="248"/>
      <c r="G514" s="248"/>
      <c r="H514" s="310" t="s">
        <v>422</v>
      </c>
      <c r="I514" s="311"/>
      <c r="J514" s="311"/>
      <c r="K514" s="311"/>
      <c r="L514" s="311"/>
      <c r="M514" s="311"/>
      <c r="N514" s="311"/>
      <c r="O514" s="311"/>
      <c r="P514" s="311"/>
      <c r="Q514" s="311"/>
      <c r="R514" s="312"/>
      <c r="S514" s="310" t="s">
        <v>368</v>
      </c>
      <c r="T514" s="311"/>
      <c r="U514" s="311"/>
      <c r="V514" s="311"/>
      <c r="W514" s="311"/>
      <c r="X514" s="311"/>
      <c r="Y514" s="311"/>
      <c r="Z514" s="311"/>
      <c r="AA514" s="311"/>
      <c r="AB514" s="311"/>
      <c r="AC514" s="312"/>
      <c r="AD514" s="251" t="s">
        <v>423</v>
      </c>
      <c r="AE514" s="252"/>
      <c r="AF514" s="252"/>
      <c r="AG514" s="252"/>
      <c r="AH514" s="252"/>
      <c r="AI514" s="252"/>
      <c r="AJ514" s="252"/>
      <c r="AK514" s="252"/>
      <c r="AL514" s="252"/>
      <c r="AM514" s="252"/>
      <c r="AN514" s="252"/>
      <c r="AO514" s="253"/>
      <c r="AP514" s="191"/>
    </row>
    <row r="515" spans="1:42" ht="49.15" customHeight="1" x14ac:dyDescent="0.25">
      <c r="A515" s="315"/>
      <c r="B515" s="248"/>
      <c r="C515" s="248"/>
      <c r="D515" s="248"/>
      <c r="E515" s="248"/>
      <c r="F515" s="248"/>
      <c r="G515" s="248"/>
      <c r="H515" s="254" t="s">
        <v>353</v>
      </c>
      <c r="I515" s="256"/>
      <c r="J515" s="254" t="s">
        <v>371</v>
      </c>
      <c r="K515" s="255"/>
      <c r="L515" s="255"/>
      <c r="M515" s="255"/>
      <c r="N515" s="255"/>
      <c r="O515" s="255"/>
      <c r="P515" s="255"/>
      <c r="Q515" s="255"/>
      <c r="R515" s="256"/>
      <c r="S515" s="254" t="s">
        <v>353</v>
      </c>
      <c r="T515" s="256"/>
      <c r="U515" s="254" t="s">
        <v>371</v>
      </c>
      <c r="V515" s="255"/>
      <c r="W515" s="255"/>
      <c r="X515" s="255"/>
      <c r="Y515" s="255"/>
      <c r="Z515" s="255"/>
      <c r="AA515" s="255"/>
      <c r="AB515" s="255"/>
      <c r="AC515" s="256"/>
      <c r="AD515" s="254" t="s">
        <v>353</v>
      </c>
      <c r="AE515" s="256"/>
      <c r="AF515" s="254" t="s">
        <v>371</v>
      </c>
      <c r="AG515" s="255"/>
      <c r="AH515" s="255"/>
      <c r="AI515" s="255"/>
      <c r="AJ515" s="255"/>
      <c r="AK515" s="255"/>
      <c r="AL515" s="255"/>
      <c r="AM515" s="255"/>
      <c r="AN515" s="255"/>
      <c r="AO515" s="256"/>
      <c r="AP515" s="191"/>
    </row>
    <row r="516" spans="1:42" x14ac:dyDescent="0.25">
      <c r="A516" s="58">
        <v>1</v>
      </c>
      <c r="B516" s="241" t="str">
        <f ca="1">'Т 7'!CJ7</f>
        <v xml:space="preserve"> </v>
      </c>
      <c r="C516" s="241"/>
      <c r="D516" s="241"/>
      <c r="E516" s="241"/>
      <c r="F516" s="241"/>
      <c r="G516" s="241"/>
      <c r="H516" s="269" t="str">
        <f ca="1">'Т 7'!CQ7</f>
        <v xml:space="preserve"> </v>
      </c>
      <c r="I516" s="270"/>
      <c r="J516" s="243" t="str">
        <f ca="1">'Т 7'!CR7</f>
        <v xml:space="preserve"> </v>
      </c>
      <c r="K516" s="244"/>
      <c r="L516" s="244"/>
      <c r="M516" s="244"/>
      <c r="N516" s="244"/>
      <c r="O516" s="244"/>
      <c r="P516" s="244"/>
      <c r="Q516" s="244"/>
      <c r="R516" s="245"/>
      <c r="S516" s="269" t="str">
        <f ca="1">'Т 7'!CS7</f>
        <v xml:space="preserve"> </v>
      </c>
      <c r="T516" s="270"/>
      <c r="U516" s="243" t="str">
        <f ca="1">'Т 7'!CT7</f>
        <v xml:space="preserve"> </v>
      </c>
      <c r="V516" s="244"/>
      <c r="W516" s="244"/>
      <c r="X516" s="244"/>
      <c r="Y516" s="244" t="s">
        <v>354</v>
      </c>
      <c r="Z516" s="244"/>
      <c r="AA516" s="244" t="s">
        <v>355</v>
      </c>
      <c r="AB516" s="244"/>
      <c r="AC516" s="245"/>
      <c r="AD516" s="269" t="str">
        <f ca="1">'Т 7'!CU7</f>
        <v xml:space="preserve"> </v>
      </c>
      <c r="AE516" s="270"/>
      <c r="AF516" s="243" t="str">
        <f ca="1">'Т 7'!CV7</f>
        <v xml:space="preserve"> </v>
      </c>
      <c r="AG516" s="244"/>
      <c r="AH516" s="244"/>
      <c r="AI516" s="244"/>
      <c r="AJ516" s="244"/>
      <c r="AK516" s="244"/>
      <c r="AL516" s="244"/>
      <c r="AM516" s="244"/>
      <c r="AN516" s="244"/>
      <c r="AO516" s="245"/>
      <c r="AP516" s="191"/>
    </row>
    <row r="517" spans="1:42" x14ac:dyDescent="0.25">
      <c r="A517" s="58">
        <v>2</v>
      </c>
      <c r="B517" s="241" t="str">
        <f ca="1">'Т 7'!CJ8</f>
        <v xml:space="preserve"> </v>
      </c>
      <c r="C517" s="241"/>
      <c r="D517" s="241"/>
      <c r="E517" s="241"/>
      <c r="F517" s="241"/>
      <c r="G517" s="241"/>
      <c r="H517" s="269" t="str">
        <f ca="1">'Т 7'!CQ8</f>
        <v xml:space="preserve"> </v>
      </c>
      <c r="I517" s="270"/>
      <c r="J517" s="243" t="str">
        <f ca="1">'Т 7'!CR8</f>
        <v xml:space="preserve"> </v>
      </c>
      <c r="K517" s="244"/>
      <c r="L517" s="244"/>
      <c r="M517" s="244"/>
      <c r="N517" s="244"/>
      <c r="O517" s="244"/>
      <c r="P517" s="244"/>
      <c r="Q517" s="244"/>
      <c r="R517" s="245"/>
      <c r="S517" s="269" t="str">
        <f ca="1">'Т 7'!CS8</f>
        <v xml:space="preserve"> </v>
      </c>
      <c r="T517" s="270"/>
      <c r="U517" s="243" t="str">
        <f ca="1">'Т 7'!CT8</f>
        <v xml:space="preserve"> </v>
      </c>
      <c r="V517" s="244"/>
      <c r="W517" s="244"/>
      <c r="X517" s="244"/>
      <c r="Y517" s="244" t="s">
        <v>354</v>
      </c>
      <c r="Z517" s="244"/>
      <c r="AA517" s="244" t="s">
        <v>355</v>
      </c>
      <c r="AB517" s="244"/>
      <c r="AC517" s="245"/>
      <c r="AD517" s="269" t="str">
        <f ca="1">'Т 7'!CU8</f>
        <v xml:space="preserve"> </v>
      </c>
      <c r="AE517" s="270"/>
      <c r="AF517" s="243" t="str">
        <f ca="1">'Т 7'!CV8</f>
        <v xml:space="preserve"> </v>
      </c>
      <c r="AG517" s="244"/>
      <c r="AH517" s="244"/>
      <c r="AI517" s="244"/>
      <c r="AJ517" s="244"/>
      <c r="AK517" s="244"/>
      <c r="AL517" s="244"/>
      <c r="AM517" s="244"/>
      <c r="AN517" s="244"/>
      <c r="AO517" s="245"/>
      <c r="AP517" s="191"/>
    </row>
    <row r="518" spans="1:42" x14ac:dyDescent="0.25">
      <c r="A518" s="58">
        <v>3</v>
      </c>
      <c r="B518" s="241" t="str">
        <f ca="1">'Т 7'!CJ9</f>
        <v xml:space="preserve"> </v>
      </c>
      <c r="C518" s="241"/>
      <c r="D518" s="241"/>
      <c r="E518" s="241"/>
      <c r="F518" s="241"/>
      <c r="G518" s="241"/>
      <c r="H518" s="269" t="str">
        <f ca="1">'Т 7'!CQ9</f>
        <v xml:space="preserve"> </v>
      </c>
      <c r="I518" s="270"/>
      <c r="J518" s="243" t="str">
        <f ca="1">'Т 7'!CR9</f>
        <v xml:space="preserve"> </v>
      </c>
      <c r="K518" s="244"/>
      <c r="L518" s="244"/>
      <c r="M518" s="244"/>
      <c r="N518" s="244"/>
      <c r="O518" s="244"/>
      <c r="P518" s="244"/>
      <c r="Q518" s="244"/>
      <c r="R518" s="245"/>
      <c r="S518" s="269" t="str">
        <f ca="1">'Т 7'!CS9</f>
        <v xml:space="preserve"> </v>
      </c>
      <c r="T518" s="270"/>
      <c r="U518" s="243" t="str">
        <f ca="1">'Т 7'!CT9</f>
        <v xml:space="preserve"> </v>
      </c>
      <c r="V518" s="244"/>
      <c r="W518" s="244"/>
      <c r="X518" s="244"/>
      <c r="Y518" s="244" t="s">
        <v>354</v>
      </c>
      <c r="Z518" s="244"/>
      <c r="AA518" s="244" t="s">
        <v>355</v>
      </c>
      <c r="AB518" s="244"/>
      <c r="AC518" s="245"/>
      <c r="AD518" s="269" t="str">
        <f ca="1">'Т 7'!CU9</f>
        <v xml:space="preserve"> </v>
      </c>
      <c r="AE518" s="270"/>
      <c r="AF518" s="243" t="str">
        <f ca="1">'Т 7'!CV9</f>
        <v xml:space="preserve"> </v>
      </c>
      <c r="AG518" s="244"/>
      <c r="AH518" s="244"/>
      <c r="AI518" s="244"/>
      <c r="AJ518" s="244"/>
      <c r="AK518" s="244"/>
      <c r="AL518" s="244"/>
      <c r="AM518" s="244"/>
      <c r="AN518" s="244"/>
      <c r="AO518" s="245"/>
      <c r="AP518" s="191"/>
    </row>
    <row r="519" spans="1:42" x14ac:dyDescent="0.25">
      <c r="A519" s="58">
        <v>4</v>
      </c>
      <c r="B519" s="241" t="str">
        <f ca="1">'Т 7'!CJ10</f>
        <v xml:space="preserve"> </v>
      </c>
      <c r="C519" s="241"/>
      <c r="D519" s="241"/>
      <c r="E519" s="241"/>
      <c r="F519" s="241"/>
      <c r="G519" s="241"/>
      <c r="H519" s="269" t="str">
        <f ca="1">'Т 7'!CQ10</f>
        <v xml:space="preserve"> </v>
      </c>
      <c r="I519" s="270"/>
      <c r="J519" s="243" t="str">
        <f ca="1">'Т 7'!CR10</f>
        <v xml:space="preserve"> </v>
      </c>
      <c r="K519" s="244"/>
      <c r="L519" s="244"/>
      <c r="M519" s="244"/>
      <c r="N519" s="244"/>
      <c r="O519" s="244"/>
      <c r="P519" s="244"/>
      <c r="Q519" s="244"/>
      <c r="R519" s="245"/>
      <c r="S519" s="269" t="str">
        <f ca="1">'Т 7'!CS10</f>
        <v xml:space="preserve"> </v>
      </c>
      <c r="T519" s="270"/>
      <c r="U519" s="243" t="str">
        <f ca="1">'Т 7'!CT10</f>
        <v xml:space="preserve"> </v>
      </c>
      <c r="V519" s="244"/>
      <c r="W519" s="244"/>
      <c r="X519" s="244"/>
      <c r="Y519" s="244" t="s">
        <v>354</v>
      </c>
      <c r="Z519" s="244"/>
      <c r="AA519" s="244" t="s">
        <v>355</v>
      </c>
      <c r="AB519" s="244"/>
      <c r="AC519" s="245"/>
      <c r="AD519" s="269" t="str">
        <f ca="1">'Т 7'!CU10</f>
        <v xml:space="preserve"> </v>
      </c>
      <c r="AE519" s="270"/>
      <c r="AF519" s="243" t="str">
        <f ca="1">'Т 7'!CV10</f>
        <v xml:space="preserve"> </v>
      </c>
      <c r="AG519" s="244"/>
      <c r="AH519" s="244"/>
      <c r="AI519" s="244"/>
      <c r="AJ519" s="244"/>
      <c r="AK519" s="244"/>
      <c r="AL519" s="244"/>
      <c r="AM519" s="244"/>
      <c r="AN519" s="244"/>
      <c r="AO519" s="245"/>
      <c r="AP519" s="191"/>
    </row>
    <row r="520" spans="1:42" x14ac:dyDescent="0.25">
      <c r="A520" s="58">
        <v>5</v>
      </c>
      <c r="B520" s="241" t="str">
        <f ca="1">'Т 7'!CJ11</f>
        <v xml:space="preserve"> </v>
      </c>
      <c r="C520" s="241"/>
      <c r="D520" s="241"/>
      <c r="E520" s="241"/>
      <c r="F520" s="241"/>
      <c r="G520" s="241"/>
      <c r="H520" s="269" t="str">
        <f ca="1">'Т 7'!CQ11</f>
        <v xml:space="preserve"> </v>
      </c>
      <c r="I520" s="270"/>
      <c r="J520" s="243" t="str">
        <f ca="1">'Т 7'!CR11</f>
        <v xml:space="preserve"> </v>
      </c>
      <c r="K520" s="244"/>
      <c r="L520" s="244"/>
      <c r="M520" s="244"/>
      <c r="N520" s="244"/>
      <c r="O520" s="244"/>
      <c r="P520" s="244"/>
      <c r="Q520" s="244"/>
      <c r="R520" s="245"/>
      <c r="S520" s="269" t="str">
        <f ca="1">'Т 7'!CS11</f>
        <v xml:space="preserve"> </v>
      </c>
      <c r="T520" s="270"/>
      <c r="U520" s="243" t="str">
        <f ca="1">'Т 7'!CT11</f>
        <v xml:space="preserve"> </v>
      </c>
      <c r="V520" s="244"/>
      <c r="W520" s="244"/>
      <c r="X520" s="244"/>
      <c r="Y520" s="244" t="s">
        <v>354</v>
      </c>
      <c r="Z520" s="244"/>
      <c r="AA520" s="244" t="s">
        <v>355</v>
      </c>
      <c r="AB520" s="244"/>
      <c r="AC520" s="245"/>
      <c r="AD520" s="269" t="str">
        <f ca="1">'Т 7'!CU11</f>
        <v xml:space="preserve"> </v>
      </c>
      <c r="AE520" s="270"/>
      <c r="AF520" s="243" t="str">
        <f ca="1">'Т 7'!CV11</f>
        <v xml:space="preserve"> </v>
      </c>
      <c r="AG520" s="244"/>
      <c r="AH520" s="244"/>
      <c r="AI520" s="244"/>
      <c r="AJ520" s="244"/>
      <c r="AK520" s="244"/>
      <c r="AL520" s="244"/>
      <c r="AM520" s="244"/>
      <c r="AN520" s="244"/>
      <c r="AO520" s="245"/>
      <c r="AP520" s="191"/>
    </row>
    <row r="521" spans="1:42" x14ac:dyDescent="0.25">
      <c r="A521" s="58">
        <v>6</v>
      </c>
      <c r="B521" s="241" t="str">
        <f ca="1">'Т 7'!CJ12</f>
        <v xml:space="preserve"> </v>
      </c>
      <c r="C521" s="241"/>
      <c r="D521" s="241"/>
      <c r="E521" s="241"/>
      <c r="F521" s="241"/>
      <c r="G521" s="241"/>
      <c r="H521" s="269" t="str">
        <f ca="1">'Т 7'!CQ12</f>
        <v xml:space="preserve"> </v>
      </c>
      <c r="I521" s="270"/>
      <c r="J521" s="243" t="str">
        <f ca="1">'Т 7'!CR12</f>
        <v xml:space="preserve"> </v>
      </c>
      <c r="K521" s="244"/>
      <c r="L521" s="244"/>
      <c r="M521" s="244"/>
      <c r="N521" s="244"/>
      <c r="O521" s="244"/>
      <c r="P521" s="244"/>
      <c r="Q521" s="244"/>
      <c r="R521" s="245"/>
      <c r="S521" s="269" t="str">
        <f ca="1">'Т 7'!CS12</f>
        <v xml:space="preserve"> </v>
      </c>
      <c r="T521" s="270"/>
      <c r="U521" s="243" t="str">
        <f ca="1">'Т 7'!CT12</f>
        <v xml:space="preserve"> </v>
      </c>
      <c r="V521" s="244"/>
      <c r="W521" s="244"/>
      <c r="X521" s="244"/>
      <c r="Y521" s="244" t="s">
        <v>354</v>
      </c>
      <c r="Z521" s="244"/>
      <c r="AA521" s="244" t="s">
        <v>355</v>
      </c>
      <c r="AB521" s="244"/>
      <c r="AC521" s="245"/>
      <c r="AD521" s="269" t="str">
        <f ca="1">'Т 7'!CU12</f>
        <v xml:space="preserve"> </v>
      </c>
      <c r="AE521" s="270"/>
      <c r="AF521" s="243" t="str">
        <f ca="1">'Т 7'!CV12</f>
        <v xml:space="preserve"> </v>
      </c>
      <c r="AG521" s="244"/>
      <c r="AH521" s="244"/>
      <c r="AI521" s="244"/>
      <c r="AJ521" s="244"/>
      <c r="AK521" s="244"/>
      <c r="AL521" s="244"/>
      <c r="AM521" s="244"/>
      <c r="AN521" s="244"/>
      <c r="AO521" s="245"/>
      <c r="AP521" s="191"/>
    </row>
    <row r="522" spans="1:42" x14ac:dyDescent="0.25">
      <c r="A522" s="58">
        <v>7</v>
      </c>
      <c r="B522" s="241" t="str">
        <f ca="1">'Т 7'!CJ13</f>
        <v xml:space="preserve"> </v>
      </c>
      <c r="C522" s="241"/>
      <c r="D522" s="241"/>
      <c r="E522" s="241"/>
      <c r="F522" s="241"/>
      <c r="G522" s="241"/>
      <c r="H522" s="269" t="str">
        <f ca="1">'Т 7'!CQ13</f>
        <v xml:space="preserve"> </v>
      </c>
      <c r="I522" s="270"/>
      <c r="J522" s="243" t="str">
        <f ca="1">'Т 7'!CR13</f>
        <v xml:space="preserve"> </v>
      </c>
      <c r="K522" s="244"/>
      <c r="L522" s="244"/>
      <c r="M522" s="244"/>
      <c r="N522" s="244"/>
      <c r="O522" s="244"/>
      <c r="P522" s="244"/>
      <c r="Q522" s="244"/>
      <c r="R522" s="245"/>
      <c r="S522" s="269" t="str">
        <f ca="1">'Т 7'!CS13</f>
        <v xml:space="preserve"> </v>
      </c>
      <c r="T522" s="270"/>
      <c r="U522" s="243" t="str">
        <f ca="1">'Т 7'!CT13</f>
        <v xml:space="preserve"> </v>
      </c>
      <c r="V522" s="244"/>
      <c r="W522" s="244"/>
      <c r="X522" s="244"/>
      <c r="Y522" s="244" t="s">
        <v>354</v>
      </c>
      <c r="Z522" s="244"/>
      <c r="AA522" s="244" t="s">
        <v>355</v>
      </c>
      <c r="AB522" s="244"/>
      <c r="AC522" s="245"/>
      <c r="AD522" s="269" t="str">
        <f ca="1">'Т 7'!CU13</f>
        <v xml:space="preserve"> </v>
      </c>
      <c r="AE522" s="270"/>
      <c r="AF522" s="243" t="str">
        <f ca="1">'Т 7'!CV13</f>
        <v xml:space="preserve"> </v>
      </c>
      <c r="AG522" s="244"/>
      <c r="AH522" s="244"/>
      <c r="AI522" s="244"/>
      <c r="AJ522" s="244"/>
      <c r="AK522" s="244"/>
      <c r="AL522" s="244"/>
      <c r="AM522" s="244"/>
      <c r="AN522" s="244"/>
      <c r="AO522" s="245"/>
      <c r="AP522" s="191"/>
    </row>
    <row r="523" spans="1:42" x14ac:dyDescent="0.25">
      <c r="A523" s="58">
        <v>8</v>
      </c>
      <c r="B523" s="241" t="str">
        <f ca="1">'Т 7'!CJ14</f>
        <v xml:space="preserve"> </v>
      </c>
      <c r="C523" s="241"/>
      <c r="D523" s="241"/>
      <c r="E523" s="241"/>
      <c r="F523" s="241"/>
      <c r="G523" s="241"/>
      <c r="H523" s="269" t="str">
        <f ca="1">'Т 7'!CQ14</f>
        <v xml:space="preserve"> </v>
      </c>
      <c r="I523" s="270"/>
      <c r="J523" s="243" t="str">
        <f ca="1">'Т 7'!CR14</f>
        <v xml:space="preserve"> </v>
      </c>
      <c r="K523" s="244"/>
      <c r="L523" s="244"/>
      <c r="M523" s="244"/>
      <c r="N523" s="244"/>
      <c r="O523" s="244"/>
      <c r="P523" s="244"/>
      <c r="Q523" s="244"/>
      <c r="R523" s="245"/>
      <c r="S523" s="269" t="str">
        <f ca="1">'Т 7'!CS14</f>
        <v xml:space="preserve"> </v>
      </c>
      <c r="T523" s="270"/>
      <c r="U523" s="243" t="str">
        <f ca="1">'Т 7'!CT14</f>
        <v xml:space="preserve"> </v>
      </c>
      <c r="V523" s="244"/>
      <c r="W523" s="244"/>
      <c r="X523" s="244"/>
      <c r="Y523" s="244" t="s">
        <v>354</v>
      </c>
      <c r="Z523" s="244"/>
      <c r="AA523" s="244" t="s">
        <v>355</v>
      </c>
      <c r="AB523" s="244"/>
      <c r="AC523" s="245"/>
      <c r="AD523" s="269" t="str">
        <f ca="1">'Т 7'!CU14</f>
        <v xml:space="preserve"> </v>
      </c>
      <c r="AE523" s="270"/>
      <c r="AF523" s="243" t="str">
        <f ca="1">'Т 7'!CV14</f>
        <v xml:space="preserve"> </v>
      </c>
      <c r="AG523" s="244"/>
      <c r="AH523" s="244"/>
      <c r="AI523" s="244"/>
      <c r="AJ523" s="244"/>
      <c r="AK523" s="244"/>
      <c r="AL523" s="244"/>
      <c r="AM523" s="244"/>
      <c r="AN523" s="244"/>
      <c r="AO523" s="245"/>
      <c r="AP523" s="191"/>
    </row>
    <row r="524" spans="1:42" x14ac:dyDescent="0.25">
      <c r="A524" s="58">
        <v>9</v>
      </c>
      <c r="B524" s="241" t="str">
        <f ca="1">'Т 7'!CJ15</f>
        <v xml:space="preserve"> </v>
      </c>
      <c r="C524" s="241"/>
      <c r="D524" s="241"/>
      <c r="E524" s="241"/>
      <c r="F524" s="241"/>
      <c r="G524" s="241"/>
      <c r="H524" s="269" t="str">
        <f ca="1">'Т 7'!CQ15</f>
        <v xml:space="preserve"> </v>
      </c>
      <c r="I524" s="270"/>
      <c r="J524" s="243" t="str">
        <f ca="1">'Т 7'!CR15</f>
        <v xml:space="preserve"> </v>
      </c>
      <c r="K524" s="244"/>
      <c r="L524" s="244"/>
      <c r="M524" s="244"/>
      <c r="N524" s="244"/>
      <c r="O524" s="244"/>
      <c r="P524" s="244"/>
      <c r="Q524" s="244"/>
      <c r="R524" s="245"/>
      <c r="S524" s="269" t="str">
        <f ca="1">'Т 7'!CS15</f>
        <v xml:space="preserve"> </v>
      </c>
      <c r="T524" s="270"/>
      <c r="U524" s="243" t="str">
        <f ca="1">'Т 7'!CT15</f>
        <v xml:space="preserve"> </v>
      </c>
      <c r="V524" s="244"/>
      <c r="W524" s="244"/>
      <c r="X524" s="244"/>
      <c r="Y524" s="244" t="s">
        <v>354</v>
      </c>
      <c r="Z524" s="244"/>
      <c r="AA524" s="244" t="s">
        <v>355</v>
      </c>
      <c r="AB524" s="244"/>
      <c r="AC524" s="245"/>
      <c r="AD524" s="269" t="str">
        <f ca="1">'Т 7'!CU15</f>
        <v xml:space="preserve"> </v>
      </c>
      <c r="AE524" s="270"/>
      <c r="AF524" s="243" t="str">
        <f ca="1">'Т 7'!CV15</f>
        <v xml:space="preserve"> </v>
      </c>
      <c r="AG524" s="244"/>
      <c r="AH524" s="244"/>
      <c r="AI524" s="244"/>
      <c r="AJ524" s="244"/>
      <c r="AK524" s="244"/>
      <c r="AL524" s="244"/>
      <c r="AM524" s="244"/>
      <c r="AN524" s="244"/>
      <c r="AO524" s="245"/>
      <c r="AP524" s="191"/>
    </row>
    <row r="525" spans="1:42" x14ac:dyDescent="0.25">
      <c r="A525" s="58">
        <v>10</v>
      </c>
      <c r="B525" s="241" t="str">
        <f ca="1">'Т 7'!CJ16</f>
        <v xml:space="preserve"> </v>
      </c>
      <c r="C525" s="241"/>
      <c r="D525" s="241"/>
      <c r="E525" s="241"/>
      <c r="F525" s="241"/>
      <c r="G525" s="241"/>
      <c r="H525" s="269" t="str">
        <f ca="1">'Т 7'!CQ16</f>
        <v xml:space="preserve"> </v>
      </c>
      <c r="I525" s="270"/>
      <c r="J525" s="243" t="str">
        <f ca="1">'Т 7'!CR16</f>
        <v xml:space="preserve"> </v>
      </c>
      <c r="K525" s="244"/>
      <c r="L525" s="244"/>
      <c r="M525" s="244"/>
      <c r="N525" s="244"/>
      <c r="O525" s="244"/>
      <c r="P525" s="244"/>
      <c r="Q525" s="244"/>
      <c r="R525" s="245"/>
      <c r="S525" s="269" t="str">
        <f ca="1">'Т 7'!CS16</f>
        <v xml:space="preserve"> </v>
      </c>
      <c r="T525" s="270"/>
      <c r="U525" s="243" t="str">
        <f ca="1">'Т 7'!CT16</f>
        <v xml:space="preserve"> </v>
      </c>
      <c r="V525" s="244"/>
      <c r="W525" s="244"/>
      <c r="X525" s="244"/>
      <c r="Y525" s="244" t="s">
        <v>354</v>
      </c>
      <c r="Z525" s="244"/>
      <c r="AA525" s="244" t="s">
        <v>355</v>
      </c>
      <c r="AB525" s="244"/>
      <c r="AC525" s="245"/>
      <c r="AD525" s="269" t="str">
        <f ca="1">'Т 7'!CU16</f>
        <v xml:space="preserve"> </v>
      </c>
      <c r="AE525" s="270"/>
      <c r="AF525" s="243" t="str">
        <f ca="1">'Т 7'!CV16</f>
        <v xml:space="preserve"> </v>
      </c>
      <c r="AG525" s="244"/>
      <c r="AH525" s="244"/>
      <c r="AI525" s="244"/>
      <c r="AJ525" s="244"/>
      <c r="AK525" s="244"/>
      <c r="AL525" s="244"/>
      <c r="AM525" s="244"/>
      <c r="AN525" s="244"/>
      <c r="AO525" s="245"/>
      <c r="AP525" s="191"/>
    </row>
    <row r="526" spans="1:42" x14ac:dyDescent="0.25">
      <c r="A526" s="58">
        <v>11</v>
      </c>
      <c r="B526" s="241" t="str">
        <f ca="1">'Т 7'!CJ17</f>
        <v xml:space="preserve"> </v>
      </c>
      <c r="C526" s="241"/>
      <c r="D526" s="241"/>
      <c r="E526" s="241"/>
      <c r="F526" s="241"/>
      <c r="G526" s="241"/>
      <c r="H526" s="269" t="str">
        <f ca="1">'Т 7'!CQ17</f>
        <v xml:space="preserve"> </v>
      </c>
      <c r="I526" s="270"/>
      <c r="J526" s="243" t="str">
        <f ca="1">'Т 7'!CR17</f>
        <v xml:space="preserve"> </v>
      </c>
      <c r="K526" s="244"/>
      <c r="L526" s="244"/>
      <c r="M526" s="244"/>
      <c r="N526" s="244"/>
      <c r="O526" s="244"/>
      <c r="P526" s="244"/>
      <c r="Q526" s="244"/>
      <c r="R526" s="245"/>
      <c r="S526" s="269" t="str">
        <f ca="1">'Т 7'!CS17</f>
        <v xml:space="preserve"> </v>
      </c>
      <c r="T526" s="270"/>
      <c r="U526" s="243" t="str">
        <f ca="1">'Т 7'!CT17</f>
        <v xml:space="preserve"> </v>
      </c>
      <c r="V526" s="244"/>
      <c r="W526" s="244"/>
      <c r="X526" s="244"/>
      <c r="Y526" s="244" t="s">
        <v>354</v>
      </c>
      <c r="Z526" s="244"/>
      <c r="AA526" s="244" t="s">
        <v>355</v>
      </c>
      <c r="AB526" s="244"/>
      <c r="AC526" s="245"/>
      <c r="AD526" s="269" t="str">
        <f ca="1">'Т 7'!CU17</f>
        <v xml:space="preserve"> </v>
      </c>
      <c r="AE526" s="270"/>
      <c r="AF526" s="243" t="str">
        <f ca="1">'Т 7'!CV17</f>
        <v xml:space="preserve"> </v>
      </c>
      <c r="AG526" s="244"/>
      <c r="AH526" s="244"/>
      <c r="AI526" s="244"/>
      <c r="AJ526" s="244"/>
      <c r="AK526" s="244"/>
      <c r="AL526" s="244"/>
      <c r="AM526" s="244"/>
      <c r="AN526" s="244"/>
      <c r="AO526" s="245"/>
      <c r="AP526" s="191"/>
    </row>
    <row r="527" spans="1:42" x14ac:dyDescent="0.25">
      <c r="A527" s="58">
        <v>12</v>
      </c>
      <c r="B527" s="241" t="str">
        <f ca="1">'Т 7'!CJ18</f>
        <v xml:space="preserve"> </v>
      </c>
      <c r="C527" s="241"/>
      <c r="D527" s="241"/>
      <c r="E527" s="241"/>
      <c r="F527" s="241"/>
      <c r="G527" s="241"/>
      <c r="H527" s="269" t="str">
        <f ca="1">'Т 7'!CQ18</f>
        <v xml:space="preserve"> </v>
      </c>
      <c r="I527" s="270"/>
      <c r="J527" s="243" t="str">
        <f ca="1">'Т 7'!CR18</f>
        <v xml:space="preserve"> </v>
      </c>
      <c r="K527" s="244"/>
      <c r="L527" s="244"/>
      <c r="M527" s="244"/>
      <c r="N527" s="244"/>
      <c r="O527" s="244"/>
      <c r="P527" s="244"/>
      <c r="Q527" s="244"/>
      <c r="R527" s="245"/>
      <c r="S527" s="269" t="str">
        <f ca="1">'Т 7'!CS18</f>
        <v xml:space="preserve"> </v>
      </c>
      <c r="T527" s="270"/>
      <c r="U527" s="243" t="str">
        <f ca="1">'Т 7'!CT18</f>
        <v xml:space="preserve"> </v>
      </c>
      <c r="V527" s="244"/>
      <c r="W527" s="244"/>
      <c r="X527" s="244"/>
      <c r="Y527" s="244" t="s">
        <v>354</v>
      </c>
      <c r="Z527" s="244"/>
      <c r="AA527" s="244" t="s">
        <v>355</v>
      </c>
      <c r="AB527" s="244"/>
      <c r="AC527" s="245"/>
      <c r="AD527" s="269" t="str">
        <f ca="1">'Т 7'!CU18</f>
        <v xml:space="preserve"> </v>
      </c>
      <c r="AE527" s="270"/>
      <c r="AF527" s="243" t="str">
        <f ca="1">'Т 7'!CV18</f>
        <v xml:space="preserve"> </v>
      </c>
      <c r="AG527" s="244"/>
      <c r="AH527" s="244"/>
      <c r="AI527" s="244"/>
      <c r="AJ527" s="244"/>
      <c r="AK527" s="244"/>
      <c r="AL527" s="244"/>
      <c r="AM527" s="244"/>
      <c r="AN527" s="244"/>
      <c r="AO527" s="245"/>
      <c r="AP527" s="191"/>
    </row>
    <row r="528" spans="1:42" x14ac:dyDescent="0.25">
      <c r="A528" s="58">
        <v>13</v>
      </c>
      <c r="B528" s="241" t="str">
        <f ca="1">'Т 7'!CJ19</f>
        <v xml:space="preserve"> </v>
      </c>
      <c r="C528" s="241"/>
      <c r="D528" s="241"/>
      <c r="E528" s="241"/>
      <c r="F528" s="241"/>
      <c r="G528" s="241"/>
      <c r="H528" s="269" t="str">
        <f ca="1">'Т 7'!CQ19</f>
        <v xml:space="preserve"> </v>
      </c>
      <c r="I528" s="270"/>
      <c r="J528" s="243" t="str">
        <f ca="1">'Т 7'!CR19</f>
        <v xml:space="preserve"> </v>
      </c>
      <c r="K528" s="244"/>
      <c r="L528" s="244"/>
      <c r="M528" s="244"/>
      <c r="N528" s="244"/>
      <c r="O528" s="244"/>
      <c r="P528" s="244"/>
      <c r="Q528" s="244"/>
      <c r="R528" s="245"/>
      <c r="S528" s="269" t="str">
        <f ca="1">'Т 7'!CS19</f>
        <v xml:space="preserve"> </v>
      </c>
      <c r="T528" s="270"/>
      <c r="U528" s="243" t="str">
        <f ca="1">'Т 7'!CT19</f>
        <v xml:space="preserve"> </v>
      </c>
      <c r="V528" s="244"/>
      <c r="W528" s="244"/>
      <c r="X528" s="244"/>
      <c r="Y528" s="244" t="s">
        <v>354</v>
      </c>
      <c r="Z528" s="244"/>
      <c r="AA528" s="244" t="s">
        <v>355</v>
      </c>
      <c r="AB528" s="244"/>
      <c r="AC528" s="245"/>
      <c r="AD528" s="269" t="str">
        <f ca="1">'Т 7'!CU19</f>
        <v xml:space="preserve"> </v>
      </c>
      <c r="AE528" s="270"/>
      <c r="AF528" s="243" t="str">
        <f ca="1">'Т 7'!CV19</f>
        <v xml:space="preserve"> </v>
      </c>
      <c r="AG528" s="244"/>
      <c r="AH528" s="244"/>
      <c r="AI528" s="244"/>
      <c r="AJ528" s="244"/>
      <c r="AK528" s="244"/>
      <c r="AL528" s="244"/>
      <c r="AM528" s="244"/>
      <c r="AN528" s="244"/>
      <c r="AO528" s="245"/>
      <c r="AP528" s="191"/>
    </row>
    <row r="529" spans="1:42" x14ac:dyDescent="0.25">
      <c r="A529" s="58">
        <v>14</v>
      </c>
      <c r="B529" s="241" t="str">
        <f ca="1">'Т 7'!CJ20</f>
        <v xml:space="preserve"> </v>
      </c>
      <c r="C529" s="241"/>
      <c r="D529" s="241"/>
      <c r="E529" s="241"/>
      <c r="F529" s="241"/>
      <c r="G529" s="241"/>
      <c r="H529" s="269" t="str">
        <f ca="1">'Т 7'!CQ20</f>
        <v xml:space="preserve"> </v>
      </c>
      <c r="I529" s="270"/>
      <c r="J529" s="243" t="str">
        <f ca="1">'Т 7'!CR20</f>
        <v xml:space="preserve"> </v>
      </c>
      <c r="K529" s="244"/>
      <c r="L529" s="244"/>
      <c r="M529" s="244"/>
      <c r="N529" s="244"/>
      <c r="O529" s="244"/>
      <c r="P529" s="244"/>
      <c r="Q529" s="244"/>
      <c r="R529" s="245"/>
      <c r="S529" s="269" t="str">
        <f ca="1">'Т 7'!CS20</f>
        <v xml:space="preserve"> </v>
      </c>
      <c r="T529" s="270"/>
      <c r="U529" s="243" t="str">
        <f ca="1">'Т 7'!CT20</f>
        <v xml:space="preserve"> </v>
      </c>
      <c r="V529" s="244"/>
      <c r="W529" s="244"/>
      <c r="X529" s="244"/>
      <c r="Y529" s="244" t="s">
        <v>354</v>
      </c>
      <c r="Z529" s="244"/>
      <c r="AA529" s="244" t="s">
        <v>355</v>
      </c>
      <c r="AB529" s="244"/>
      <c r="AC529" s="245"/>
      <c r="AD529" s="269" t="str">
        <f ca="1">'Т 7'!CU20</f>
        <v xml:space="preserve"> </v>
      </c>
      <c r="AE529" s="270"/>
      <c r="AF529" s="243" t="str">
        <f ca="1">'Т 7'!CV20</f>
        <v xml:space="preserve"> </v>
      </c>
      <c r="AG529" s="244"/>
      <c r="AH529" s="244"/>
      <c r="AI529" s="244"/>
      <c r="AJ529" s="244"/>
      <c r="AK529" s="244"/>
      <c r="AL529" s="244"/>
      <c r="AM529" s="244"/>
      <c r="AN529" s="244"/>
      <c r="AO529" s="245"/>
      <c r="AP529" s="191"/>
    </row>
    <row r="530" spans="1:42" x14ac:dyDescent="0.25">
      <c r="A530" s="58">
        <v>15</v>
      </c>
      <c r="B530" s="241" t="str">
        <f ca="1">'Т 7'!CJ21</f>
        <v xml:space="preserve"> </v>
      </c>
      <c r="C530" s="241"/>
      <c r="D530" s="241"/>
      <c r="E530" s="241"/>
      <c r="F530" s="241"/>
      <c r="G530" s="241"/>
      <c r="H530" s="269" t="str">
        <f ca="1">'Т 7'!CQ21</f>
        <v xml:space="preserve"> </v>
      </c>
      <c r="I530" s="270"/>
      <c r="J530" s="243" t="str">
        <f ca="1">'Т 7'!CR21</f>
        <v xml:space="preserve"> </v>
      </c>
      <c r="K530" s="244"/>
      <c r="L530" s="244"/>
      <c r="M530" s="244"/>
      <c r="N530" s="244"/>
      <c r="O530" s="244"/>
      <c r="P530" s="244"/>
      <c r="Q530" s="244"/>
      <c r="R530" s="245"/>
      <c r="S530" s="269" t="str">
        <f ca="1">'Т 7'!CS21</f>
        <v xml:space="preserve"> </v>
      </c>
      <c r="T530" s="270"/>
      <c r="U530" s="243" t="str">
        <f ca="1">'Т 7'!CT21</f>
        <v xml:space="preserve"> </v>
      </c>
      <c r="V530" s="244"/>
      <c r="W530" s="244"/>
      <c r="X530" s="244"/>
      <c r="Y530" s="244" t="s">
        <v>354</v>
      </c>
      <c r="Z530" s="244"/>
      <c r="AA530" s="244" t="s">
        <v>355</v>
      </c>
      <c r="AB530" s="244"/>
      <c r="AC530" s="245"/>
      <c r="AD530" s="269" t="str">
        <f ca="1">'Т 7'!CU21</f>
        <v xml:space="preserve"> </v>
      </c>
      <c r="AE530" s="270"/>
      <c r="AF530" s="243" t="str">
        <f ca="1">'Т 7'!CV21</f>
        <v xml:space="preserve"> </v>
      </c>
      <c r="AG530" s="244"/>
      <c r="AH530" s="244"/>
      <c r="AI530" s="244"/>
      <c r="AJ530" s="244"/>
      <c r="AK530" s="244"/>
      <c r="AL530" s="244"/>
      <c r="AM530" s="244"/>
      <c r="AN530" s="244"/>
      <c r="AO530" s="245"/>
      <c r="AP530" s="191"/>
    </row>
    <row r="531" spans="1:42" x14ac:dyDescent="0.25">
      <c r="A531" s="58">
        <v>16</v>
      </c>
      <c r="B531" s="241" t="str">
        <f ca="1">'Т 7'!CJ22</f>
        <v xml:space="preserve"> </v>
      </c>
      <c r="C531" s="241"/>
      <c r="D531" s="241"/>
      <c r="E531" s="241"/>
      <c r="F531" s="241"/>
      <c r="G531" s="241"/>
      <c r="H531" s="269" t="str">
        <f ca="1">'Т 7'!CQ22</f>
        <v xml:space="preserve"> </v>
      </c>
      <c r="I531" s="270"/>
      <c r="J531" s="243" t="str">
        <f ca="1">'Т 7'!CR22</f>
        <v xml:space="preserve"> </v>
      </c>
      <c r="K531" s="244"/>
      <c r="L531" s="244"/>
      <c r="M531" s="244"/>
      <c r="N531" s="244"/>
      <c r="O531" s="244"/>
      <c r="P531" s="244"/>
      <c r="Q531" s="244"/>
      <c r="R531" s="245"/>
      <c r="S531" s="269" t="str">
        <f ca="1">'Т 7'!CS22</f>
        <v xml:space="preserve"> </v>
      </c>
      <c r="T531" s="270"/>
      <c r="U531" s="243" t="str">
        <f ca="1">'Т 7'!CT22</f>
        <v xml:space="preserve"> </v>
      </c>
      <c r="V531" s="244"/>
      <c r="W531" s="244"/>
      <c r="X531" s="244"/>
      <c r="Y531" s="244" t="s">
        <v>354</v>
      </c>
      <c r="Z531" s="244"/>
      <c r="AA531" s="244" t="s">
        <v>355</v>
      </c>
      <c r="AB531" s="244"/>
      <c r="AC531" s="245"/>
      <c r="AD531" s="269" t="str">
        <f ca="1">'Т 7'!CU22</f>
        <v xml:space="preserve"> </v>
      </c>
      <c r="AE531" s="270"/>
      <c r="AF531" s="243" t="str">
        <f ca="1">'Т 7'!CV22</f>
        <v xml:space="preserve"> </v>
      </c>
      <c r="AG531" s="244"/>
      <c r="AH531" s="244"/>
      <c r="AI531" s="244"/>
      <c r="AJ531" s="244"/>
      <c r="AK531" s="244"/>
      <c r="AL531" s="244"/>
      <c r="AM531" s="244"/>
      <c r="AN531" s="244"/>
      <c r="AO531" s="245"/>
      <c r="AP531" s="191"/>
    </row>
    <row r="532" spans="1:42" x14ac:dyDescent="0.25">
      <c r="A532" s="58">
        <v>17</v>
      </c>
      <c r="B532" s="241" t="str">
        <f ca="1">'Т 7'!CJ23</f>
        <v xml:space="preserve"> </v>
      </c>
      <c r="C532" s="241"/>
      <c r="D532" s="241"/>
      <c r="E532" s="241"/>
      <c r="F532" s="241"/>
      <c r="G532" s="241"/>
      <c r="H532" s="269" t="str">
        <f ca="1">'Т 7'!CQ23</f>
        <v xml:space="preserve"> </v>
      </c>
      <c r="I532" s="270"/>
      <c r="J532" s="243" t="str">
        <f ca="1">'Т 7'!CR23</f>
        <v xml:space="preserve"> </v>
      </c>
      <c r="K532" s="244"/>
      <c r="L532" s="244"/>
      <c r="M532" s="244"/>
      <c r="N532" s="244"/>
      <c r="O532" s="244"/>
      <c r="P532" s="244"/>
      <c r="Q532" s="244"/>
      <c r="R532" s="245"/>
      <c r="S532" s="269" t="str">
        <f ca="1">'Т 7'!CS23</f>
        <v xml:space="preserve"> </v>
      </c>
      <c r="T532" s="270"/>
      <c r="U532" s="243" t="str">
        <f ca="1">'Т 7'!CT23</f>
        <v xml:space="preserve"> </v>
      </c>
      <c r="V532" s="244"/>
      <c r="W532" s="244"/>
      <c r="X532" s="244"/>
      <c r="Y532" s="244" t="s">
        <v>354</v>
      </c>
      <c r="Z532" s="244"/>
      <c r="AA532" s="244" t="s">
        <v>355</v>
      </c>
      <c r="AB532" s="244"/>
      <c r="AC532" s="245"/>
      <c r="AD532" s="269" t="str">
        <f ca="1">'Т 7'!CU23</f>
        <v xml:space="preserve"> </v>
      </c>
      <c r="AE532" s="270"/>
      <c r="AF532" s="243" t="str">
        <f ca="1">'Т 7'!CV23</f>
        <v xml:space="preserve"> </v>
      </c>
      <c r="AG532" s="244"/>
      <c r="AH532" s="244"/>
      <c r="AI532" s="244"/>
      <c r="AJ532" s="244"/>
      <c r="AK532" s="244"/>
      <c r="AL532" s="244"/>
      <c r="AM532" s="244"/>
      <c r="AN532" s="244"/>
      <c r="AO532" s="245"/>
      <c r="AP532" s="191"/>
    </row>
    <row r="533" spans="1:42" x14ac:dyDescent="0.25">
      <c r="A533" s="58">
        <v>18</v>
      </c>
      <c r="B533" s="241" t="str">
        <f ca="1">'Т 7'!CJ24</f>
        <v xml:space="preserve"> </v>
      </c>
      <c r="C533" s="241"/>
      <c r="D533" s="241"/>
      <c r="E533" s="241"/>
      <c r="F533" s="241"/>
      <c r="G533" s="241"/>
      <c r="H533" s="269" t="str">
        <f ca="1">'Т 7'!CQ24</f>
        <v xml:space="preserve"> </v>
      </c>
      <c r="I533" s="270"/>
      <c r="J533" s="243" t="str">
        <f ca="1">'Т 7'!CR24</f>
        <v xml:space="preserve"> </v>
      </c>
      <c r="K533" s="244"/>
      <c r="L533" s="244"/>
      <c r="M533" s="244"/>
      <c r="N533" s="244"/>
      <c r="O533" s="244"/>
      <c r="P533" s="244"/>
      <c r="Q533" s="244"/>
      <c r="R533" s="245"/>
      <c r="S533" s="269" t="str">
        <f ca="1">'Т 7'!CS24</f>
        <v xml:space="preserve"> </v>
      </c>
      <c r="T533" s="270"/>
      <c r="U533" s="243" t="str">
        <f ca="1">'Т 7'!CT24</f>
        <v xml:space="preserve"> </v>
      </c>
      <c r="V533" s="244"/>
      <c r="W533" s="244"/>
      <c r="X533" s="244"/>
      <c r="Y533" s="244" t="s">
        <v>354</v>
      </c>
      <c r="Z533" s="244"/>
      <c r="AA533" s="244" t="s">
        <v>355</v>
      </c>
      <c r="AB533" s="244"/>
      <c r="AC533" s="245"/>
      <c r="AD533" s="269" t="str">
        <f ca="1">'Т 7'!CU24</f>
        <v xml:space="preserve"> </v>
      </c>
      <c r="AE533" s="270"/>
      <c r="AF533" s="243" t="str">
        <f ca="1">'Т 7'!CV24</f>
        <v xml:space="preserve"> </v>
      </c>
      <c r="AG533" s="244"/>
      <c r="AH533" s="244"/>
      <c r="AI533" s="244"/>
      <c r="AJ533" s="244"/>
      <c r="AK533" s="244"/>
      <c r="AL533" s="244"/>
      <c r="AM533" s="244"/>
      <c r="AN533" s="244"/>
      <c r="AO533" s="245"/>
      <c r="AP533" s="191"/>
    </row>
    <row r="534" spans="1:42" x14ac:dyDescent="0.25">
      <c r="A534" s="58">
        <v>19</v>
      </c>
      <c r="B534" s="241" t="str">
        <f ca="1">'Т 7'!CJ25</f>
        <v xml:space="preserve"> </v>
      </c>
      <c r="C534" s="241"/>
      <c r="D534" s="241"/>
      <c r="E534" s="241"/>
      <c r="F534" s="241"/>
      <c r="G534" s="241"/>
      <c r="H534" s="269" t="str">
        <f ca="1">'Т 7'!CQ25</f>
        <v xml:space="preserve"> </v>
      </c>
      <c r="I534" s="270"/>
      <c r="J534" s="243" t="str">
        <f ca="1">'Т 7'!CR25</f>
        <v xml:space="preserve"> </v>
      </c>
      <c r="K534" s="244"/>
      <c r="L534" s="244"/>
      <c r="M534" s="244"/>
      <c r="N534" s="244"/>
      <c r="O534" s="244"/>
      <c r="P534" s="244"/>
      <c r="Q534" s="244"/>
      <c r="R534" s="245"/>
      <c r="S534" s="269" t="str">
        <f ca="1">'Т 7'!CS25</f>
        <v xml:space="preserve"> </v>
      </c>
      <c r="T534" s="270"/>
      <c r="U534" s="243" t="str">
        <f ca="1">'Т 7'!CT25</f>
        <v xml:space="preserve"> </v>
      </c>
      <c r="V534" s="244"/>
      <c r="W534" s="244"/>
      <c r="X534" s="244"/>
      <c r="Y534" s="244" t="s">
        <v>354</v>
      </c>
      <c r="Z534" s="244"/>
      <c r="AA534" s="244" t="s">
        <v>355</v>
      </c>
      <c r="AB534" s="244"/>
      <c r="AC534" s="245"/>
      <c r="AD534" s="269" t="str">
        <f ca="1">'Т 7'!CU25</f>
        <v xml:space="preserve"> </v>
      </c>
      <c r="AE534" s="270"/>
      <c r="AF534" s="243" t="str">
        <f ca="1">'Т 7'!CV25</f>
        <v xml:space="preserve"> </v>
      </c>
      <c r="AG534" s="244"/>
      <c r="AH534" s="244"/>
      <c r="AI534" s="244"/>
      <c r="AJ534" s="244"/>
      <c r="AK534" s="244"/>
      <c r="AL534" s="244"/>
      <c r="AM534" s="244"/>
      <c r="AN534" s="244"/>
      <c r="AO534" s="245"/>
      <c r="AP534" s="191"/>
    </row>
    <row r="535" spans="1:42" x14ac:dyDescent="0.25">
      <c r="A535" s="58">
        <v>20</v>
      </c>
      <c r="B535" s="241" t="str">
        <f ca="1">'Т 7'!CJ26</f>
        <v xml:space="preserve"> </v>
      </c>
      <c r="C535" s="241"/>
      <c r="D535" s="241"/>
      <c r="E535" s="241"/>
      <c r="F535" s="241"/>
      <c r="G535" s="241"/>
      <c r="H535" s="269" t="str">
        <f ca="1">'Т 7'!CQ26</f>
        <v xml:space="preserve"> </v>
      </c>
      <c r="I535" s="270"/>
      <c r="J535" s="243" t="str">
        <f ca="1">'Т 7'!CR26</f>
        <v xml:space="preserve"> </v>
      </c>
      <c r="K535" s="244"/>
      <c r="L535" s="244"/>
      <c r="M535" s="244"/>
      <c r="N535" s="244"/>
      <c r="O535" s="244"/>
      <c r="P535" s="244"/>
      <c r="Q535" s="244"/>
      <c r="R535" s="245"/>
      <c r="S535" s="269" t="str">
        <f ca="1">'Т 7'!CS26</f>
        <v xml:space="preserve"> </v>
      </c>
      <c r="T535" s="270"/>
      <c r="U535" s="243" t="str">
        <f ca="1">'Т 7'!CT26</f>
        <v xml:space="preserve"> </v>
      </c>
      <c r="V535" s="244"/>
      <c r="W535" s="244"/>
      <c r="X535" s="244"/>
      <c r="Y535" s="244" t="s">
        <v>354</v>
      </c>
      <c r="Z535" s="244"/>
      <c r="AA535" s="244" t="s">
        <v>355</v>
      </c>
      <c r="AB535" s="244"/>
      <c r="AC535" s="245"/>
      <c r="AD535" s="269" t="str">
        <f ca="1">'Т 7'!CU26</f>
        <v xml:space="preserve"> </v>
      </c>
      <c r="AE535" s="270"/>
      <c r="AF535" s="243" t="str">
        <f ca="1">'Т 7'!CV26</f>
        <v xml:space="preserve"> </v>
      </c>
      <c r="AG535" s="244"/>
      <c r="AH535" s="244"/>
      <c r="AI535" s="244"/>
      <c r="AJ535" s="244"/>
      <c r="AK535" s="244"/>
      <c r="AL535" s="244"/>
      <c r="AM535" s="244"/>
      <c r="AN535" s="244"/>
      <c r="AO535" s="245"/>
      <c r="AP535" s="191"/>
    </row>
    <row r="536" spans="1:42" x14ac:dyDescent="0.25">
      <c r="A536" s="58">
        <v>21</v>
      </c>
      <c r="B536" s="241" t="str">
        <f ca="1">'Т 7'!CJ27</f>
        <v xml:space="preserve"> </v>
      </c>
      <c r="C536" s="241"/>
      <c r="D536" s="241"/>
      <c r="E536" s="241"/>
      <c r="F536" s="241"/>
      <c r="G536" s="241"/>
      <c r="H536" s="269" t="str">
        <f ca="1">'Т 7'!CQ27</f>
        <v xml:space="preserve"> </v>
      </c>
      <c r="I536" s="270"/>
      <c r="J536" s="243" t="str">
        <f ca="1">'Т 7'!CR27</f>
        <v xml:space="preserve"> </v>
      </c>
      <c r="K536" s="244"/>
      <c r="L536" s="244"/>
      <c r="M536" s="244"/>
      <c r="N536" s="244"/>
      <c r="O536" s="244"/>
      <c r="P536" s="244"/>
      <c r="Q536" s="244"/>
      <c r="R536" s="245"/>
      <c r="S536" s="269" t="str">
        <f ca="1">'Т 7'!CS27</f>
        <v xml:space="preserve"> </v>
      </c>
      <c r="T536" s="270"/>
      <c r="U536" s="243" t="str">
        <f ca="1">'Т 7'!CT27</f>
        <v xml:space="preserve"> </v>
      </c>
      <c r="V536" s="244"/>
      <c r="W536" s="244"/>
      <c r="X536" s="244"/>
      <c r="Y536" s="244" t="s">
        <v>354</v>
      </c>
      <c r="Z536" s="244"/>
      <c r="AA536" s="244" t="s">
        <v>355</v>
      </c>
      <c r="AB536" s="244"/>
      <c r="AC536" s="245"/>
      <c r="AD536" s="269" t="str">
        <f ca="1">'Т 7'!CU27</f>
        <v xml:space="preserve"> </v>
      </c>
      <c r="AE536" s="270"/>
      <c r="AF536" s="243" t="str">
        <f ca="1">'Т 7'!CV27</f>
        <v xml:space="preserve"> </v>
      </c>
      <c r="AG536" s="244"/>
      <c r="AH536" s="244"/>
      <c r="AI536" s="244"/>
      <c r="AJ536" s="244"/>
      <c r="AK536" s="244"/>
      <c r="AL536" s="244"/>
      <c r="AM536" s="244"/>
      <c r="AN536" s="244"/>
      <c r="AO536" s="245"/>
      <c r="AP536" s="191"/>
    </row>
    <row r="537" spans="1:42" ht="14.45" customHeight="1" x14ac:dyDescent="0.25">
      <c r="A537" s="58">
        <v>22</v>
      </c>
      <c r="B537" s="241" t="str">
        <f ca="1">'Т 7'!CJ28</f>
        <v xml:space="preserve"> </v>
      </c>
      <c r="C537" s="241"/>
      <c r="D537" s="241"/>
      <c r="E537" s="241"/>
      <c r="F537" s="241"/>
      <c r="G537" s="241"/>
      <c r="H537" s="269" t="str">
        <f ca="1">'Т 7'!CQ28</f>
        <v xml:space="preserve"> </v>
      </c>
      <c r="I537" s="270"/>
      <c r="J537" s="243" t="str">
        <f ca="1">'Т 7'!CR28</f>
        <v xml:space="preserve"> </v>
      </c>
      <c r="K537" s="244"/>
      <c r="L537" s="244"/>
      <c r="M537" s="244"/>
      <c r="N537" s="244"/>
      <c r="O537" s="244"/>
      <c r="P537" s="244"/>
      <c r="Q537" s="244"/>
      <c r="R537" s="245"/>
      <c r="S537" s="269" t="str">
        <f ca="1">'Т 7'!CS28</f>
        <v xml:space="preserve"> </v>
      </c>
      <c r="T537" s="270"/>
      <c r="U537" s="243" t="str">
        <f ca="1">'Т 7'!CT28</f>
        <v xml:space="preserve"> </v>
      </c>
      <c r="V537" s="244"/>
      <c r="W537" s="244"/>
      <c r="X537" s="244"/>
      <c r="Y537" s="244" t="s">
        <v>354</v>
      </c>
      <c r="Z537" s="244"/>
      <c r="AA537" s="244" t="s">
        <v>355</v>
      </c>
      <c r="AB537" s="244"/>
      <c r="AC537" s="245"/>
      <c r="AD537" s="269" t="str">
        <f ca="1">'Т 7'!CU28</f>
        <v xml:space="preserve"> </v>
      </c>
      <c r="AE537" s="270"/>
      <c r="AF537" s="243" t="str">
        <f ca="1">'Т 7'!CV28</f>
        <v xml:space="preserve"> </v>
      </c>
      <c r="AG537" s="244"/>
      <c r="AH537" s="244"/>
      <c r="AI537" s="244"/>
      <c r="AJ537" s="244"/>
      <c r="AK537" s="244"/>
      <c r="AL537" s="244"/>
      <c r="AM537" s="244"/>
      <c r="AN537" s="244"/>
      <c r="AO537" s="245"/>
    </row>
    <row r="538" spans="1:42" ht="14.45" customHeight="1" x14ac:dyDescent="0.25">
      <c r="A538" s="58">
        <v>23</v>
      </c>
      <c r="B538" s="241" t="str">
        <f ca="1">'Т 7'!CJ29</f>
        <v xml:space="preserve"> </v>
      </c>
      <c r="C538" s="241"/>
      <c r="D538" s="241"/>
      <c r="E538" s="241"/>
      <c r="F538" s="241"/>
      <c r="G538" s="241"/>
      <c r="H538" s="269" t="str">
        <f ca="1">'Т 7'!CQ29</f>
        <v xml:space="preserve"> </v>
      </c>
      <c r="I538" s="270"/>
      <c r="J538" s="243" t="str">
        <f ca="1">'Т 7'!CR29</f>
        <v xml:space="preserve"> </v>
      </c>
      <c r="K538" s="244"/>
      <c r="L538" s="244"/>
      <c r="M538" s="244"/>
      <c r="N538" s="244"/>
      <c r="O538" s="244"/>
      <c r="P538" s="244"/>
      <c r="Q538" s="244"/>
      <c r="R538" s="245"/>
      <c r="S538" s="269" t="str">
        <f ca="1">'Т 7'!CS29</f>
        <v xml:space="preserve"> </v>
      </c>
      <c r="T538" s="270"/>
      <c r="U538" s="243" t="str">
        <f ca="1">'Т 7'!CT29</f>
        <v xml:space="preserve"> </v>
      </c>
      <c r="V538" s="244"/>
      <c r="W538" s="244"/>
      <c r="X538" s="244"/>
      <c r="Y538" s="244" t="s">
        <v>354</v>
      </c>
      <c r="Z538" s="244"/>
      <c r="AA538" s="244" t="s">
        <v>355</v>
      </c>
      <c r="AB538" s="244"/>
      <c r="AC538" s="245"/>
      <c r="AD538" s="269" t="str">
        <f ca="1">'Т 7'!CU29</f>
        <v xml:space="preserve"> </v>
      </c>
      <c r="AE538" s="270"/>
      <c r="AF538" s="243" t="str">
        <f ca="1">'Т 7'!CV29</f>
        <v xml:space="preserve"> </v>
      </c>
      <c r="AG538" s="244"/>
      <c r="AH538" s="244"/>
      <c r="AI538" s="244"/>
      <c r="AJ538" s="244"/>
      <c r="AK538" s="244"/>
      <c r="AL538" s="244"/>
      <c r="AM538" s="244"/>
      <c r="AN538" s="244"/>
      <c r="AO538" s="245"/>
    </row>
    <row r="539" spans="1:42" ht="14.45" customHeight="1" x14ac:dyDescent="0.25">
      <c r="A539" s="58">
        <v>24</v>
      </c>
      <c r="B539" s="241" t="str">
        <f ca="1">'Т 7'!CJ30</f>
        <v xml:space="preserve"> </v>
      </c>
      <c r="C539" s="241"/>
      <c r="D539" s="241"/>
      <c r="E539" s="241"/>
      <c r="F539" s="241"/>
      <c r="G539" s="241"/>
      <c r="H539" s="269" t="str">
        <f ca="1">'Т 7'!CQ30</f>
        <v xml:space="preserve"> </v>
      </c>
      <c r="I539" s="270"/>
      <c r="J539" s="243" t="str">
        <f ca="1">'Т 7'!CR30</f>
        <v xml:space="preserve"> </v>
      </c>
      <c r="K539" s="244"/>
      <c r="L539" s="244"/>
      <c r="M539" s="244"/>
      <c r="N539" s="244"/>
      <c r="O539" s="244"/>
      <c r="P539" s="244"/>
      <c r="Q539" s="244"/>
      <c r="R539" s="245"/>
      <c r="S539" s="269" t="str">
        <f ca="1">'Т 7'!CS30</f>
        <v xml:space="preserve"> </v>
      </c>
      <c r="T539" s="270"/>
      <c r="U539" s="243" t="str">
        <f ca="1">'Т 7'!CT30</f>
        <v xml:space="preserve"> </v>
      </c>
      <c r="V539" s="244"/>
      <c r="W539" s="244"/>
      <c r="X539" s="244"/>
      <c r="Y539" s="244" t="s">
        <v>354</v>
      </c>
      <c r="Z539" s="244"/>
      <c r="AA539" s="244" t="s">
        <v>355</v>
      </c>
      <c r="AB539" s="244"/>
      <c r="AC539" s="245"/>
      <c r="AD539" s="269" t="str">
        <f ca="1">'Т 7'!CU30</f>
        <v xml:space="preserve"> </v>
      </c>
      <c r="AE539" s="270"/>
      <c r="AF539" s="243" t="str">
        <f ca="1">'Т 7'!CV30</f>
        <v xml:space="preserve"> </v>
      </c>
      <c r="AG539" s="244"/>
      <c r="AH539" s="244"/>
      <c r="AI539" s="244"/>
      <c r="AJ539" s="244"/>
      <c r="AK539" s="244"/>
      <c r="AL539" s="244"/>
      <c r="AM539" s="244"/>
      <c r="AN539" s="244"/>
      <c r="AO539" s="245"/>
    </row>
    <row r="540" spans="1:42" ht="14.45" customHeight="1" x14ac:dyDescent="0.25">
      <c r="A540" s="58">
        <v>25</v>
      </c>
      <c r="B540" s="241" t="str">
        <f ca="1">'Т 7'!CJ31</f>
        <v xml:space="preserve"> </v>
      </c>
      <c r="C540" s="241"/>
      <c r="D540" s="241"/>
      <c r="E540" s="241"/>
      <c r="F540" s="241"/>
      <c r="G540" s="241"/>
      <c r="H540" s="269" t="str">
        <f ca="1">'Т 7'!CQ31</f>
        <v xml:space="preserve"> </v>
      </c>
      <c r="I540" s="270"/>
      <c r="J540" s="243" t="str">
        <f ca="1">'Т 7'!CR31</f>
        <v xml:space="preserve"> </v>
      </c>
      <c r="K540" s="244"/>
      <c r="L540" s="244"/>
      <c r="M540" s="244"/>
      <c r="N540" s="244"/>
      <c r="O540" s="244"/>
      <c r="P540" s="244"/>
      <c r="Q540" s="244"/>
      <c r="R540" s="245"/>
      <c r="S540" s="269" t="str">
        <f ca="1">'Т 7'!CS31</f>
        <v xml:space="preserve"> </v>
      </c>
      <c r="T540" s="270"/>
      <c r="U540" s="243" t="str">
        <f ca="1">'Т 7'!CT31</f>
        <v xml:space="preserve"> </v>
      </c>
      <c r="V540" s="244"/>
      <c r="W540" s="244"/>
      <c r="X540" s="244"/>
      <c r="Y540" s="244" t="s">
        <v>354</v>
      </c>
      <c r="Z540" s="244"/>
      <c r="AA540" s="244" t="s">
        <v>355</v>
      </c>
      <c r="AB540" s="244"/>
      <c r="AC540" s="245"/>
      <c r="AD540" s="269" t="str">
        <f ca="1">'Т 7'!CU31</f>
        <v xml:space="preserve"> </v>
      </c>
      <c r="AE540" s="270"/>
      <c r="AF540" s="243" t="str">
        <f ca="1">'Т 7'!CV31</f>
        <v xml:space="preserve"> </v>
      </c>
      <c r="AG540" s="244"/>
      <c r="AH540" s="244"/>
      <c r="AI540" s="244"/>
      <c r="AJ540" s="244"/>
      <c r="AK540" s="244"/>
      <c r="AL540" s="244"/>
      <c r="AM540" s="244"/>
      <c r="AN540" s="244"/>
      <c r="AO540" s="245"/>
    </row>
    <row r="541" spans="1:42" ht="14.45" customHeight="1" x14ac:dyDescent="0.25">
      <c r="A541" s="58">
        <v>26</v>
      </c>
      <c r="B541" s="241" t="str">
        <f ca="1">'Т 7'!CJ32</f>
        <v xml:space="preserve"> </v>
      </c>
      <c r="C541" s="241"/>
      <c r="D541" s="241"/>
      <c r="E541" s="241"/>
      <c r="F541" s="241"/>
      <c r="G541" s="241"/>
      <c r="H541" s="269" t="str">
        <f ca="1">'Т 7'!CQ32</f>
        <v xml:space="preserve"> </v>
      </c>
      <c r="I541" s="270"/>
      <c r="J541" s="243" t="str">
        <f ca="1">'Т 7'!CR32</f>
        <v xml:space="preserve"> </v>
      </c>
      <c r="K541" s="244"/>
      <c r="L541" s="244"/>
      <c r="M541" s="244"/>
      <c r="N541" s="244"/>
      <c r="O541" s="244"/>
      <c r="P541" s="244"/>
      <c r="Q541" s="244"/>
      <c r="R541" s="245"/>
      <c r="S541" s="269" t="str">
        <f ca="1">'Т 7'!CS32</f>
        <v xml:space="preserve"> </v>
      </c>
      <c r="T541" s="270"/>
      <c r="U541" s="243" t="str">
        <f ca="1">'Т 7'!CT32</f>
        <v xml:space="preserve"> </v>
      </c>
      <c r="V541" s="244"/>
      <c r="W541" s="244"/>
      <c r="X541" s="244"/>
      <c r="Y541" s="244" t="s">
        <v>354</v>
      </c>
      <c r="Z541" s="244"/>
      <c r="AA541" s="244" t="s">
        <v>355</v>
      </c>
      <c r="AB541" s="244"/>
      <c r="AC541" s="245"/>
      <c r="AD541" s="269" t="str">
        <f ca="1">'Т 7'!CU32</f>
        <v xml:space="preserve"> </v>
      </c>
      <c r="AE541" s="270"/>
      <c r="AF541" s="243" t="str">
        <f ca="1">'Т 7'!CV32</f>
        <v xml:space="preserve"> </v>
      </c>
      <c r="AG541" s="244"/>
      <c r="AH541" s="244"/>
      <c r="AI541" s="244"/>
      <c r="AJ541" s="244"/>
      <c r="AK541" s="244"/>
      <c r="AL541" s="244"/>
      <c r="AM541" s="244"/>
      <c r="AN541" s="244"/>
      <c r="AO541" s="245"/>
      <c r="AP541" s="194"/>
    </row>
    <row r="542" spans="1:42" ht="14.45" customHeight="1" x14ac:dyDescent="0.25">
      <c r="A542" s="58">
        <v>27</v>
      </c>
      <c r="B542" s="241" t="str">
        <f ca="1">'Т 7'!CJ33</f>
        <v xml:space="preserve"> </v>
      </c>
      <c r="C542" s="241"/>
      <c r="D542" s="241"/>
      <c r="E542" s="241"/>
      <c r="F542" s="241"/>
      <c r="G542" s="241"/>
      <c r="H542" s="269" t="str">
        <f ca="1">'Т 7'!CQ33</f>
        <v xml:space="preserve"> </v>
      </c>
      <c r="I542" s="270"/>
      <c r="J542" s="243" t="str">
        <f ca="1">'Т 7'!CR33</f>
        <v xml:space="preserve"> </v>
      </c>
      <c r="K542" s="244"/>
      <c r="L542" s="244"/>
      <c r="M542" s="244"/>
      <c r="N542" s="244"/>
      <c r="O542" s="244"/>
      <c r="P542" s="244"/>
      <c r="Q542" s="244"/>
      <c r="R542" s="245"/>
      <c r="S542" s="269" t="str">
        <f ca="1">'Т 7'!CS33</f>
        <v xml:space="preserve"> </v>
      </c>
      <c r="T542" s="270"/>
      <c r="U542" s="243" t="str">
        <f ca="1">'Т 7'!CT33</f>
        <v xml:space="preserve"> </v>
      </c>
      <c r="V542" s="244"/>
      <c r="W542" s="244"/>
      <c r="X542" s="244"/>
      <c r="Y542" s="244" t="s">
        <v>354</v>
      </c>
      <c r="Z542" s="244"/>
      <c r="AA542" s="244" t="s">
        <v>355</v>
      </c>
      <c r="AB542" s="244"/>
      <c r="AC542" s="245"/>
      <c r="AD542" s="269" t="str">
        <f ca="1">'Т 7'!CU33</f>
        <v xml:space="preserve"> </v>
      </c>
      <c r="AE542" s="270"/>
      <c r="AF542" s="243" t="str">
        <f ca="1">'Т 7'!CV33</f>
        <v xml:space="preserve"> </v>
      </c>
      <c r="AG542" s="244"/>
      <c r="AH542" s="244"/>
      <c r="AI542" s="244"/>
      <c r="AJ542" s="244"/>
      <c r="AK542" s="244"/>
      <c r="AL542" s="244"/>
      <c r="AM542" s="244"/>
      <c r="AN542" s="244"/>
      <c r="AO542" s="245"/>
      <c r="AP542" s="191"/>
    </row>
    <row r="543" spans="1:42" ht="14.45" customHeight="1" x14ac:dyDescent="0.25">
      <c r="A543" s="58">
        <v>28</v>
      </c>
      <c r="B543" s="241" t="str">
        <f ca="1">'Т 7'!CJ34</f>
        <v xml:space="preserve"> </v>
      </c>
      <c r="C543" s="241"/>
      <c r="D543" s="241"/>
      <c r="E543" s="241"/>
      <c r="F543" s="241"/>
      <c r="G543" s="241"/>
      <c r="H543" s="269" t="str">
        <f ca="1">'Т 7'!CQ34</f>
        <v xml:space="preserve"> </v>
      </c>
      <c r="I543" s="270"/>
      <c r="J543" s="243" t="str">
        <f ca="1">'Т 7'!CR34</f>
        <v xml:space="preserve"> </v>
      </c>
      <c r="K543" s="244"/>
      <c r="L543" s="244"/>
      <c r="M543" s="244"/>
      <c r="N543" s="244"/>
      <c r="O543" s="244"/>
      <c r="P543" s="244"/>
      <c r="Q543" s="244"/>
      <c r="R543" s="245"/>
      <c r="S543" s="269" t="str">
        <f ca="1">'Т 7'!CS34</f>
        <v xml:space="preserve"> </v>
      </c>
      <c r="T543" s="270"/>
      <c r="U543" s="243" t="str">
        <f ca="1">'Т 7'!CT34</f>
        <v xml:space="preserve"> </v>
      </c>
      <c r="V543" s="244"/>
      <c r="W543" s="244"/>
      <c r="X543" s="244"/>
      <c r="Y543" s="244" t="s">
        <v>354</v>
      </c>
      <c r="Z543" s="244"/>
      <c r="AA543" s="244" t="s">
        <v>355</v>
      </c>
      <c r="AB543" s="244"/>
      <c r="AC543" s="245"/>
      <c r="AD543" s="269" t="str">
        <f ca="1">'Т 7'!CU34</f>
        <v xml:space="preserve"> </v>
      </c>
      <c r="AE543" s="270"/>
      <c r="AF543" s="243" t="str">
        <f ca="1">'Т 7'!CV34</f>
        <v xml:space="preserve"> </v>
      </c>
      <c r="AG543" s="244"/>
      <c r="AH543" s="244"/>
      <c r="AI543" s="244"/>
      <c r="AJ543" s="244"/>
      <c r="AK543" s="244"/>
      <c r="AL543" s="244"/>
      <c r="AM543" s="244"/>
      <c r="AN543" s="244"/>
      <c r="AO543" s="245"/>
      <c r="AP543" s="191"/>
    </row>
    <row r="544" spans="1:42" ht="14.45" customHeight="1" x14ac:dyDescent="0.25">
      <c r="A544" s="58">
        <v>29</v>
      </c>
      <c r="B544" s="241" t="str">
        <f ca="1">'Т 7'!CJ35</f>
        <v xml:space="preserve"> </v>
      </c>
      <c r="C544" s="241"/>
      <c r="D544" s="241"/>
      <c r="E544" s="241"/>
      <c r="F544" s="241"/>
      <c r="G544" s="241"/>
      <c r="H544" s="269" t="str">
        <f ca="1">'Т 7'!CQ35</f>
        <v xml:space="preserve"> </v>
      </c>
      <c r="I544" s="270"/>
      <c r="J544" s="243" t="str">
        <f ca="1">'Т 7'!CR35</f>
        <v xml:space="preserve"> </v>
      </c>
      <c r="K544" s="244"/>
      <c r="L544" s="244"/>
      <c r="M544" s="244"/>
      <c r="N544" s="244"/>
      <c r="O544" s="244"/>
      <c r="P544" s="244"/>
      <c r="Q544" s="244"/>
      <c r="R544" s="245"/>
      <c r="S544" s="269" t="str">
        <f ca="1">'Т 7'!CS35</f>
        <v xml:space="preserve"> </v>
      </c>
      <c r="T544" s="270"/>
      <c r="U544" s="243" t="str">
        <f ca="1">'Т 7'!CT35</f>
        <v xml:space="preserve"> </v>
      </c>
      <c r="V544" s="244"/>
      <c r="W544" s="244"/>
      <c r="X544" s="244"/>
      <c r="Y544" s="244" t="s">
        <v>354</v>
      </c>
      <c r="Z544" s="244"/>
      <c r="AA544" s="244" t="s">
        <v>355</v>
      </c>
      <c r="AB544" s="244"/>
      <c r="AC544" s="245"/>
      <c r="AD544" s="269" t="str">
        <f ca="1">'Т 7'!CU35</f>
        <v xml:space="preserve"> </v>
      </c>
      <c r="AE544" s="270"/>
      <c r="AF544" s="243" t="str">
        <f ca="1">'Т 7'!CV35</f>
        <v xml:space="preserve"> </v>
      </c>
      <c r="AG544" s="244"/>
      <c r="AH544" s="244"/>
      <c r="AI544" s="244"/>
      <c r="AJ544" s="244"/>
      <c r="AK544" s="244"/>
      <c r="AL544" s="244"/>
      <c r="AM544" s="244"/>
      <c r="AN544" s="244"/>
      <c r="AO544" s="245"/>
      <c r="AP544" s="191"/>
    </row>
    <row r="545" spans="1:42" ht="14.45" customHeight="1" x14ac:dyDescent="0.25">
      <c r="A545" s="58">
        <v>30</v>
      </c>
      <c r="B545" s="241" t="str">
        <f ca="1">'Т 7'!CJ36</f>
        <v xml:space="preserve"> </v>
      </c>
      <c r="C545" s="241"/>
      <c r="D545" s="241"/>
      <c r="E545" s="241"/>
      <c r="F545" s="241"/>
      <c r="G545" s="241"/>
      <c r="H545" s="269" t="str">
        <f ca="1">'Т 7'!CQ36</f>
        <v xml:space="preserve"> </v>
      </c>
      <c r="I545" s="270"/>
      <c r="J545" s="243" t="str">
        <f ca="1">'Т 7'!CR36</f>
        <v xml:space="preserve"> </v>
      </c>
      <c r="K545" s="244"/>
      <c r="L545" s="244"/>
      <c r="M545" s="244"/>
      <c r="N545" s="244"/>
      <c r="O545" s="244"/>
      <c r="P545" s="244"/>
      <c r="Q545" s="244"/>
      <c r="R545" s="245"/>
      <c r="S545" s="269" t="str">
        <f ca="1">'Т 7'!CS36</f>
        <v xml:space="preserve"> </v>
      </c>
      <c r="T545" s="270"/>
      <c r="U545" s="243" t="str">
        <f ca="1">'Т 7'!CT36</f>
        <v xml:space="preserve"> </v>
      </c>
      <c r="V545" s="244"/>
      <c r="W545" s="244"/>
      <c r="X545" s="244"/>
      <c r="Y545" s="244" t="s">
        <v>354</v>
      </c>
      <c r="Z545" s="244"/>
      <c r="AA545" s="244" t="s">
        <v>355</v>
      </c>
      <c r="AB545" s="244"/>
      <c r="AC545" s="245"/>
      <c r="AD545" s="269" t="str">
        <f ca="1">'Т 7'!CU36</f>
        <v xml:space="preserve"> </v>
      </c>
      <c r="AE545" s="270"/>
      <c r="AF545" s="243" t="str">
        <f ca="1">'Т 7'!CV36</f>
        <v xml:space="preserve"> </v>
      </c>
      <c r="AG545" s="244"/>
      <c r="AH545" s="244"/>
      <c r="AI545" s="244"/>
      <c r="AJ545" s="244"/>
      <c r="AK545" s="244"/>
      <c r="AL545" s="244"/>
      <c r="AM545" s="244"/>
      <c r="AN545" s="244"/>
      <c r="AO545" s="245"/>
      <c r="AP545" s="191"/>
    </row>
    <row r="546" spans="1:42" ht="14.45" customHeight="1" x14ac:dyDescent="0.25">
      <c r="A546" s="58">
        <v>31</v>
      </c>
      <c r="B546" s="241" t="str">
        <f ca="1">'Т 7'!CJ37</f>
        <v xml:space="preserve"> </v>
      </c>
      <c r="C546" s="241"/>
      <c r="D546" s="241"/>
      <c r="E546" s="241"/>
      <c r="F546" s="241"/>
      <c r="G546" s="241"/>
      <c r="H546" s="269" t="str">
        <f ca="1">'Т 7'!CQ37</f>
        <v xml:space="preserve"> </v>
      </c>
      <c r="I546" s="270"/>
      <c r="J546" s="243" t="str">
        <f ca="1">'Т 7'!CR37</f>
        <v xml:space="preserve"> </v>
      </c>
      <c r="K546" s="244"/>
      <c r="L546" s="244"/>
      <c r="M546" s="244"/>
      <c r="N546" s="244"/>
      <c r="O546" s="244"/>
      <c r="P546" s="244"/>
      <c r="Q546" s="244"/>
      <c r="R546" s="245"/>
      <c r="S546" s="269" t="str">
        <f ca="1">'Т 7'!CS37</f>
        <v xml:space="preserve"> </v>
      </c>
      <c r="T546" s="270"/>
      <c r="U546" s="243" t="str">
        <f ca="1">'Т 7'!CT37</f>
        <v xml:space="preserve"> </v>
      </c>
      <c r="V546" s="244"/>
      <c r="W546" s="244"/>
      <c r="X546" s="244"/>
      <c r="Y546" s="244" t="s">
        <v>354</v>
      </c>
      <c r="Z546" s="244"/>
      <c r="AA546" s="244" t="s">
        <v>355</v>
      </c>
      <c r="AB546" s="244"/>
      <c r="AC546" s="245"/>
      <c r="AD546" s="269" t="str">
        <f ca="1">'Т 7'!CU37</f>
        <v xml:space="preserve"> </v>
      </c>
      <c r="AE546" s="270"/>
      <c r="AF546" s="243" t="str">
        <f ca="1">'Т 7'!CV37</f>
        <v xml:space="preserve"> </v>
      </c>
      <c r="AG546" s="244"/>
      <c r="AH546" s="244"/>
      <c r="AI546" s="244"/>
      <c r="AJ546" s="244"/>
      <c r="AK546" s="244"/>
      <c r="AL546" s="244"/>
      <c r="AM546" s="244"/>
      <c r="AN546" s="244"/>
      <c r="AO546" s="245"/>
      <c r="AP546" s="191"/>
    </row>
    <row r="547" spans="1:42" ht="14.45" customHeight="1" x14ac:dyDescent="0.25">
      <c r="A547" s="58">
        <v>32</v>
      </c>
      <c r="B547" s="241" t="str">
        <f ca="1">'Т 7'!CJ38</f>
        <v xml:space="preserve"> </v>
      </c>
      <c r="C547" s="241"/>
      <c r="D547" s="241"/>
      <c r="E547" s="241"/>
      <c r="F547" s="241"/>
      <c r="G547" s="241"/>
      <c r="H547" s="269" t="str">
        <f ca="1">'Т 7'!CQ38</f>
        <v xml:space="preserve"> </v>
      </c>
      <c r="I547" s="270"/>
      <c r="J547" s="243" t="str">
        <f ca="1">'Т 7'!CR38</f>
        <v xml:space="preserve"> </v>
      </c>
      <c r="K547" s="244"/>
      <c r="L547" s="244"/>
      <c r="M547" s="244"/>
      <c r="N547" s="244"/>
      <c r="O547" s="244"/>
      <c r="P547" s="244"/>
      <c r="Q547" s="244"/>
      <c r="R547" s="245"/>
      <c r="S547" s="269" t="str">
        <f ca="1">'Т 7'!CS38</f>
        <v xml:space="preserve"> </v>
      </c>
      <c r="T547" s="270"/>
      <c r="U547" s="243" t="str">
        <f ca="1">'Т 7'!CT38</f>
        <v xml:space="preserve"> </v>
      </c>
      <c r="V547" s="244"/>
      <c r="W547" s="244"/>
      <c r="X547" s="244"/>
      <c r="Y547" s="244" t="s">
        <v>354</v>
      </c>
      <c r="Z547" s="244"/>
      <c r="AA547" s="244" t="s">
        <v>355</v>
      </c>
      <c r="AB547" s="244"/>
      <c r="AC547" s="245"/>
      <c r="AD547" s="269" t="str">
        <f ca="1">'Т 7'!CU38</f>
        <v xml:space="preserve"> </v>
      </c>
      <c r="AE547" s="270"/>
      <c r="AF547" s="243" t="str">
        <f ca="1">'Т 7'!CV38</f>
        <v xml:space="preserve"> </v>
      </c>
      <c r="AG547" s="244"/>
      <c r="AH547" s="244"/>
      <c r="AI547" s="244"/>
      <c r="AJ547" s="244"/>
      <c r="AK547" s="244"/>
      <c r="AL547" s="244"/>
      <c r="AM547" s="244"/>
      <c r="AN547" s="244"/>
      <c r="AO547" s="245"/>
      <c r="AP547" s="191"/>
    </row>
    <row r="548" spans="1:42" ht="14.45" customHeight="1" x14ac:dyDescent="0.25">
      <c r="A548" s="58">
        <v>33</v>
      </c>
      <c r="B548" s="241" t="str">
        <f ca="1">'Т 7'!CJ39</f>
        <v xml:space="preserve"> </v>
      </c>
      <c r="C548" s="241"/>
      <c r="D548" s="241"/>
      <c r="E548" s="241"/>
      <c r="F548" s="241"/>
      <c r="G548" s="241"/>
      <c r="H548" s="269" t="str">
        <f ca="1">'Т 7'!CQ39</f>
        <v xml:space="preserve"> </v>
      </c>
      <c r="I548" s="270"/>
      <c r="J548" s="243" t="str">
        <f ca="1">'Т 7'!CR39</f>
        <v xml:space="preserve"> </v>
      </c>
      <c r="K548" s="244"/>
      <c r="L548" s="244"/>
      <c r="M548" s="244"/>
      <c r="N548" s="244"/>
      <c r="O548" s="244"/>
      <c r="P548" s="244"/>
      <c r="Q548" s="244"/>
      <c r="R548" s="245"/>
      <c r="S548" s="269" t="str">
        <f ca="1">'Т 7'!CS39</f>
        <v xml:space="preserve"> </v>
      </c>
      <c r="T548" s="270"/>
      <c r="U548" s="243" t="str">
        <f ca="1">'Т 7'!CT39</f>
        <v xml:space="preserve"> </v>
      </c>
      <c r="V548" s="244"/>
      <c r="W548" s="244"/>
      <c r="X548" s="244"/>
      <c r="Y548" s="244" t="s">
        <v>354</v>
      </c>
      <c r="Z548" s="244"/>
      <c r="AA548" s="244" t="s">
        <v>355</v>
      </c>
      <c r="AB548" s="244"/>
      <c r="AC548" s="245"/>
      <c r="AD548" s="269" t="str">
        <f ca="1">'Т 7'!CU39</f>
        <v xml:space="preserve"> </v>
      </c>
      <c r="AE548" s="270"/>
      <c r="AF548" s="243" t="str">
        <f ca="1">'Т 7'!CV39</f>
        <v xml:space="preserve"> </v>
      </c>
      <c r="AG548" s="244"/>
      <c r="AH548" s="244"/>
      <c r="AI548" s="244"/>
      <c r="AJ548" s="244"/>
      <c r="AK548" s="244"/>
      <c r="AL548" s="244"/>
      <c r="AM548" s="244"/>
      <c r="AN548" s="244"/>
      <c r="AO548" s="245"/>
      <c r="AP548" s="191"/>
    </row>
    <row r="549" spans="1:42" ht="14.45" customHeight="1" x14ac:dyDescent="0.25">
      <c r="A549" s="58">
        <v>34</v>
      </c>
      <c r="B549" s="241" t="str">
        <f ca="1">'Т 7'!CJ40</f>
        <v xml:space="preserve"> </v>
      </c>
      <c r="C549" s="241"/>
      <c r="D549" s="241"/>
      <c r="E549" s="241"/>
      <c r="F549" s="241"/>
      <c r="G549" s="241"/>
      <c r="H549" s="269" t="str">
        <f ca="1">'Т 7'!CQ40</f>
        <v xml:space="preserve"> </v>
      </c>
      <c r="I549" s="270"/>
      <c r="J549" s="243" t="str">
        <f ca="1">'Т 7'!CR40</f>
        <v xml:space="preserve"> </v>
      </c>
      <c r="K549" s="244"/>
      <c r="L549" s="244"/>
      <c r="M549" s="244"/>
      <c r="N549" s="244"/>
      <c r="O549" s="244"/>
      <c r="P549" s="244"/>
      <c r="Q549" s="244"/>
      <c r="R549" s="245"/>
      <c r="S549" s="269" t="str">
        <f ca="1">'Т 7'!CS40</f>
        <v xml:space="preserve"> </v>
      </c>
      <c r="T549" s="270"/>
      <c r="U549" s="243" t="str">
        <f ca="1">'Т 7'!CT40</f>
        <v xml:space="preserve"> </v>
      </c>
      <c r="V549" s="244"/>
      <c r="W549" s="244"/>
      <c r="X549" s="244"/>
      <c r="Y549" s="244" t="s">
        <v>354</v>
      </c>
      <c r="Z549" s="244"/>
      <c r="AA549" s="244" t="s">
        <v>355</v>
      </c>
      <c r="AB549" s="244"/>
      <c r="AC549" s="245"/>
      <c r="AD549" s="269" t="str">
        <f ca="1">'Т 7'!CU40</f>
        <v xml:space="preserve"> </v>
      </c>
      <c r="AE549" s="270"/>
      <c r="AF549" s="243" t="str">
        <f ca="1">'Т 7'!CV40</f>
        <v xml:space="preserve"> </v>
      </c>
      <c r="AG549" s="244"/>
      <c r="AH549" s="244"/>
      <c r="AI549" s="244"/>
      <c r="AJ549" s="244"/>
      <c r="AK549" s="244"/>
      <c r="AL549" s="244"/>
      <c r="AM549" s="244"/>
      <c r="AN549" s="244"/>
      <c r="AO549" s="245"/>
      <c r="AP549" s="191"/>
    </row>
    <row r="550" spans="1:42" ht="14.45" customHeight="1" x14ac:dyDescent="0.25">
      <c r="A550" s="58">
        <v>35</v>
      </c>
      <c r="B550" s="241" t="str">
        <f ca="1">'Т 7'!CJ41</f>
        <v xml:space="preserve"> </v>
      </c>
      <c r="C550" s="241"/>
      <c r="D550" s="241"/>
      <c r="E550" s="241"/>
      <c r="F550" s="241"/>
      <c r="G550" s="241"/>
      <c r="H550" s="269" t="str">
        <f ca="1">'Т 7'!CQ41</f>
        <v xml:space="preserve"> </v>
      </c>
      <c r="I550" s="270"/>
      <c r="J550" s="243" t="str">
        <f ca="1">'Т 7'!CR41</f>
        <v xml:space="preserve"> </v>
      </c>
      <c r="K550" s="244"/>
      <c r="L550" s="244"/>
      <c r="M550" s="244"/>
      <c r="N550" s="244"/>
      <c r="O550" s="244"/>
      <c r="P550" s="244"/>
      <c r="Q550" s="244"/>
      <c r="R550" s="245"/>
      <c r="S550" s="269" t="str">
        <f ca="1">'Т 7'!CS41</f>
        <v xml:space="preserve"> </v>
      </c>
      <c r="T550" s="270"/>
      <c r="U550" s="243" t="str">
        <f ca="1">'Т 7'!CT41</f>
        <v xml:space="preserve"> </v>
      </c>
      <c r="V550" s="244"/>
      <c r="W550" s="244"/>
      <c r="X550" s="244"/>
      <c r="Y550" s="244" t="s">
        <v>354</v>
      </c>
      <c r="Z550" s="244"/>
      <c r="AA550" s="244" t="s">
        <v>355</v>
      </c>
      <c r="AB550" s="244"/>
      <c r="AC550" s="245"/>
      <c r="AD550" s="269" t="str">
        <f ca="1">'Т 7'!CU41</f>
        <v xml:space="preserve"> </v>
      </c>
      <c r="AE550" s="270"/>
      <c r="AF550" s="243" t="str">
        <f ca="1">'Т 7'!CV41</f>
        <v xml:space="preserve"> </v>
      </c>
      <c r="AG550" s="244"/>
      <c r="AH550" s="244"/>
      <c r="AI550" s="244"/>
      <c r="AJ550" s="244"/>
      <c r="AK550" s="244"/>
      <c r="AL550" s="244"/>
      <c r="AM550" s="244"/>
      <c r="AN550" s="244"/>
      <c r="AO550" s="245"/>
      <c r="AP550" s="191"/>
    </row>
    <row r="551" spans="1:42" ht="14.45" customHeight="1" x14ac:dyDescent="0.25">
      <c r="A551" s="58">
        <v>36</v>
      </c>
      <c r="B551" s="241" t="str">
        <f ca="1">'Т 7'!CJ42</f>
        <v xml:space="preserve"> </v>
      </c>
      <c r="C551" s="241"/>
      <c r="D551" s="241"/>
      <c r="E551" s="241"/>
      <c r="F551" s="241"/>
      <c r="G551" s="241"/>
      <c r="H551" s="269" t="str">
        <f ca="1">'Т 7'!CQ42</f>
        <v xml:space="preserve"> </v>
      </c>
      <c r="I551" s="270"/>
      <c r="J551" s="243" t="str">
        <f ca="1">'Т 7'!CR42</f>
        <v xml:space="preserve"> </v>
      </c>
      <c r="K551" s="244"/>
      <c r="L551" s="244"/>
      <c r="M551" s="244"/>
      <c r="N551" s="244"/>
      <c r="O551" s="244"/>
      <c r="P551" s="244"/>
      <c r="Q551" s="244"/>
      <c r="R551" s="245"/>
      <c r="S551" s="269" t="str">
        <f ca="1">'Т 7'!CS42</f>
        <v xml:space="preserve"> </v>
      </c>
      <c r="T551" s="270"/>
      <c r="U551" s="243" t="str">
        <f ca="1">'Т 7'!CT42</f>
        <v xml:space="preserve"> </v>
      </c>
      <c r="V551" s="244"/>
      <c r="W551" s="244"/>
      <c r="X551" s="244"/>
      <c r="Y551" s="244" t="s">
        <v>354</v>
      </c>
      <c r="Z551" s="244"/>
      <c r="AA551" s="244" t="s">
        <v>355</v>
      </c>
      <c r="AB551" s="244"/>
      <c r="AC551" s="245"/>
      <c r="AD551" s="269" t="str">
        <f ca="1">'Т 7'!CU42</f>
        <v xml:space="preserve"> </v>
      </c>
      <c r="AE551" s="270"/>
      <c r="AF551" s="243" t="str">
        <f ca="1">'Т 7'!CV42</f>
        <v xml:space="preserve"> </v>
      </c>
      <c r="AG551" s="244"/>
      <c r="AH551" s="244"/>
      <c r="AI551" s="244"/>
      <c r="AJ551" s="244"/>
      <c r="AK551" s="244"/>
      <c r="AL551" s="244"/>
      <c r="AM551" s="244"/>
      <c r="AN551" s="244"/>
      <c r="AO551" s="245"/>
      <c r="AP551" s="191"/>
    </row>
    <row r="552" spans="1:42" ht="14.45" customHeight="1" x14ac:dyDescent="0.25">
      <c r="A552" s="58">
        <v>37</v>
      </c>
      <c r="B552" s="241" t="str">
        <f ca="1">'Т 7'!CJ43</f>
        <v xml:space="preserve"> </v>
      </c>
      <c r="C552" s="241"/>
      <c r="D552" s="241"/>
      <c r="E552" s="241"/>
      <c r="F552" s="241"/>
      <c r="G552" s="241"/>
      <c r="H552" s="269" t="str">
        <f ca="1">'Т 7'!CQ43</f>
        <v xml:space="preserve"> </v>
      </c>
      <c r="I552" s="270"/>
      <c r="J552" s="243" t="str">
        <f ca="1">'Т 7'!CR43</f>
        <v xml:space="preserve"> </v>
      </c>
      <c r="K552" s="244"/>
      <c r="L552" s="244"/>
      <c r="M552" s="244"/>
      <c r="N552" s="244"/>
      <c r="O552" s="244"/>
      <c r="P552" s="244"/>
      <c r="Q552" s="244"/>
      <c r="R552" s="245"/>
      <c r="S552" s="269" t="str">
        <f ca="1">'Т 7'!CS43</f>
        <v xml:space="preserve"> </v>
      </c>
      <c r="T552" s="270"/>
      <c r="U552" s="243" t="str">
        <f ca="1">'Т 7'!CT43</f>
        <v xml:space="preserve"> </v>
      </c>
      <c r="V552" s="244"/>
      <c r="W552" s="244"/>
      <c r="X552" s="244"/>
      <c r="Y552" s="244" t="s">
        <v>354</v>
      </c>
      <c r="Z552" s="244"/>
      <c r="AA552" s="244" t="s">
        <v>355</v>
      </c>
      <c r="AB552" s="244"/>
      <c r="AC552" s="245"/>
      <c r="AD552" s="269" t="str">
        <f ca="1">'Т 7'!CU43</f>
        <v xml:space="preserve"> </v>
      </c>
      <c r="AE552" s="270"/>
      <c r="AF552" s="243" t="str">
        <f ca="1">'Т 7'!CV43</f>
        <v xml:space="preserve"> </v>
      </c>
      <c r="AG552" s="244"/>
      <c r="AH552" s="244"/>
      <c r="AI552" s="244"/>
      <c r="AJ552" s="244"/>
      <c r="AK552" s="244"/>
      <c r="AL552" s="244"/>
      <c r="AM552" s="244"/>
      <c r="AN552" s="244"/>
      <c r="AO552" s="245"/>
      <c r="AP552" s="191"/>
    </row>
    <row r="553" spans="1:42" ht="14.45" customHeight="1" x14ac:dyDescent="0.25">
      <c r="A553" s="58">
        <v>38</v>
      </c>
      <c r="B553" s="241" t="str">
        <f ca="1">'Т 7'!CJ44</f>
        <v xml:space="preserve"> </v>
      </c>
      <c r="C553" s="241"/>
      <c r="D553" s="241"/>
      <c r="E553" s="241"/>
      <c r="F553" s="241"/>
      <c r="G553" s="241"/>
      <c r="H553" s="269" t="str">
        <f ca="1">'Т 7'!CQ44</f>
        <v xml:space="preserve"> </v>
      </c>
      <c r="I553" s="270"/>
      <c r="J553" s="243" t="str">
        <f ca="1">'Т 7'!CR44</f>
        <v xml:space="preserve"> </v>
      </c>
      <c r="K553" s="244"/>
      <c r="L553" s="244"/>
      <c r="M553" s="244"/>
      <c r="N553" s="244"/>
      <c r="O553" s="244"/>
      <c r="P553" s="244"/>
      <c r="Q553" s="244"/>
      <c r="R553" s="245"/>
      <c r="S553" s="269" t="str">
        <f ca="1">'Т 7'!CS44</f>
        <v xml:space="preserve"> </v>
      </c>
      <c r="T553" s="270"/>
      <c r="U553" s="243" t="str">
        <f ca="1">'Т 7'!CT44</f>
        <v xml:space="preserve"> </v>
      </c>
      <c r="V553" s="244"/>
      <c r="W553" s="244"/>
      <c r="X553" s="244"/>
      <c r="Y553" s="244" t="s">
        <v>354</v>
      </c>
      <c r="Z553" s="244"/>
      <c r="AA553" s="244" t="s">
        <v>355</v>
      </c>
      <c r="AB553" s="244"/>
      <c r="AC553" s="245"/>
      <c r="AD553" s="269" t="str">
        <f ca="1">'Т 7'!CU44</f>
        <v xml:space="preserve"> </v>
      </c>
      <c r="AE553" s="270"/>
      <c r="AF553" s="243" t="str">
        <f ca="1">'Т 7'!CV44</f>
        <v xml:space="preserve"> </v>
      </c>
      <c r="AG553" s="244"/>
      <c r="AH553" s="244"/>
      <c r="AI553" s="244"/>
      <c r="AJ553" s="244"/>
      <c r="AK553" s="244"/>
      <c r="AL553" s="244"/>
      <c r="AM553" s="244"/>
      <c r="AN553" s="244"/>
      <c r="AO553" s="245"/>
      <c r="AP553" s="191"/>
    </row>
    <row r="554" spans="1:42" ht="14.45" customHeight="1" x14ac:dyDescent="0.25">
      <c r="A554" s="58">
        <v>39</v>
      </c>
      <c r="B554" s="241" t="str">
        <f ca="1">'Т 7'!CJ45</f>
        <v xml:space="preserve"> </v>
      </c>
      <c r="C554" s="241"/>
      <c r="D554" s="241"/>
      <c r="E554" s="241"/>
      <c r="F554" s="241"/>
      <c r="G554" s="241"/>
      <c r="H554" s="269" t="str">
        <f ca="1">'Т 7'!CQ45</f>
        <v xml:space="preserve"> </v>
      </c>
      <c r="I554" s="270"/>
      <c r="J554" s="243" t="str">
        <f ca="1">'Т 7'!CR45</f>
        <v xml:space="preserve"> </v>
      </c>
      <c r="K554" s="244"/>
      <c r="L554" s="244"/>
      <c r="M554" s="244"/>
      <c r="N554" s="244"/>
      <c r="O554" s="244"/>
      <c r="P554" s="244"/>
      <c r="Q554" s="244"/>
      <c r="R554" s="245"/>
      <c r="S554" s="269" t="str">
        <f ca="1">'Т 7'!CS45</f>
        <v xml:space="preserve"> </v>
      </c>
      <c r="T554" s="270"/>
      <c r="U554" s="243" t="str">
        <f ca="1">'Т 7'!CT45</f>
        <v xml:space="preserve"> </v>
      </c>
      <c r="V554" s="244"/>
      <c r="W554" s="244"/>
      <c r="X554" s="244"/>
      <c r="Y554" s="244" t="s">
        <v>354</v>
      </c>
      <c r="Z554" s="244"/>
      <c r="AA554" s="244" t="s">
        <v>355</v>
      </c>
      <c r="AB554" s="244"/>
      <c r="AC554" s="245"/>
      <c r="AD554" s="269" t="str">
        <f ca="1">'Т 7'!CU45</f>
        <v xml:space="preserve"> </v>
      </c>
      <c r="AE554" s="270"/>
      <c r="AF554" s="243" t="str">
        <f ca="1">'Т 7'!CV45</f>
        <v xml:space="preserve"> </v>
      </c>
      <c r="AG554" s="244"/>
      <c r="AH554" s="244"/>
      <c r="AI554" s="244"/>
      <c r="AJ554" s="244"/>
      <c r="AK554" s="244"/>
      <c r="AL554" s="244"/>
      <c r="AM554" s="244"/>
      <c r="AN554" s="244"/>
      <c r="AO554" s="245"/>
      <c r="AP554" s="191"/>
    </row>
    <row r="555" spans="1:42" ht="14.45" customHeight="1" x14ac:dyDescent="0.25">
      <c r="A555" s="58">
        <v>40</v>
      </c>
      <c r="B555" s="241" t="str">
        <f ca="1">'Т 7'!CJ46</f>
        <v xml:space="preserve"> </v>
      </c>
      <c r="C555" s="241"/>
      <c r="D555" s="241"/>
      <c r="E555" s="241"/>
      <c r="F555" s="241"/>
      <c r="G555" s="241"/>
      <c r="H555" s="269" t="str">
        <f ca="1">'Т 7'!CQ46</f>
        <v xml:space="preserve"> </v>
      </c>
      <c r="I555" s="270"/>
      <c r="J555" s="243" t="str">
        <f ca="1">'Т 7'!CR46</f>
        <v xml:space="preserve"> </v>
      </c>
      <c r="K555" s="244"/>
      <c r="L555" s="244"/>
      <c r="M555" s="244"/>
      <c r="N555" s="244"/>
      <c r="O555" s="244"/>
      <c r="P555" s="244"/>
      <c r="Q555" s="244"/>
      <c r="R555" s="245"/>
      <c r="S555" s="269" t="str">
        <f ca="1">'Т 7'!CS46</f>
        <v xml:space="preserve"> </v>
      </c>
      <c r="T555" s="270"/>
      <c r="U555" s="243" t="str">
        <f ca="1">'Т 7'!CT46</f>
        <v xml:space="preserve"> </v>
      </c>
      <c r="V555" s="244"/>
      <c r="W555" s="244"/>
      <c r="X555" s="244"/>
      <c r="Y555" s="244" t="s">
        <v>354</v>
      </c>
      <c r="Z555" s="244"/>
      <c r="AA555" s="244" t="s">
        <v>355</v>
      </c>
      <c r="AB555" s="244"/>
      <c r="AC555" s="245"/>
      <c r="AD555" s="269" t="str">
        <f ca="1">'Т 7'!CU46</f>
        <v xml:space="preserve"> </v>
      </c>
      <c r="AE555" s="270"/>
      <c r="AF555" s="243" t="str">
        <f ca="1">'Т 7'!CV46</f>
        <v xml:space="preserve"> </v>
      </c>
      <c r="AG555" s="244"/>
      <c r="AH555" s="244"/>
      <c r="AI555" s="244"/>
      <c r="AJ555" s="244"/>
      <c r="AK555" s="244"/>
      <c r="AL555" s="244"/>
      <c r="AM555" s="244"/>
      <c r="AN555" s="244"/>
      <c r="AO555" s="245"/>
      <c r="AP555" s="191"/>
    </row>
    <row r="556" spans="1:42" ht="14.45" customHeight="1" x14ac:dyDescent="0.25">
      <c r="A556" s="58">
        <v>41</v>
      </c>
      <c r="B556" s="241" t="str">
        <f ca="1">'Т 7'!CJ47</f>
        <v xml:space="preserve"> </v>
      </c>
      <c r="C556" s="241"/>
      <c r="D556" s="241"/>
      <c r="E556" s="241"/>
      <c r="F556" s="241"/>
      <c r="G556" s="241"/>
      <c r="H556" s="269" t="str">
        <f ca="1">'Т 7'!CQ47</f>
        <v xml:space="preserve"> </v>
      </c>
      <c r="I556" s="270"/>
      <c r="J556" s="243" t="str">
        <f ca="1">'Т 7'!CR47</f>
        <v xml:space="preserve"> </v>
      </c>
      <c r="K556" s="244"/>
      <c r="L556" s="244"/>
      <c r="M556" s="244"/>
      <c r="N556" s="244"/>
      <c r="O556" s="244"/>
      <c r="P556" s="244"/>
      <c r="Q556" s="244"/>
      <c r="R556" s="245"/>
      <c r="S556" s="269" t="str">
        <f ca="1">'Т 7'!CS47</f>
        <v xml:space="preserve"> </v>
      </c>
      <c r="T556" s="270"/>
      <c r="U556" s="243" t="str">
        <f ca="1">'Т 7'!CT47</f>
        <v xml:space="preserve"> </v>
      </c>
      <c r="V556" s="244"/>
      <c r="W556" s="244"/>
      <c r="X556" s="244"/>
      <c r="Y556" s="244" t="s">
        <v>354</v>
      </c>
      <c r="Z556" s="244"/>
      <c r="AA556" s="244" t="s">
        <v>355</v>
      </c>
      <c r="AB556" s="244"/>
      <c r="AC556" s="245"/>
      <c r="AD556" s="269" t="str">
        <f ca="1">'Т 7'!CU47</f>
        <v xml:space="preserve"> </v>
      </c>
      <c r="AE556" s="270"/>
      <c r="AF556" s="243" t="str">
        <f ca="1">'Т 7'!CV47</f>
        <v xml:space="preserve"> </v>
      </c>
      <c r="AG556" s="244"/>
      <c r="AH556" s="244"/>
      <c r="AI556" s="244"/>
      <c r="AJ556" s="244"/>
      <c r="AK556" s="244"/>
      <c r="AL556" s="244"/>
      <c r="AM556" s="244"/>
      <c r="AN556" s="244"/>
      <c r="AO556" s="245"/>
      <c r="AP556" s="191"/>
    </row>
    <row r="557" spans="1:42" ht="14.45" customHeight="1" x14ac:dyDescent="0.25">
      <c r="A557" s="58">
        <v>42</v>
      </c>
      <c r="B557" s="241" t="str">
        <f ca="1">'Т 7'!CJ48</f>
        <v xml:space="preserve"> </v>
      </c>
      <c r="C557" s="241"/>
      <c r="D557" s="241"/>
      <c r="E557" s="241"/>
      <c r="F557" s="241"/>
      <c r="G557" s="241"/>
      <c r="H557" s="269" t="str">
        <f ca="1">'Т 7'!CQ48</f>
        <v xml:space="preserve"> </v>
      </c>
      <c r="I557" s="270"/>
      <c r="J557" s="243" t="str">
        <f ca="1">'Т 7'!CR48</f>
        <v xml:space="preserve"> </v>
      </c>
      <c r="K557" s="244"/>
      <c r="L557" s="244"/>
      <c r="M557" s="244"/>
      <c r="N557" s="244"/>
      <c r="O557" s="244"/>
      <c r="P557" s="244"/>
      <c r="Q557" s="244"/>
      <c r="R557" s="245"/>
      <c r="S557" s="269" t="str">
        <f ca="1">'Т 7'!CS48</f>
        <v xml:space="preserve"> </v>
      </c>
      <c r="T557" s="270"/>
      <c r="U557" s="243" t="str">
        <f ca="1">'Т 7'!CT48</f>
        <v xml:space="preserve"> </v>
      </c>
      <c r="V557" s="244"/>
      <c r="W557" s="244"/>
      <c r="X557" s="244"/>
      <c r="Y557" s="244" t="s">
        <v>354</v>
      </c>
      <c r="Z557" s="244"/>
      <c r="AA557" s="244" t="s">
        <v>355</v>
      </c>
      <c r="AB557" s="244"/>
      <c r="AC557" s="245"/>
      <c r="AD557" s="269" t="str">
        <f ca="1">'Т 7'!CU48</f>
        <v xml:space="preserve"> </v>
      </c>
      <c r="AE557" s="270"/>
      <c r="AF557" s="243" t="str">
        <f ca="1">'Т 7'!CV48</f>
        <v xml:space="preserve"> </v>
      </c>
      <c r="AG557" s="244"/>
      <c r="AH557" s="244"/>
      <c r="AI557" s="244"/>
      <c r="AJ557" s="244"/>
      <c r="AK557" s="244"/>
      <c r="AL557" s="244"/>
      <c r="AM557" s="244"/>
      <c r="AN557" s="244"/>
      <c r="AO557" s="245"/>
      <c r="AP557" s="191"/>
    </row>
    <row r="558" spans="1:42" ht="14.45" customHeight="1" x14ac:dyDescent="0.25">
      <c r="A558" s="58">
        <v>43</v>
      </c>
      <c r="B558" s="241" t="str">
        <f ca="1">'Т 7'!CJ49</f>
        <v xml:space="preserve"> </v>
      </c>
      <c r="C558" s="241"/>
      <c r="D558" s="241"/>
      <c r="E558" s="241"/>
      <c r="F558" s="241"/>
      <c r="G558" s="241"/>
      <c r="H558" s="269" t="str">
        <f ca="1">'Т 7'!CQ49</f>
        <v xml:space="preserve"> </v>
      </c>
      <c r="I558" s="270"/>
      <c r="J558" s="243" t="str">
        <f ca="1">'Т 7'!CR49</f>
        <v xml:space="preserve"> </v>
      </c>
      <c r="K558" s="244"/>
      <c r="L558" s="244"/>
      <c r="M558" s="244"/>
      <c r="N558" s="244"/>
      <c r="O558" s="244"/>
      <c r="P558" s="244"/>
      <c r="Q558" s="244"/>
      <c r="R558" s="245"/>
      <c r="S558" s="269" t="str">
        <f ca="1">'Т 7'!CS49</f>
        <v xml:space="preserve"> </v>
      </c>
      <c r="T558" s="270"/>
      <c r="U558" s="243" t="str">
        <f ca="1">'Т 7'!CT49</f>
        <v xml:space="preserve"> </v>
      </c>
      <c r="V558" s="244"/>
      <c r="W558" s="244"/>
      <c r="X558" s="244"/>
      <c r="Y558" s="244" t="s">
        <v>354</v>
      </c>
      <c r="Z558" s="244"/>
      <c r="AA558" s="244" t="s">
        <v>355</v>
      </c>
      <c r="AB558" s="244"/>
      <c r="AC558" s="245"/>
      <c r="AD558" s="269" t="str">
        <f ca="1">'Т 7'!CU49</f>
        <v xml:space="preserve"> </v>
      </c>
      <c r="AE558" s="270"/>
      <c r="AF558" s="243" t="str">
        <f ca="1">'Т 7'!CV49</f>
        <v xml:space="preserve"> </v>
      </c>
      <c r="AG558" s="244"/>
      <c r="AH558" s="244"/>
      <c r="AI558" s="244"/>
      <c r="AJ558" s="244"/>
      <c r="AK558" s="244"/>
      <c r="AL558" s="244"/>
      <c r="AM558" s="244"/>
      <c r="AN558" s="244"/>
      <c r="AO558" s="245"/>
      <c r="AP558" s="191"/>
    </row>
    <row r="559" spans="1:42" ht="14.45" customHeight="1" x14ac:dyDescent="0.25">
      <c r="A559" s="58">
        <v>44</v>
      </c>
      <c r="B559" s="241" t="str">
        <f ca="1">'Т 7'!CJ50</f>
        <v xml:space="preserve"> </v>
      </c>
      <c r="C559" s="241"/>
      <c r="D559" s="241"/>
      <c r="E559" s="241"/>
      <c r="F559" s="241"/>
      <c r="G559" s="241"/>
      <c r="H559" s="269" t="str">
        <f ca="1">'Т 7'!CQ50</f>
        <v xml:space="preserve"> </v>
      </c>
      <c r="I559" s="270"/>
      <c r="J559" s="243" t="str">
        <f ca="1">'Т 7'!CR50</f>
        <v xml:space="preserve"> </v>
      </c>
      <c r="K559" s="244"/>
      <c r="L559" s="244"/>
      <c r="M559" s="244"/>
      <c r="N559" s="244"/>
      <c r="O559" s="244"/>
      <c r="P559" s="244"/>
      <c r="Q559" s="244"/>
      <c r="R559" s="245"/>
      <c r="S559" s="269" t="str">
        <f ca="1">'Т 7'!CS50</f>
        <v xml:space="preserve"> </v>
      </c>
      <c r="T559" s="270"/>
      <c r="U559" s="243" t="str">
        <f ca="1">'Т 7'!CT50</f>
        <v xml:space="preserve"> </v>
      </c>
      <c r="V559" s="244"/>
      <c r="W559" s="244"/>
      <c r="X559" s="244"/>
      <c r="Y559" s="244" t="s">
        <v>354</v>
      </c>
      <c r="Z559" s="244"/>
      <c r="AA559" s="244" t="s">
        <v>355</v>
      </c>
      <c r="AB559" s="244"/>
      <c r="AC559" s="245"/>
      <c r="AD559" s="269" t="str">
        <f ca="1">'Т 7'!CU50</f>
        <v xml:space="preserve"> </v>
      </c>
      <c r="AE559" s="270"/>
      <c r="AF559" s="243" t="str">
        <f ca="1">'Т 7'!CV50</f>
        <v xml:space="preserve"> </v>
      </c>
      <c r="AG559" s="244"/>
      <c r="AH559" s="244"/>
      <c r="AI559" s="244"/>
      <c r="AJ559" s="244"/>
      <c r="AK559" s="244"/>
      <c r="AL559" s="244"/>
      <c r="AM559" s="244"/>
      <c r="AN559" s="244"/>
      <c r="AO559" s="245"/>
      <c r="AP559" s="191"/>
    </row>
    <row r="560" spans="1:42" ht="14.45" customHeight="1" x14ac:dyDescent="0.25">
      <c r="A560" s="58">
        <v>45</v>
      </c>
      <c r="B560" s="241" t="str">
        <f ca="1">'Т 7'!CJ51</f>
        <v xml:space="preserve"> </v>
      </c>
      <c r="C560" s="241"/>
      <c r="D560" s="241"/>
      <c r="E560" s="241"/>
      <c r="F560" s="241"/>
      <c r="G560" s="241"/>
      <c r="H560" s="269" t="str">
        <f ca="1">'Т 7'!CQ51</f>
        <v xml:space="preserve"> </v>
      </c>
      <c r="I560" s="270"/>
      <c r="J560" s="243" t="str">
        <f ca="1">'Т 7'!CR51</f>
        <v xml:space="preserve"> </v>
      </c>
      <c r="K560" s="244"/>
      <c r="L560" s="244"/>
      <c r="M560" s="244"/>
      <c r="N560" s="244"/>
      <c r="O560" s="244"/>
      <c r="P560" s="244"/>
      <c r="Q560" s="244"/>
      <c r="R560" s="245"/>
      <c r="S560" s="269" t="str">
        <f ca="1">'Т 7'!CS51</f>
        <v xml:space="preserve"> </v>
      </c>
      <c r="T560" s="270"/>
      <c r="U560" s="243" t="str">
        <f ca="1">'Т 7'!CT51</f>
        <v xml:space="preserve"> </v>
      </c>
      <c r="V560" s="244"/>
      <c r="W560" s="244"/>
      <c r="X560" s="244"/>
      <c r="Y560" s="244" t="s">
        <v>354</v>
      </c>
      <c r="Z560" s="244"/>
      <c r="AA560" s="244" t="s">
        <v>355</v>
      </c>
      <c r="AB560" s="244"/>
      <c r="AC560" s="245"/>
      <c r="AD560" s="269" t="str">
        <f ca="1">'Т 7'!CU51</f>
        <v xml:space="preserve"> </v>
      </c>
      <c r="AE560" s="270"/>
      <c r="AF560" s="243" t="str">
        <f ca="1">'Т 7'!CV51</f>
        <v xml:space="preserve"> </v>
      </c>
      <c r="AG560" s="244"/>
      <c r="AH560" s="244"/>
      <c r="AI560" s="244"/>
      <c r="AJ560" s="244"/>
      <c r="AK560" s="244"/>
      <c r="AL560" s="244"/>
      <c r="AM560" s="244"/>
      <c r="AN560" s="244"/>
      <c r="AO560" s="245"/>
      <c r="AP560" s="191"/>
    </row>
    <row r="561" spans="1:42" ht="14.45" customHeight="1" x14ac:dyDescent="0.25">
      <c r="A561" s="58">
        <v>46</v>
      </c>
      <c r="B561" s="241" t="str">
        <f ca="1">'Т 7'!CJ52</f>
        <v xml:space="preserve"> </v>
      </c>
      <c r="C561" s="241"/>
      <c r="D561" s="241"/>
      <c r="E561" s="241"/>
      <c r="F561" s="241"/>
      <c r="G561" s="241"/>
      <c r="H561" s="269" t="str">
        <f ca="1">'Т 7'!CQ52</f>
        <v xml:space="preserve"> </v>
      </c>
      <c r="I561" s="270"/>
      <c r="J561" s="243" t="str">
        <f ca="1">'Т 7'!CR52</f>
        <v xml:space="preserve"> </v>
      </c>
      <c r="K561" s="244"/>
      <c r="L561" s="244"/>
      <c r="M561" s="244"/>
      <c r="N561" s="244"/>
      <c r="O561" s="244"/>
      <c r="P561" s="244"/>
      <c r="Q561" s="244"/>
      <c r="R561" s="245"/>
      <c r="S561" s="269" t="str">
        <f ca="1">'Т 7'!CS52</f>
        <v xml:space="preserve"> </v>
      </c>
      <c r="T561" s="270"/>
      <c r="U561" s="243" t="str">
        <f ca="1">'Т 7'!CT52</f>
        <v xml:space="preserve"> </v>
      </c>
      <c r="V561" s="244"/>
      <c r="W561" s="244"/>
      <c r="X561" s="244"/>
      <c r="Y561" s="244" t="s">
        <v>354</v>
      </c>
      <c r="Z561" s="244"/>
      <c r="AA561" s="244" t="s">
        <v>355</v>
      </c>
      <c r="AB561" s="244"/>
      <c r="AC561" s="245"/>
      <c r="AD561" s="269" t="str">
        <f ca="1">'Т 7'!CU52</f>
        <v xml:space="preserve"> </v>
      </c>
      <c r="AE561" s="270"/>
      <c r="AF561" s="243" t="str">
        <f ca="1">'Т 7'!CV52</f>
        <v xml:space="preserve"> </v>
      </c>
      <c r="AG561" s="244"/>
      <c r="AH561" s="244"/>
      <c r="AI561" s="244"/>
      <c r="AJ561" s="244"/>
      <c r="AK561" s="244"/>
      <c r="AL561" s="244"/>
      <c r="AM561" s="244"/>
      <c r="AN561" s="244"/>
      <c r="AO561" s="245"/>
      <c r="AP561" s="191"/>
    </row>
    <row r="562" spans="1:42" ht="14.45" customHeight="1" x14ac:dyDescent="0.25">
      <c r="A562" s="58">
        <v>47</v>
      </c>
      <c r="B562" s="241" t="str">
        <f ca="1">'Т 7'!CJ53</f>
        <v xml:space="preserve"> </v>
      </c>
      <c r="C562" s="241"/>
      <c r="D562" s="241"/>
      <c r="E562" s="241"/>
      <c r="F562" s="241"/>
      <c r="G562" s="241"/>
      <c r="H562" s="269" t="str">
        <f ca="1">'Т 7'!CQ53</f>
        <v xml:space="preserve"> </v>
      </c>
      <c r="I562" s="270"/>
      <c r="J562" s="243" t="str">
        <f ca="1">'Т 7'!CR53</f>
        <v xml:space="preserve"> </v>
      </c>
      <c r="K562" s="244"/>
      <c r="L562" s="244"/>
      <c r="M562" s="244"/>
      <c r="N562" s="244"/>
      <c r="O562" s="244"/>
      <c r="P562" s="244"/>
      <c r="Q562" s="244"/>
      <c r="R562" s="245"/>
      <c r="S562" s="269" t="str">
        <f ca="1">'Т 7'!CS53</f>
        <v xml:space="preserve"> </v>
      </c>
      <c r="T562" s="270"/>
      <c r="U562" s="243" t="str">
        <f ca="1">'Т 7'!CT53</f>
        <v xml:space="preserve"> </v>
      </c>
      <c r="V562" s="244"/>
      <c r="W562" s="244"/>
      <c r="X562" s="244"/>
      <c r="Y562" s="244" t="s">
        <v>354</v>
      </c>
      <c r="Z562" s="244"/>
      <c r="AA562" s="244" t="s">
        <v>355</v>
      </c>
      <c r="AB562" s="244"/>
      <c r="AC562" s="245"/>
      <c r="AD562" s="269" t="str">
        <f ca="1">'Т 7'!CU53</f>
        <v xml:space="preserve"> </v>
      </c>
      <c r="AE562" s="270"/>
      <c r="AF562" s="243" t="str">
        <f ca="1">'Т 7'!CV53</f>
        <v xml:space="preserve"> </v>
      </c>
      <c r="AG562" s="244"/>
      <c r="AH562" s="244"/>
      <c r="AI562" s="244"/>
      <c r="AJ562" s="244"/>
      <c r="AK562" s="244"/>
      <c r="AL562" s="244"/>
      <c r="AM562" s="244"/>
      <c r="AN562" s="244"/>
      <c r="AO562" s="245"/>
      <c r="AP562" s="191"/>
    </row>
    <row r="563" spans="1:42" ht="14.45" customHeight="1" x14ac:dyDescent="0.25">
      <c r="A563" s="58">
        <v>48</v>
      </c>
      <c r="B563" s="241" t="str">
        <f ca="1">'Т 7'!CJ54</f>
        <v xml:space="preserve"> </v>
      </c>
      <c r="C563" s="241"/>
      <c r="D563" s="241"/>
      <c r="E563" s="241"/>
      <c r="F563" s="241"/>
      <c r="G563" s="241"/>
      <c r="H563" s="269" t="str">
        <f ca="1">'Т 7'!CQ54</f>
        <v xml:space="preserve"> </v>
      </c>
      <c r="I563" s="270"/>
      <c r="J563" s="243" t="str">
        <f ca="1">'Т 7'!CR54</f>
        <v xml:space="preserve"> </v>
      </c>
      <c r="K563" s="244"/>
      <c r="L563" s="244"/>
      <c r="M563" s="244"/>
      <c r="N563" s="244"/>
      <c r="O563" s="244"/>
      <c r="P563" s="244"/>
      <c r="Q563" s="244"/>
      <c r="R563" s="245"/>
      <c r="S563" s="269" t="str">
        <f ca="1">'Т 7'!CS54</f>
        <v xml:space="preserve"> </v>
      </c>
      <c r="T563" s="270"/>
      <c r="U563" s="243" t="str">
        <f ca="1">'Т 7'!CT54</f>
        <v xml:space="preserve"> </v>
      </c>
      <c r="V563" s="244"/>
      <c r="W563" s="244"/>
      <c r="X563" s="244"/>
      <c r="Y563" s="244" t="s">
        <v>354</v>
      </c>
      <c r="Z563" s="244"/>
      <c r="AA563" s="244" t="s">
        <v>355</v>
      </c>
      <c r="AB563" s="244"/>
      <c r="AC563" s="245"/>
      <c r="AD563" s="269" t="str">
        <f ca="1">'Т 7'!CU54</f>
        <v xml:space="preserve"> </v>
      </c>
      <c r="AE563" s="270"/>
      <c r="AF563" s="243" t="str">
        <f ca="1">'Т 7'!CV54</f>
        <v xml:space="preserve"> </v>
      </c>
      <c r="AG563" s="244"/>
      <c r="AH563" s="244"/>
      <c r="AI563" s="244"/>
      <c r="AJ563" s="244"/>
      <c r="AK563" s="244"/>
      <c r="AL563" s="244"/>
      <c r="AM563" s="244"/>
      <c r="AN563" s="244"/>
      <c r="AO563" s="245"/>
      <c r="AP563" s="191"/>
    </row>
    <row r="564" spans="1:42" ht="14.45" customHeight="1" x14ac:dyDescent="0.25">
      <c r="A564" s="58">
        <v>49</v>
      </c>
      <c r="B564" s="241" t="str">
        <f ca="1">'Т 7'!CJ55</f>
        <v xml:space="preserve"> </v>
      </c>
      <c r="C564" s="241"/>
      <c r="D564" s="241"/>
      <c r="E564" s="241"/>
      <c r="F564" s="241"/>
      <c r="G564" s="241"/>
      <c r="H564" s="269" t="str">
        <f ca="1">'Т 7'!CQ55</f>
        <v xml:space="preserve"> </v>
      </c>
      <c r="I564" s="270"/>
      <c r="J564" s="243" t="str">
        <f ca="1">'Т 7'!CR55</f>
        <v xml:space="preserve"> </v>
      </c>
      <c r="K564" s="244"/>
      <c r="L564" s="244"/>
      <c r="M564" s="244"/>
      <c r="N564" s="244"/>
      <c r="O564" s="244"/>
      <c r="P564" s="244"/>
      <c r="Q564" s="244"/>
      <c r="R564" s="245"/>
      <c r="S564" s="269" t="str">
        <f ca="1">'Т 7'!CS55</f>
        <v xml:space="preserve"> </v>
      </c>
      <c r="T564" s="270"/>
      <c r="U564" s="243" t="str">
        <f ca="1">'Т 7'!CT55</f>
        <v xml:space="preserve"> </v>
      </c>
      <c r="V564" s="244"/>
      <c r="W564" s="244"/>
      <c r="X564" s="244"/>
      <c r="Y564" s="244" t="s">
        <v>354</v>
      </c>
      <c r="Z564" s="244"/>
      <c r="AA564" s="244" t="s">
        <v>355</v>
      </c>
      <c r="AB564" s="244"/>
      <c r="AC564" s="245"/>
      <c r="AD564" s="269" t="str">
        <f ca="1">'Т 7'!CU55</f>
        <v xml:space="preserve"> </v>
      </c>
      <c r="AE564" s="270"/>
      <c r="AF564" s="243" t="str">
        <f ca="1">'Т 7'!CV55</f>
        <v xml:space="preserve"> </v>
      </c>
      <c r="AG564" s="244"/>
      <c r="AH564" s="244"/>
      <c r="AI564" s="244"/>
      <c r="AJ564" s="244"/>
      <c r="AK564" s="244"/>
      <c r="AL564" s="244"/>
      <c r="AM564" s="244"/>
      <c r="AN564" s="244"/>
      <c r="AO564" s="245"/>
      <c r="AP564" s="191"/>
    </row>
    <row r="565" spans="1:42" ht="14.45" customHeight="1" x14ac:dyDescent="0.25">
      <c r="A565" s="58">
        <v>50</v>
      </c>
      <c r="B565" s="241" t="str">
        <f ca="1">'Т 7'!CJ56</f>
        <v xml:space="preserve"> </v>
      </c>
      <c r="C565" s="241"/>
      <c r="D565" s="241"/>
      <c r="E565" s="241"/>
      <c r="F565" s="241"/>
      <c r="G565" s="241"/>
      <c r="H565" s="269" t="str">
        <f ca="1">'Т 7'!CQ56</f>
        <v xml:space="preserve"> </v>
      </c>
      <c r="I565" s="270"/>
      <c r="J565" s="243" t="str">
        <f ca="1">'Т 7'!CR56</f>
        <v xml:space="preserve"> </v>
      </c>
      <c r="K565" s="244"/>
      <c r="L565" s="244"/>
      <c r="M565" s="244"/>
      <c r="N565" s="244"/>
      <c r="O565" s="244"/>
      <c r="P565" s="244"/>
      <c r="Q565" s="244"/>
      <c r="R565" s="245"/>
      <c r="S565" s="269" t="str">
        <f ca="1">'Т 7'!CS56</f>
        <v xml:space="preserve"> </v>
      </c>
      <c r="T565" s="270"/>
      <c r="U565" s="243" t="str">
        <f ca="1">'Т 7'!CT56</f>
        <v xml:space="preserve"> </v>
      </c>
      <c r="V565" s="244"/>
      <c r="W565" s="244"/>
      <c r="X565" s="244"/>
      <c r="Y565" s="244" t="s">
        <v>354</v>
      </c>
      <c r="Z565" s="244"/>
      <c r="AA565" s="244" t="s">
        <v>355</v>
      </c>
      <c r="AB565" s="244"/>
      <c r="AC565" s="245"/>
      <c r="AD565" s="269" t="str">
        <f ca="1">'Т 7'!CU56</f>
        <v xml:space="preserve"> </v>
      </c>
      <c r="AE565" s="270"/>
      <c r="AF565" s="243" t="str">
        <f ca="1">'Т 7'!CV56</f>
        <v xml:space="preserve"> </v>
      </c>
      <c r="AG565" s="244"/>
      <c r="AH565" s="244"/>
      <c r="AI565" s="244"/>
      <c r="AJ565" s="244"/>
      <c r="AK565" s="244"/>
      <c r="AL565" s="244"/>
      <c r="AM565" s="244"/>
      <c r="AN565" s="244"/>
      <c r="AO565" s="245"/>
      <c r="AP565" s="191"/>
    </row>
    <row r="566" spans="1:42" x14ac:dyDescent="0.25">
      <c r="A566" s="3"/>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c r="AH566" s="2"/>
      <c r="AI566" s="2"/>
      <c r="AJ566" s="2"/>
      <c r="AK566" s="2"/>
      <c r="AL566" s="2"/>
      <c r="AM566" s="2"/>
      <c r="AN566" s="16"/>
      <c r="AO566" s="16"/>
      <c r="AP566" s="191"/>
    </row>
    <row r="567" spans="1:42" ht="27.6" customHeight="1" x14ac:dyDescent="0.25">
      <c r="A567" s="53" t="s">
        <v>130</v>
      </c>
      <c r="B567" s="257" t="s">
        <v>644</v>
      </c>
      <c r="C567" s="257"/>
      <c r="D567" s="257"/>
      <c r="E567" s="257"/>
      <c r="F567" s="257"/>
      <c r="G567" s="257"/>
      <c r="H567" s="257"/>
      <c r="I567" s="257"/>
      <c r="J567" s="257"/>
      <c r="K567" s="257"/>
      <c r="L567" s="257"/>
      <c r="M567" s="257"/>
      <c r="N567" s="257"/>
      <c r="O567" s="257"/>
      <c r="P567" s="257"/>
      <c r="Q567" s="257"/>
      <c r="R567" s="257"/>
      <c r="S567" s="257"/>
      <c r="T567" s="257"/>
      <c r="U567" s="257"/>
      <c r="V567" s="257"/>
      <c r="W567" s="257"/>
      <c r="X567" s="257"/>
      <c r="Y567" s="257"/>
      <c r="Z567" s="257"/>
      <c r="AA567" s="257"/>
      <c r="AB567" s="257"/>
      <c r="AC567" s="257"/>
      <c r="AD567" s="257"/>
      <c r="AE567" s="257"/>
      <c r="AF567" s="257"/>
      <c r="AG567" s="257"/>
      <c r="AH567" s="257"/>
      <c r="AI567" s="257"/>
      <c r="AJ567" s="257"/>
      <c r="AK567" s="257"/>
      <c r="AL567" s="257"/>
      <c r="AM567" s="257"/>
      <c r="AN567" s="257"/>
      <c r="AO567" s="257"/>
      <c r="AP567" s="191"/>
    </row>
    <row r="568" spans="1:42" ht="44.45" customHeight="1" x14ac:dyDescent="0.25">
      <c r="A568" s="53" t="s">
        <v>131</v>
      </c>
      <c r="B568" s="257" t="s">
        <v>645</v>
      </c>
      <c r="C568" s="257"/>
      <c r="D568" s="257"/>
      <c r="E568" s="257"/>
      <c r="F568" s="257"/>
      <c r="G568" s="257"/>
      <c r="H568" s="257"/>
      <c r="I568" s="257"/>
      <c r="J568" s="257"/>
      <c r="K568" s="257"/>
      <c r="L568" s="257"/>
      <c r="M568" s="257"/>
      <c r="N568" s="257"/>
      <c r="O568" s="257"/>
      <c r="P568" s="257"/>
      <c r="Q568" s="257"/>
      <c r="R568" s="257"/>
      <c r="S568" s="257"/>
      <c r="T568" s="257"/>
      <c r="U568" s="257"/>
      <c r="V568" s="257"/>
      <c r="W568" s="257"/>
      <c r="X568" s="257"/>
      <c r="Y568" s="257"/>
      <c r="Z568" s="257"/>
      <c r="AA568" s="257"/>
      <c r="AB568" s="257"/>
      <c r="AC568" s="257"/>
      <c r="AD568" s="257"/>
      <c r="AE568" s="257"/>
      <c r="AF568" s="257"/>
      <c r="AG568" s="257"/>
      <c r="AH568" s="257"/>
      <c r="AI568" s="257"/>
      <c r="AJ568" s="257"/>
      <c r="AK568" s="257"/>
      <c r="AL568" s="257"/>
      <c r="AM568" s="257"/>
      <c r="AN568" s="257"/>
      <c r="AO568" s="257"/>
      <c r="AP568" s="191"/>
    </row>
    <row r="569" spans="1:42" ht="174" customHeight="1" x14ac:dyDescent="0.25">
      <c r="A569" s="53" t="s">
        <v>173</v>
      </c>
      <c r="B569" s="257" t="s">
        <v>646</v>
      </c>
      <c r="C569" s="257"/>
      <c r="D569" s="257"/>
      <c r="E569" s="257"/>
      <c r="F569" s="257"/>
      <c r="G569" s="257"/>
      <c r="H569" s="257"/>
      <c r="I569" s="257"/>
      <c r="J569" s="257"/>
      <c r="K569" s="257"/>
      <c r="L569" s="257"/>
      <c r="M569" s="257"/>
      <c r="N569" s="257"/>
      <c r="O569" s="257"/>
      <c r="P569" s="257"/>
      <c r="Q569" s="257"/>
      <c r="R569" s="257"/>
      <c r="S569" s="257"/>
      <c r="T569" s="257"/>
      <c r="U569" s="257"/>
      <c r="V569" s="257"/>
      <c r="W569" s="257"/>
      <c r="X569" s="257"/>
      <c r="Y569" s="257"/>
      <c r="Z569" s="257"/>
      <c r="AA569" s="257"/>
      <c r="AB569" s="257"/>
      <c r="AC569" s="257"/>
      <c r="AD569" s="257"/>
      <c r="AE569" s="257"/>
      <c r="AF569" s="257"/>
      <c r="AG569" s="257"/>
      <c r="AH569" s="257"/>
      <c r="AI569" s="257"/>
      <c r="AJ569" s="257"/>
      <c r="AK569" s="257"/>
      <c r="AL569" s="257"/>
      <c r="AM569" s="257"/>
      <c r="AN569" s="257"/>
      <c r="AO569" s="257"/>
      <c r="AP569" s="191"/>
    </row>
    <row r="570" spans="1:42" x14ac:dyDescent="0.25">
      <c r="A570" s="315" t="s">
        <v>122</v>
      </c>
      <c r="B570" s="248" t="s">
        <v>421</v>
      </c>
      <c r="C570" s="248"/>
      <c r="D570" s="248"/>
      <c r="E570" s="248"/>
      <c r="F570" s="248"/>
      <c r="G570" s="248"/>
      <c r="H570" s="249" t="s">
        <v>356</v>
      </c>
      <c r="I570" s="249"/>
      <c r="J570" s="249"/>
      <c r="K570" s="249"/>
      <c r="L570" s="249"/>
      <c r="M570" s="249"/>
      <c r="N570" s="249"/>
      <c r="O570" s="249"/>
      <c r="P570" s="249"/>
      <c r="Q570" s="249"/>
      <c r="R570" s="249"/>
      <c r="S570" s="249"/>
      <c r="T570" s="249"/>
      <c r="U570" s="249"/>
      <c r="V570" s="249"/>
      <c r="W570" s="249"/>
      <c r="X570" s="249"/>
      <c r="Y570" s="249"/>
      <c r="Z570" s="249"/>
      <c r="AA570" s="249"/>
      <c r="AB570" s="249"/>
      <c r="AC570" s="249"/>
      <c r="AD570" s="249"/>
      <c r="AE570" s="249"/>
      <c r="AF570" s="249"/>
      <c r="AG570" s="249"/>
      <c r="AH570" s="249"/>
      <c r="AI570" s="249"/>
      <c r="AJ570" s="249"/>
      <c r="AK570" s="249"/>
      <c r="AL570" s="249"/>
      <c r="AM570" s="249"/>
      <c r="AN570" s="249"/>
      <c r="AO570" s="249"/>
      <c r="AP570" s="191"/>
    </row>
    <row r="571" spans="1:42" x14ac:dyDescent="0.25">
      <c r="A571" s="315"/>
      <c r="B571" s="248"/>
      <c r="C571" s="248"/>
      <c r="D571" s="248"/>
      <c r="E571" s="248"/>
      <c r="F571" s="248"/>
      <c r="G571" s="248"/>
      <c r="H571" s="310" t="s">
        <v>424</v>
      </c>
      <c r="I571" s="311"/>
      <c r="J571" s="311"/>
      <c r="K571" s="311"/>
      <c r="L571" s="311"/>
      <c r="M571" s="311"/>
      <c r="N571" s="311"/>
      <c r="O571" s="311"/>
      <c r="P571" s="311"/>
      <c r="Q571" s="311"/>
      <c r="R571" s="312"/>
      <c r="S571" s="310" t="s">
        <v>388</v>
      </c>
      <c r="T571" s="311"/>
      <c r="U571" s="311"/>
      <c r="V571" s="311"/>
      <c r="W571" s="311"/>
      <c r="X571" s="311"/>
      <c r="Y571" s="311"/>
      <c r="Z571" s="311"/>
      <c r="AA571" s="311"/>
      <c r="AB571" s="311"/>
      <c r="AC571" s="312"/>
      <c r="AD571" s="251" t="s">
        <v>425</v>
      </c>
      <c r="AE571" s="252"/>
      <c r="AF571" s="252"/>
      <c r="AG571" s="252"/>
      <c r="AH571" s="252"/>
      <c r="AI571" s="252"/>
      <c r="AJ571" s="252"/>
      <c r="AK571" s="252"/>
      <c r="AL571" s="252"/>
      <c r="AM571" s="252"/>
      <c r="AN571" s="252"/>
      <c r="AO571" s="253"/>
      <c r="AP571" s="191"/>
    </row>
    <row r="572" spans="1:42" ht="43.9" customHeight="1" x14ac:dyDescent="0.25">
      <c r="A572" s="315"/>
      <c r="B572" s="248"/>
      <c r="C572" s="248"/>
      <c r="D572" s="248"/>
      <c r="E572" s="248"/>
      <c r="F572" s="248"/>
      <c r="G572" s="248"/>
      <c r="H572" s="254" t="s">
        <v>353</v>
      </c>
      <c r="I572" s="256"/>
      <c r="J572" s="254" t="s">
        <v>371</v>
      </c>
      <c r="K572" s="255"/>
      <c r="L572" s="255"/>
      <c r="M572" s="255"/>
      <c r="N572" s="255"/>
      <c r="O572" s="255"/>
      <c r="P572" s="255"/>
      <c r="Q572" s="255"/>
      <c r="R572" s="256"/>
      <c r="S572" s="254" t="s">
        <v>353</v>
      </c>
      <c r="T572" s="256"/>
      <c r="U572" s="254" t="s">
        <v>371</v>
      </c>
      <c r="V572" s="255"/>
      <c r="W572" s="255"/>
      <c r="X572" s="255"/>
      <c r="Y572" s="255"/>
      <c r="Z572" s="255"/>
      <c r="AA572" s="255"/>
      <c r="AB572" s="255"/>
      <c r="AC572" s="256"/>
      <c r="AD572" s="254" t="s">
        <v>353</v>
      </c>
      <c r="AE572" s="256"/>
      <c r="AF572" s="254" t="s">
        <v>371</v>
      </c>
      <c r="AG572" s="255"/>
      <c r="AH572" s="255"/>
      <c r="AI572" s="255"/>
      <c r="AJ572" s="255"/>
      <c r="AK572" s="255"/>
      <c r="AL572" s="255"/>
      <c r="AM572" s="255"/>
      <c r="AN572" s="255"/>
      <c r="AO572" s="256"/>
      <c r="AP572" s="191"/>
    </row>
    <row r="573" spans="1:42" ht="13.15" customHeight="1" x14ac:dyDescent="0.25">
      <c r="A573" s="58">
        <v>1</v>
      </c>
      <c r="B573" s="241" t="str">
        <f ca="1">'Т 7'!CJ7</f>
        <v xml:space="preserve"> </v>
      </c>
      <c r="C573" s="241"/>
      <c r="D573" s="241"/>
      <c r="E573" s="241"/>
      <c r="F573" s="241"/>
      <c r="G573" s="241"/>
      <c r="H573" s="269" t="str">
        <f ca="1">'Т 7'!CW7</f>
        <v xml:space="preserve"> </v>
      </c>
      <c r="I573" s="270"/>
      <c r="J573" s="243" t="str">
        <f ca="1">'Т 7'!CX7</f>
        <v xml:space="preserve"> </v>
      </c>
      <c r="K573" s="244"/>
      <c r="L573" s="244"/>
      <c r="M573" s="244"/>
      <c r="N573" s="244"/>
      <c r="O573" s="244"/>
      <c r="P573" s="244"/>
      <c r="Q573" s="244"/>
      <c r="R573" s="245"/>
      <c r="S573" s="269" t="str">
        <f ca="1">'Т 7'!CY7</f>
        <v xml:space="preserve"> </v>
      </c>
      <c r="T573" s="270"/>
      <c r="U573" s="243" t="str">
        <f ca="1">'Т 7'!CZ7</f>
        <v xml:space="preserve"> </v>
      </c>
      <c r="V573" s="244"/>
      <c r="W573" s="244"/>
      <c r="X573" s="244"/>
      <c r="Y573" s="244" t="s">
        <v>354</v>
      </c>
      <c r="Z573" s="244"/>
      <c r="AA573" s="244" t="s">
        <v>355</v>
      </c>
      <c r="AB573" s="244"/>
      <c r="AC573" s="245"/>
      <c r="AD573" s="269" t="str">
        <f ca="1">'Т 7'!DA7</f>
        <v xml:space="preserve"> </v>
      </c>
      <c r="AE573" s="270"/>
      <c r="AF573" s="243" t="str">
        <f ca="1">'Т 7'!DB7</f>
        <v xml:space="preserve"> </v>
      </c>
      <c r="AG573" s="244"/>
      <c r="AH573" s="244"/>
      <c r="AI573" s="244"/>
      <c r="AJ573" s="244"/>
      <c r="AK573" s="244"/>
      <c r="AL573" s="244"/>
      <c r="AM573" s="244"/>
      <c r="AN573" s="244"/>
      <c r="AO573" s="245"/>
      <c r="AP573" s="191"/>
    </row>
    <row r="574" spans="1:42" ht="13.15" customHeight="1" x14ac:dyDescent="0.25">
      <c r="A574" s="58">
        <v>2</v>
      </c>
      <c r="B574" s="241" t="str">
        <f ca="1">'Т 7'!CJ8</f>
        <v xml:space="preserve"> </v>
      </c>
      <c r="C574" s="241"/>
      <c r="D574" s="241"/>
      <c r="E574" s="241"/>
      <c r="F574" s="241"/>
      <c r="G574" s="241"/>
      <c r="H574" s="269" t="str">
        <f ca="1">'Т 7'!CW8</f>
        <v xml:space="preserve"> </v>
      </c>
      <c r="I574" s="270"/>
      <c r="J574" s="243" t="str">
        <f ca="1">'Т 7'!CX8</f>
        <v xml:space="preserve"> </v>
      </c>
      <c r="K574" s="244"/>
      <c r="L574" s="244"/>
      <c r="M574" s="244"/>
      <c r="N574" s="244"/>
      <c r="O574" s="244"/>
      <c r="P574" s="244"/>
      <c r="Q574" s="244"/>
      <c r="R574" s="245"/>
      <c r="S574" s="269" t="str">
        <f ca="1">'Т 7'!CY8</f>
        <v xml:space="preserve"> </v>
      </c>
      <c r="T574" s="270"/>
      <c r="U574" s="243" t="str">
        <f ca="1">'Т 7'!CZ8</f>
        <v xml:space="preserve"> </v>
      </c>
      <c r="V574" s="244"/>
      <c r="W574" s="244"/>
      <c r="X574" s="244"/>
      <c r="Y574" s="244" t="s">
        <v>354</v>
      </c>
      <c r="Z574" s="244"/>
      <c r="AA574" s="244" t="s">
        <v>355</v>
      </c>
      <c r="AB574" s="244"/>
      <c r="AC574" s="245"/>
      <c r="AD574" s="269" t="str">
        <f ca="1">'Т 7'!DA8</f>
        <v xml:space="preserve"> </v>
      </c>
      <c r="AE574" s="270"/>
      <c r="AF574" s="243" t="str">
        <f ca="1">'Т 7'!DB8</f>
        <v xml:space="preserve"> </v>
      </c>
      <c r="AG574" s="244"/>
      <c r="AH574" s="244"/>
      <c r="AI574" s="244"/>
      <c r="AJ574" s="244"/>
      <c r="AK574" s="244"/>
      <c r="AL574" s="244"/>
      <c r="AM574" s="244"/>
      <c r="AN574" s="244"/>
      <c r="AO574" s="245"/>
      <c r="AP574" s="191"/>
    </row>
    <row r="575" spans="1:42" ht="13.15" customHeight="1" x14ac:dyDescent="0.25">
      <c r="A575" s="58">
        <v>3</v>
      </c>
      <c r="B575" s="241" t="str">
        <f ca="1">'Т 7'!CJ9</f>
        <v xml:space="preserve"> </v>
      </c>
      <c r="C575" s="241"/>
      <c r="D575" s="241"/>
      <c r="E575" s="241"/>
      <c r="F575" s="241"/>
      <c r="G575" s="241"/>
      <c r="H575" s="269" t="str">
        <f ca="1">'Т 7'!CW9</f>
        <v xml:space="preserve"> </v>
      </c>
      <c r="I575" s="270"/>
      <c r="J575" s="243" t="str">
        <f ca="1">'Т 7'!CX9</f>
        <v xml:space="preserve"> </v>
      </c>
      <c r="K575" s="244"/>
      <c r="L575" s="244"/>
      <c r="M575" s="244"/>
      <c r="N575" s="244"/>
      <c r="O575" s="244"/>
      <c r="P575" s="244"/>
      <c r="Q575" s="244"/>
      <c r="R575" s="245"/>
      <c r="S575" s="269" t="str">
        <f ca="1">'Т 7'!CY9</f>
        <v xml:space="preserve"> </v>
      </c>
      <c r="T575" s="270"/>
      <c r="U575" s="243" t="str">
        <f ca="1">'Т 7'!CZ9</f>
        <v xml:space="preserve"> </v>
      </c>
      <c r="V575" s="244"/>
      <c r="W575" s="244"/>
      <c r="X575" s="244"/>
      <c r="Y575" s="244" t="s">
        <v>354</v>
      </c>
      <c r="Z575" s="244"/>
      <c r="AA575" s="244" t="s">
        <v>355</v>
      </c>
      <c r="AB575" s="244"/>
      <c r="AC575" s="245"/>
      <c r="AD575" s="269" t="str">
        <f ca="1">'Т 7'!DA9</f>
        <v xml:space="preserve"> </v>
      </c>
      <c r="AE575" s="270"/>
      <c r="AF575" s="243" t="str">
        <f ca="1">'Т 7'!DB9</f>
        <v xml:space="preserve"> </v>
      </c>
      <c r="AG575" s="244"/>
      <c r="AH575" s="244"/>
      <c r="AI575" s="244"/>
      <c r="AJ575" s="244"/>
      <c r="AK575" s="244"/>
      <c r="AL575" s="244"/>
      <c r="AM575" s="244"/>
      <c r="AN575" s="244"/>
      <c r="AO575" s="245"/>
      <c r="AP575" s="191"/>
    </row>
    <row r="576" spans="1:42" ht="13.15" customHeight="1" x14ac:dyDescent="0.25">
      <c r="A576" s="58">
        <v>4</v>
      </c>
      <c r="B576" s="241" t="str">
        <f ca="1">'Т 7'!CJ10</f>
        <v xml:space="preserve"> </v>
      </c>
      <c r="C576" s="241"/>
      <c r="D576" s="241"/>
      <c r="E576" s="241"/>
      <c r="F576" s="241"/>
      <c r="G576" s="241"/>
      <c r="H576" s="269" t="str">
        <f ca="1">'Т 7'!CW10</f>
        <v xml:space="preserve"> </v>
      </c>
      <c r="I576" s="270"/>
      <c r="J576" s="243" t="str">
        <f ca="1">'Т 7'!CX10</f>
        <v xml:space="preserve"> </v>
      </c>
      <c r="K576" s="244"/>
      <c r="L576" s="244"/>
      <c r="M576" s="244"/>
      <c r="N576" s="244"/>
      <c r="O576" s="244"/>
      <c r="P576" s="244"/>
      <c r="Q576" s="244"/>
      <c r="R576" s="245"/>
      <c r="S576" s="269" t="str">
        <f ca="1">'Т 7'!CY10</f>
        <v xml:space="preserve"> </v>
      </c>
      <c r="T576" s="270"/>
      <c r="U576" s="243" t="str">
        <f ca="1">'Т 7'!CZ10</f>
        <v xml:space="preserve"> </v>
      </c>
      <c r="V576" s="244"/>
      <c r="W576" s="244"/>
      <c r="X576" s="244"/>
      <c r="Y576" s="244" t="s">
        <v>354</v>
      </c>
      <c r="Z576" s="244"/>
      <c r="AA576" s="244" t="s">
        <v>355</v>
      </c>
      <c r="AB576" s="244"/>
      <c r="AC576" s="245"/>
      <c r="AD576" s="269" t="str">
        <f ca="1">'Т 7'!DA10</f>
        <v xml:space="preserve"> </v>
      </c>
      <c r="AE576" s="270"/>
      <c r="AF576" s="243" t="str">
        <f ca="1">'Т 7'!DB10</f>
        <v xml:space="preserve"> </v>
      </c>
      <c r="AG576" s="244"/>
      <c r="AH576" s="244"/>
      <c r="AI576" s="244"/>
      <c r="AJ576" s="244"/>
      <c r="AK576" s="244"/>
      <c r="AL576" s="244"/>
      <c r="AM576" s="244"/>
      <c r="AN576" s="244"/>
      <c r="AO576" s="245"/>
      <c r="AP576" s="191"/>
    </row>
    <row r="577" spans="1:42" ht="13.15" customHeight="1" x14ac:dyDescent="0.25">
      <c r="A577" s="58">
        <v>5</v>
      </c>
      <c r="B577" s="241" t="str">
        <f ca="1">'Т 7'!CJ11</f>
        <v xml:space="preserve"> </v>
      </c>
      <c r="C577" s="241"/>
      <c r="D577" s="241"/>
      <c r="E577" s="241"/>
      <c r="F577" s="241"/>
      <c r="G577" s="241"/>
      <c r="H577" s="269" t="str">
        <f ca="1">'Т 7'!CW11</f>
        <v xml:space="preserve"> </v>
      </c>
      <c r="I577" s="270"/>
      <c r="J577" s="243" t="str">
        <f ca="1">'Т 7'!CX11</f>
        <v xml:space="preserve"> </v>
      </c>
      <c r="K577" s="244"/>
      <c r="L577" s="244"/>
      <c r="M577" s="244"/>
      <c r="N577" s="244"/>
      <c r="O577" s="244"/>
      <c r="P577" s="244"/>
      <c r="Q577" s="244"/>
      <c r="R577" s="245"/>
      <c r="S577" s="269" t="str">
        <f ca="1">'Т 7'!CY11</f>
        <v xml:space="preserve"> </v>
      </c>
      <c r="T577" s="270"/>
      <c r="U577" s="243" t="str">
        <f ca="1">'Т 7'!CZ11</f>
        <v xml:space="preserve"> </v>
      </c>
      <c r="V577" s="244"/>
      <c r="W577" s="244"/>
      <c r="X577" s="244"/>
      <c r="Y577" s="244" t="s">
        <v>354</v>
      </c>
      <c r="Z577" s="244"/>
      <c r="AA577" s="244" t="s">
        <v>355</v>
      </c>
      <c r="AB577" s="244"/>
      <c r="AC577" s="245"/>
      <c r="AD577" s="269" t="str">
        <f ca="1">'Т 7'!DA11</f>
        <v xml:space="preserve"> </v>
      </c>
      <c r="AE577" s="270"/>
      <c r="AF577" s="243" t="str">
        <f ca="1">'Т 7'!DB11</f>
        <v xml:space="preserve"> </v>
      </c>
      <c r="AG577" s="244"/>
      <c r="AH577" s="244"/>
      <c r="AI577" s="244"/>
      <c r="AJ577" s="244"/>
      <c r="AK577" s="244"/>
      <c r="AL577" s="244"/>
      <c r="AM577" s="244"/>
      <c r="AN577" s="244"/>
      <c r="AO577" s="245"/>
      <c r="AP577" s="191"/>
    </row>
    <row r="578" spans="1:42" ht="13.15" customHeight="1" x14ac:dyDescent="0.25">
      <c r="A578" s="58">
        <v>6</v>
      </c>
      <c r="B578" s="241" t="str">
        <f ca="1">'Т 7'!CJ12</f>
        <v xml:space="preserve"> </v>
      </c>
      <c r="C578" s="241"/>
      <c r="D578" s="241"/>
      <c r="E578" s="241"/>
      <c r="F578" s="241"/>
      <c r="G578" s="241"/>
      <c r="H578" s="269" t="str">
        <f ca="1">'Т 7'!CW12</f>
        <v xml:space="preserve"> </v>
      </c>
      <c r="I578" s="270"/>
      <c r="J578" s="243" t="str">
        <f ca="1">'Т 7'!CX12</f>
        <v xml:space="preserve"> </v>
      </c>
      <c r="K578" s="244"/>
      <c r="L578" s="244"/>
      <c r="M578" s="244"/>
      <c r="N578" s="244"/>
      <c r="O578" s="244"/>
      <c r="P578" s="244"/>
      <c r="Q578" s="244"/>
      <c r="R578" s="245"/>
      <c r="S578" s="269" t="str">
        <f ca="1">'Т 7'!CY12</f>
        <v xml:space="preserve"> </v>
      </c>
      <c r="T578" s="270"/>
      <c r="U578" s="243" t="str">
        <f ca="1">'Т 7'!CZ12</f>
        <v xml:space="preserve"> </v>
      </c>
      <c r="V578" s="244"/>
      <c r="W578" s="244"/>
      <c r="X578" s="244"/>
      <c r="Y578" s="244" t="s">
        <v>354</v>
      </c>
      <c r="Z578" s="244"/>
      <c r="AA578" s="244" t="s">
        <v>355</v>
      </c>
      <c r="AB578" s="244"/>
      <c r="AC578" s="245"/>
      <c r="AD578" s="269" t="str">
        <f ca="1">'Т 7'!DA12</f>
        <v xml:space="preserve"> </v>
      </c>
      <c r="AE578" s="270"/>
      <c r="AF578" s="243" t="str">
        <f ca="1">'Т 7'!DB12</f>
        <v xml:space="preserve"> </v>
      </c>
      <c r="AG578" s="244"/>
      <c r="AH578" s="244"/>
      <c r="AI578" s="244"/>
      <c r="AJ578" s="244"/>
      <c r="AK578" s="244"/>
      <c r="AL578" s="244"/>
      <c r="AM578" s="244"/>
      <c r="AN578" s="244"/>
      <c r="AO578" s="245"/>
      <c r="AP578" s="191"/>
    </row>
    <row r="579" spans="1:42" ht="13.15" customHeight="1" x14ac:dyDescent="0.25">
      <c r="A579" s="58">
        <v>7</v>
      </c>
      <c r="B579" s="241" t="str">
        <f ca="1">'Т 7'!CJ13</f>
        <v xml:space="preserve"> </v>
      </c>
      <c r="C579" s="241"/>
      <c r="D579" s="241"/>
      <c r="E579" s="241"/>
      <c r="F579" s="241"/>
      <c r="G579" s="241"/>
      <c r="H579" s="269" t="str">
        <f ca="1">'Т 7'!CW13</f>
        <v xml:space="preserve"> </v>
      </c>
      <c r="I579" s="270"/>
      <c r="J579" s="243" t="str">
        <f ca="1">'Т 7'!CX13</f>
        <v xml:space="preserve"> </v>
      </c>
      <c r="K579" s="244"/>
      <c r="L579" s="244"/>
      <c r="M579" s="244"/>
      <c r="N579" s="244"/>
      <c r="O579" s="244"/>
      <c r="P579" s="244"/>
      <c r="Q579" s="244"/>
      <c r="R579" s="245"/>
      <c r="S579" s="269" t="str">
        <f ca="1">'Т 7'!CY13</f>
        <v xml:space="preserve"> </v>
      </c>
      <c r="T579" s="270"/>
      <c r="U579" s="243" t="str">
        <f ca="1">'Т 7'!CZ13</f>
        <v xml:space="preserve"> </v>
      </c>
      <c r="V579" s="244"/>
      <c r="W579" s="244"/>
      <c r="X579" s="244"/>
      <c r="Y579" s="244" t="s">
        <v>354</v>
      </c>
      <c r="Z579" s="244"/>
      <c r="AA579" s="244" t="s">
        <v>355</v>
      </c>
      <c r="AB579" s="244"/>
      <c r="AC579" s="245"/>
      <c r="AD579" s="269" t="str">
        <f ca="1">'Т 7'!DA13</f>
        <v xml:space="preserve"> </v>
      </c>
      <c r="AE579" s="270"/>
      <c r="AF579" s="243" t="str">
        <f ca="1">'Т 7'!DB13</f>
        <v xml:space="preserve"> </v>
      </c>
      <c r="AG579" s="244"/>
      <c r="AH579" s="244"/>
      <c r="AI579" s="244"/>
      <c r="AJ579" s="244"/>
      <c r="AK579" s="244"/>
      <c r="AL579" s="244"/>
      <c r="AM579" s="244"/>
      <c r="AN579" s="244"/>
      <c r="AO579" s="245"/>
      <c r="AP579" s="191"/>
    </row>
    <row r="580" spans="1:42" ht="13.15" customHeight="1" x14ac:dyDescent="0.25">
      <c r="A580" s="58">
        <v>8</v>
      </c>
      <c r="B580" s="241" t="str">
        <f ca="1">'Т 7'!CJ14</f>
        <v xml:space="preserve"> </v>
      </c>
      <c r="C580" s="241"/>
      <c r="D580" s="241"/>
      <c r="E580" s="241"/>
      <c r="F580" s="241"/>
      <c r="G580" s="241"/>
      <c r="H580" s="269" t="str">
        <f ca="1">'Т 7'!CW14</f>
        <v xml:space="preserve"> </v>
      </c>
      <c r="I580" s="270"/>
      <c r="J580" s="243" t="str">
        <f ca="1">'Т 7'!CX14</f>
        <v xml:space="preserve"> </v>
      </c>
      <c r="K580" s="244"/>
      <c r="L580" s="244"/>
      <c r="M580" s="244"/>
      <c r="N580" s="244"/>
      <c r="O580" s="244"/>
      <c r="P580" s="244"/>
      <c r="Q580" s="244"/>
      <c r="R580" s="245"/>
      <c r="S580" s="269" t="str">
        <f ca="1">'Т 7'!CY14</f>
        <v xml:space="preserve"> </v>
      </c>
      <c r="T580" s="270"/>
      <c r="U580" s="243" t="str">
        <f ca="1">'Т 7'!CZ14</f>
        <v xml:space="preserve"> </v>
      </c>
      <c r="V580" s="244"/>
      <c r="W580" s="244"/>
      <c r="X580" s="244"/>
      <c r="Y580" s="244" t="s">
        <v>354</v>
      </c>
      <c r="Z580" s="244"/>
      <c r="AA580" s="244" t="s">
        <v>355</v>
      </c>
      <c r="AB580" s="244"/>
      <c r="AC580" s="245"/>
      <c r="AD580" s="269" t="str">
        <f ca="1">'Т 7'!DA14</f>
        <v xml:space="preserve"> </v>
      </c>
      <c r="AE580" s="270"/>
      <c r="AF580" s="243" t="str">
        <f ca="1">'Т 7'!DB14</f>
        <v xml:space="preserve"> </v>
      </c>
      <c r="AG580" s="244"/>
      <c r="AH580" s="244"/>
      <c r="AI580" s="244"/>
      <c r="AJ580" s="244"/>
      <c r="AK580" s="244"/>
      <c r="AL580" s="244"/>
      <c r="AM580" s="244"/>
      <c r="AN580" s="244"/>
      <c r="AO580" s="245"/>
      <c r="AP580" s="191"/>
    </row>
    <row r="581" spans="1:42" ht="13.15" customHeight="1" x14ac:dyDescent="0.25">
      <c r="A581" s="58">
        <v>9</v>
      </c>
      <c r="B581" s="241" t="str">
        <f ca="1">'Т 7'!CJ15</f>
        <v xml:space="preserve"> </v>
      </c>
      <c r="C581" s="241"/>
      <c r="D581" s="241"/>
      <c r="E581" s="241"/>
      <c r="F581" s="241"/>
      <c r="G581" s="241"/>
      <c r="H581" s="269" t="str">
        <f ca="1">'Т 7'!CW15</f>
        <v xml:space="preserve"> </v>
      </c>
      <c r="I581" s="270"/>
      <c r="J581" s="243" t="str">
        <f ca="1">'Т 7'!CX15</f>
        <v xml:space="preserve"> </v>
      </c>
      <c r="K581" s="244"/>
      <c r="L581" s="244"/>
      <c r="M581" s="244"/>
      <c r="N581" s="244"/>
      <c r="O581" s="244"/>
      <c r="P581" s="244"/>
      <c r="Q581" s="244"/>
      <c r="R581" s="245"/>
      <c r="S581" s="269" t="str">
        <f ca="1">'Т 7'!CY15</f>
        <v xml:space="preserve"> </v>
      </c>
      <c r="T581" s="270"/>
      <c r="U581" s="243" t="str">
        <f ca="1">'Т 7'!CZ15</f>
        <v xml:space="preserve"> </v>
      </c>
      <c r="V581" s="244"/>
      <c r="W581" s="244"/>
      <c r="X581" s="244"/>
      <c r="Y581" s="244" t="s">
        <v>354</v>
      </c>
      <c r="Z581" s="244"/>
      <c r="AA581" s="244" t="s">
        <v>355</v>
      </c>
      <c r="AB581" s="244"/>
      <c r="AC581" s="245"/>
      <c r="AD581" s="269" t="str">
        <f ca="1">'Т 7'!DA15</f>
        <v xml:space="preserve"> </v>
      </c>
      <c r="AE581" s="270"/>
      <c r="AF581" s="243" t="str">
        <f ca="1">'Т 7'!DB15</f>
        <v xml:space="preserve"> </v>
      </c>
      <c r="AG581" s="244"/>
      <c r="AH581" s="244"/>
      <c r="AI581" s="244"/>
      <c r="AJ581" s="244"/>
      <c r="AK581" s="244"/>
      <c r="AL581" s="244"/>
      <c r="AM581" s="244"/>
      <c r="AN581" s="244"/>
      <c r="AO581" s="245"/>
      <c r="AP581" s="191"/>
    </row>
    <row r="582" spans="1:42" ht="13.15" customHeight="1" x14ac:dyDescent="0.25">
      <c r="A582" s="58">
        <v>10</v>
      </c>
      <c r="B582" s="241" t="str">
        <f ca="1">'Т 7'!CJ16</f>
        <v xml:space="preserve"> </v>
      </c>
      <c r="C582" s="241"/>
      <c r="D582" s="241"/>
      <c r="E582" s="241"/>
      <c r="F582" s="241"/>
      <c r="G582" s="241"/>
      <c r="H582" s="269" t="str">
        <f ca="1">'Т 7'!CW16</f>
        <v xml:space="preserve"> </v>
      </c>
      <c r="I582" s="270"/>
      <c r="J582" s="243" t="str">
        <f ca="1">'Т 7'!CX16</f>
        <v xml:space="preserve"> </v>
      </c>
      <c r="K582" s="244"/>
      <c r="L582" s="244"/>
      <c r="M582" s="244"/>
      <c r="N582" s="244"/>
      <c r="O582" s="244"/>
      <c r="P582" s="244"/>
      <c r="Q582" s="244"/>
      <c r="R582" s="245"/>
      <c r="S582" s="269" t="str">
        <f ca="1">'Т 7'!CY16</f>
        <v xml:space="preserve"> </v>
      </c>
      <c r="T582" s="270"/>
      <c r="U582" s="243" t="str">
        <f ca="1">'Т 7'!CZ16</f>
        <v xml:space="preserve"> </v>
      </c>
      <c r="V582" s="244"/>
      <c r="W582" s="244"/>
      <c r="X582" s="244"/>
      <c r="Y582" s="244" t="s">
        <v>354</v>
      </c>
      <c r="Z582" s="244"/>
      <c r="AA582" s="244" t="s">
        <v>355</v>
      </c>
      <c r="AB582" s="244"/>
      <c r="AC582" s="245"/>
      <c r="AD582" s="269" t="str">
        <f ca="1">'Т 7'!DA16</f>
        <v xml:space="preserve"> </v>
      </c>
      <c r="AE582" s="270"/>
      <c r="AF582" s="243" t="str">
        <f ca="1">'Т 7'!DB16</f>
        <v xml:space="preserve"> </v>
      </c>
      <c r="AG582" s="244"/>
      <c r="AH582" s="244"/>
      <c r="AI582" s="244"/>
      <c r="AJ582" s="244"/>
      <c r="AK582" s="244"/>
      <c r="AL582" s="244"/>
      <c r="AM582" s="244"/>
      <c r="AN582" s="244"/>
      <c r="AO582" s="245"/>
      <c r="AP582" s="191"/>
    </row>
    <row r="583" spans="1:42" ht="13.15" customHeight="1" x14ac:dyDescent="0.25">
      <c r="A583" s="58">
        <v>11</v>
      </c>
      <c r="B583" s="241" t="str">
        <f ca="1">'Т 7'!CJ17</f>
        <v xml:space="preserve"> </v>
      </c>
      <c r="C583" s="241"/>
      <c r="D583" s="241"/>
      <c r="E583" s="241"/>
      <c r="F583" s="241"/>
      <c r="G583" s="241"/>
      <c r="H583" s="269" t="str">
        <f ca="1">'Т 7'!CW17</f>
        <v xml:space="preserve"> </v>
      </c>
      <c r="I583" s="270"/>
      <c r="J583" s="243" t="str">
        <f ca="1">'Т 7'!CX17</f>
        <v xml:space="preserve"> </v>
      </c>
      <c r="K583" s="244"/>
      <c r="L583" s="244"/>
      <c r="M583" s="244"/>
      <c r="N583" s="244"/>
      <c r="O583" s="244"/>
      <c r="P583" s="244"/>
      <c r="Q583" s="244"/>
      <c r="R583" s="245"/>
      <c r="S583" s="269" t="str">
        <f ca="1">'Т 7'!CY17</f>
        <v xml:space="preserve"> </v>
      </c>
      <c r="T583" s="270"/>
      <c r="U583" s="243" t="str">
        <f ca="1">'Т 7'!CZ17</f>
        <v xml:space="preserve"> </v>
      </c>
      <c r="V583" s="244"/>
      <c r="W583" s="244"/>
      <c r="X583" s="244"/>
      <c r="Y583" s="244" t="s">
        <v>354</v>
      </c>
      <c r="Z583" s="244"/>
      <c r="AA583" s="244" t="s">
        <v>355</v>
      </c>
      <c r="AB583" s="244"/>
      <c r="AC583" s="245"/>
      <c r="AD583" s="269" t="str">
        <f ca="1">'Т 7'!DA17</f>
        <v xml:space="preserve"> </v>
      </c>
      <c r="AE583" s="270"/>
      <c r="AF583" s="243" t="str">
        <f ca="1">'Т 7'!DB17</f>
        <v xml:space="preserve"> </v>
      </c>
      <c r="AG583" s="244"/>
      <c r="AH583" s="244"/>
      <c r="AI583" s="244"/>
      <c r="AJ583" s="244"/>
      <c r="AK583" s="244"/>
      <c r="AL583" s="244"/>
      <c r="AM583" s="244"/>
      <c r="AN583" s="244"/>
      <c r="AO583" s="245"/>
      <c r="AP583" s="191"/>
    </row>
    <row r="584" spans="1:42" ht="13.15" customHeight="1" x14ac:dyDescent="0.25">
      <c r="A584" s="58">
        <v>12</v>
      </c>
      <c r="B584" s="241" t="str">
        <f ca="1">'Т 7'!CJ18</f>
        <v xml:space="preserve"> </v>
      </c>
      <c r="C584" s="241"/>
      <c r="D584" s="241"/>
      <c r="E584" s="241"/>
      <c r="F584" s="241"/>
      <c r="G584" s="241"/>
      <c r="H584" s="269" t="str">
        <f ca="1">'Т 7'!CW18</f>
        <v xml:space="preserve"> </v>
      </c>
      <c r="I584" s="270"/>
      <c r="J584" s="243" t="str">
        <f ca="1">'Т 7'!CX18</f>
        <v xml:space="preserve"> </v>
      </c>
      <c r="K584" s="244"/>
      <c r="L584" s="244"/>
      <c r="M584" s="244"/>
      <c r="N584" s="244"/>
      <c r="O584" s="244"/>
      <c r="P584" s="244"/>
      <c r="Q584" s="244"/>
      <c r="R584" s="245"/>
      <c r="S584" s="269" t="str">
        <f ca="1">'Т 7'!CY18</f>
        <v xml:space="preserve"> </v>
      </c>
      <c r="T584" s="270"/>
      <c r="U584" s="243" t="str">
        <f ca="1">'Т 7'!CZ18</f>
        <v xml:space="preserve"> </v>
      </c>
      <c r="V584" s="244"/>
      <c r="W584" s="244"/>
      <c r="X584" s="244"/>
      <c r="Y584" s="244" t="s">
        <v>354</v>
      </c>
      <c r="Z584" s="244"/>
      <c r="AA584" s="244" t="s">
        <v>355</v>
      </c>
      <c r="AB584" s="244"/>
      <c r="AC584" s="245"/>
      <c r="AD584" s="269" t="str">
        <f ca="1">'Т 7'!DA18</f>
        <v xml:space="preserve"> </v>
      </c>
      <c r="AE584" s="270"/>
      <c r="AF584" s="243" t="str">
        <f ca="1">'Т 7'!DB18</f>
        <v xml:space="preserve"> </v>
      </c>
      <c r="AG584" s="244"/>
      <c r="AH584" s="244"/>
      <c r="AI584" s="244"/>
      <c r="AJ584" s="244"/>
      <c r="AK584" s="244"/>
      <c r="AL584" s="244"/>
      <c r="AM584" s="244"/>
      <c r="AN584" s="244"/>
      <c r="AO584" s="245"/>
      <c r="AP584" s="191"/>
    </row>
    <row r="585" spans="1:42" ht="13.15" customHeight="1" x14ac:dyDescent="0.25">
      <c r="A585" s="58">
        <v>13</v>
      </c>
      <c r="B585" s="241" t="str">
        <f ca="1">'Т 7'!CJ19</f>
        <v xml:space="preserve"> </v>
      </c>
      <c r="C585" s="241"/>
      <c r="D585" s="241"/>
      <c r="E585" s="241"/>
      <c r="F585" s="241"/>
      <c r="G585" s="241"/>
      <c r="H585" s="269" t="str">
        <f ca="1">'Т 7'!CW19</f>
        <v xml:space="preserve"> </v>
      </c>
      <c r="I585" s="270"/>
      <c r="J585" s="243" t="str">
        <f ca="1">'Т 7'!CX19</f>
        <v xml:space="preserve"> </v>
      </c>
      <c r="K585" s="244"/>
      <c r="L585" s="244"/>
      <c r="M585" s="244"/>
      <c r="N585" s="244"/>
      <c r="O585" s="244"/>
      <c r="P585" s="244"/>
      <c r="Q585" s="244"/>
      <c r="R585" s="245"/>
      <c r="S585" s="269" t="str">
        <f ca="1">'Т 7'!CY19</f>
        <v xml:space="preserve"> </v>
      </c>
      <c r="T585" s="270"/>
      <c r="U585" s="243" t="str">
        <f ca="1">'Т 7'!CZ19</f>
        <v xml:space="preserve"> </v>
      </c>
      <c r="V585" s="244"/>
      <c r="W585" s="244"/>
      <c r="X585" s="244"/>
      <c r="Y585" s="244" t="s">
        <v>354</v>
      </c>
      <c r="Z585" s="244"/>
      <c r="AA585" s="244" t="s">
        <v>355</v>
      </c>
      <c r="AB585" s="244"/>
      <c r="AC585" s="245"/>
      <c r="AD585" s="269" t="str">
        <f ca="1">'Т 7'!DA19</f>
        <v xml:space="preserve"> </v>
      </c>
      <c r="AE585" s="270"/>
      <c r="AF585" s="243" t="str">
        <f ca="1">'Т 7'!DB19</f>
        <v xml:space="preserve"> </v>
      </c>
      <c r="AG585" s="244"/>
      <c r="AH585" s="244"/>
      <c r="AI585" s="244"/>
      <c r="AJ585" s="244"/>
      <c r="AK585" s="244"/>
      <c r="AL585" s="244"/>
      <c r="AM585" s="244"/>
      <c r="AN585" s="244"/>
      <c r="AO585" s="245"/>
      <c r="AP585" s="191"/>
    </row>
    <row r="586" spans="1:42" ht="13.15" customHeight="1" x14ac:dyDescent="0.25">
      <c r="A586" s="58">
        <v>14</v>
      </c>
      <c r="B586" s="241" t="str">
        <f ca="1">'Т 7'!CJ20</f>
        <v xml:space="preserve"> </v>
      </c>
      <c r="C586" s="241"/>
      <c r="D586" s="241"/>
      <c r="E586" s="241"/>
      <c r="F586" s="241"/>
      <c r="G586" s="241"/>
      <c r="H586" s="269" t="str">
        <f ca="1">'Т 7'!CW20</f>
        <v xml:space="preserve"> </v>
      </c>
      <c r="I586" s="270"/>
      <c r="J586" s="243" t="str">
        <f ca="1">'Т 7'!CX20</f>
        <v xml:space="preserve"> </v>
      </c>
      <c r="K586" s="244"/>
      <c r="L586" s="244"/>
      <c r="M586" s="244"/>
      <c r="N586" s="244"/>
      <c r="O586" s="244"/>
      <c r="P586" s="244"/>
      <c r="Q586" s="244"/>
      <c r="R586" s="245"/>
      <c r="S586" s="269" t="str">
        <f ca="1">'Т 7'!CY20</f>
        <v xml:space="preserve"> </v>
      </c>
      <c r="T586" s="270"/>
      <c r="U586" s="243" t="str">
        <f ca="1">'Т 7'!CZ20</f>
        <v xml:space="preserve"> </v>
      </c>
      <c r="V586" s="244"/>
      <c r="W586" s="244"/>
      <c r="X586" s="244"/>
      <c r="Y586" s="244" t="s">
        <v>354</v>
      </c>
      <c r="Z586" s="244"/>
      <c r="AA586" s="244" t="s">
        <v>355</v>
      </c>
      <c r="AB586" s="244"/>
      <c r="AC586" s="245"/>
      <c r="AD586" s="269" t="str">
        <f ca="1">'Т 7'!DA20</f>
        <v xml:space="preserve"> </v>
      </c>
      <c r="AE586" s="270"/>
      <c r="AF586" s="243" t="str">
        <f ca="1">'Т 7'!DB20</f>
        <v xml:space="preserve"> </v>
      </c>
      <c r="AG586" s="244"/>
      <c r="AH586" s="244"/>
      <c r="AI586" s="244"/>
      <c r="AJ586" s="244"/>
      <c r="AK586" s="244"/>
      <c r="AL586" s="244"/>
      <c r="AM586" s="244"/>
      <c r="AN586" s="244"/>
      <c r="AO586" s="245"/>
      <c r="AP586" s="191"/>
    </row>
    <row r="587" spans="1:42" ht="13.15" customHeight="1" x14ac:dyDescent="0.25">
      <c r="A587" s="58">
        <v>15</v>
      </c>
      <c r="B587" s="241" t="str">
        <f ca="1">'Т 7'!CJ21</f>
        <v xml:space="preserve"> </v>
      </c>
      <c r="C587" s="241"/>
      <c r="D587" s="241"/>
      <c r="E587" s="241"/>
      <c r="F587" s="241"/>
      <c r="G587" s="241"/>
      <c r="H587" s="269" t="str">
        <f ca="1">'Т 7'!CW21</f>
        <v xml:space="preserve"> </v>
      </c>
      <c r="I587" s="270"/>
      <c r="J587" s="243" t="str">
        <f ca="1">'Т 7'!CX21</f>
        <v xml:space="preserve"> </v>
      </c>
      <c r="K587" s="244"/>
      <c r="L587" s="244"/>
      <c r="M587" s="244"/>
      <c r="N587" s="244"/>
      <c r="O587" s="244"/>
      <c r="P587" s="244"/>
      <c r="Q587" s="244"/>
      <c r="R587" s="245"/>
      <c r="S587" s="269" t="str">
        <f ca="1">'Т 7'!CY21</f>
        <v xml:space="preserve"> </v>
      </c>
      <c r="T587" s="270"/>
      <c r="U587" s="243" t="str">
        <f ca="1">'Т 7'!CZ21</f>
        <v xml:space="preserve"> </v>
      </c>
      <c r="V587" s="244"/>
      <c r="W587" s="244"/>
      <c r="X587" s="244"/>
      <c r="Y587" s="244" t="s">
        <v>354</v>
      </c>
      <c r="Z587" s="244"/>
      <c r="AA587" s="244" t="s">
        <v>355</v>
      </c>
      <c r="AB587" s="244"/>
      <c r="AC587" s="245"/>
      <c r="AD587" s="269" t="str">
        <f ca="1">'Т 7'!DA21</f>
        <v xml:space="preserve"> </v>
      </c>
      <c r="AE587" s="270"/>
      <c r="AF587" s="243" t="str">
        <f ca="1">'Т 7'!DB21</f>
        <v xml:space="preserve"> </v>
      </c>
      <c r="AG587" s="244"/>
      <c r="AH587" s="244"/>
      <c r="AI587" s="244"/>
      <c r="AJ587" s="244"/>
      <c r="AK587" s="244"/>
      <c r="AL587" s="244"/>
      <c r="AM587" s="244"/>
      <c r="AN587" s="244"/>
      <c r="AO587" s="245"/>
      <c r="AP587" s="191"/>
    </row>
    <row r="588" spans="1:42" ht="13.15" customHeight="1" x14ac:dyDescent="0.25">
      <c r="A588" s="58">
        <v>16</v>
      </c>
      <c r="B588" s="241" t="str">
        <f ca="1">'Т 7'!CJ22</f>
        <v xml:space="preserve"> </v>
      </c>
      <c r="C588" s="241"/>
      <c r="D588" s="241"/>
      <c r="E588" s="241"/>
      <c r="F588" s="241"/>
      <c r="G588" s="241"/>
      <c r="H588" s="269" t="str">
        <f ca="1">'Т 7'!CW22</f>
        <v xml:space="preserve"> </v>
      </c>
      <c r="I588" s="270"/>
      <c r="J588" s="243" t="str">
        <f ca="1">'Т 7'!CX22</f>
        <v xml:space="preserve"> </v>
      </c>
      <c r="K588" s="244"/>
      <c r="L588" s="244"/>
      <c r="M588" s="244"/>
      <c r="N588" s="244"/>
      <c r="O588" s="244"/>
      <c r="P588" s="244"/>
      <c r="Q588" s="244"/>
      <c r="R588" s="245"/>
      <c r="S588" s="269" t="str">
        <f ca="1">'Т 7'!CY22</f>
        <v xml:space="preserve"> </v>
      </c>
      <c r="T588" s="270"/>
      <c r="U588" s="243" t="str">
        <f ca="1">'Т 7'!CZ22</f>
        <v xml:space="preserve"> </v>
      </c>
      <c r="V588" s="244"/>
      <c r="W588" s="244"/>
      <c r="X588" s="244"/>
      <c r="Y588" s="244" t="s">
        <v>354</v>
      </c>
      <c r="Z588" s="244"/>
      <c r="AA588" s="244" t="s">
        <v>355</v>
      </c>
      <c r="AB588" s="244"/>
      <c r="AC588" s="245"/>
      <c r="AD588" s="269" t="str">
        <f ca="1">'Т 7'!DA22</f>
        <v xml:space="preserve"> </v>
      </c>
      <c r="AE588" s="270"/>
      <c r="AF588" s="243" t="str">
        <f ca="1">'Т 7'!DB22</f>
        <v xml:space="preserve"> </v>
      </c>
      <c r="AG588" s="244"/>
      <c r="AH588" s="244"/>
      <c r="AI588" s="244"/>
      <c r="AJ588" s="244"/>
      <c r="AK588" s="244"/>
      <c r="AL588" s="244"/>
      <c r="AM588" s="244"/>
      <c r="AN588" s="244"/>
      <c r="AO588" s="245"/>
      <c r="AP588" s="191"/>
    </row>
    <row r="589" spans="1:42" ht="13.15" customHeight="1" x14ac:dyDescent="0.25">
      <c r="A589" s="58">
        <v>17</v>
      </c>
      <c r="B589" s="241" t="str">
        <f ca="1">'Т 7'!CJ23</f>
        <v xml:space="preserve"> </v>
      </c>
      <c r="C589" s="241"/>
      <c r="D589" s="241"/>
      <c r="E589" s="241"/>
      <c r="F589" s="241"/>
      <c r="G589" s="241"/>
      <c r="H589" s="269" t="str">
        <f ca="1">'Т 7'!CW23</f>
        <v xml:space="preserve"> </v>
      </c>
      <c r="I589" s="270"/>
      <c r="J589" s="243" t="str">
        <f ca="1">'Т 7'!CX23</f>
        <v xml:space="preserve"> </v>
      </c>
      <c r="K589" s="244"/>
      <c r="L589" s="244"/>
      <c r="M589" s="244"/>
      <c r="N589" s="244"/>
      <c r="O589" s="244"/>
      <c r="P589" s="244"/>
      <c r="Q589" s="244"/>
      <c r="R589" s="245"/>
      <c r="S589" s="269" t="str">
        <f ca="1">'Т 7'!CY23</f>
        <v xml:space="preserve"> </v>
      </c>
      <c r="T589" s="270"/>
      <c r="U589" s="243" t="str">
        <f ca="1">'Т 7'!CZ23</f>
        <v xml:space="preserve"> </v>
      </c>
      <c r="V589" s="244"/>
      <c r="W589" s="244"/>
      <c r="X589" s="244"/>
      <c r="Y589" s="244" t="s">
        <v>354</v>
      </c>
      <c r="Z589" s="244"/>
      <c r="AA589" s="244" t="s">
        <v>355</v>
      </c>
      <c r="AB589" s="244"/>
      <c r="AC589" s="245"/>
      <c r="AD589" s="269" t="str">
        <f ca="1">'Т 7'!DA23</f>
        <v xml:space="preserve"> </v>
      </c>
      <c r="AE589" s="270"/>
      <c r="AF589" s="243" t="str">
        <f ca="1">'Т 7'!DB23</f>
        <v xml:space="preserve"> </v>
      </c>
      <c r="AG589" s="244"/>
      <c r="AH589" s="244"/>
      <c r="AI589" s="244"/>
      <c r="AJ589" s="244"/>
      <c r="AK589" s="244"/>
      <c r="AL589" s="244"/>
      <c r="AM589" s="244"/>
      <c r="AN589" s="244"/>
      <c r="AO589" s="245"/>
      <c r="AP589" s="191"/>
    </row>
    <row r="590" spans="1:42" ht="13.15" customHeight="1" x14ac:dyDescent="0.25">
      <c r="A590" s="58">
        <v>18</v>
      </c>
      <c r="B590" s="241" t="str">
        <f ca="1">'Т 7'!CJ24</f>
        <v xml:space="preserve"> </v>
      </c>
      <c r="C590" s="241"/>
      <c r="D590" s="241"/>
      <c r="E590" s="241"/>
      <c r="F590" s="241"/>
      <c r="G590" s="241"/>
      <c r="H590" s="269" t="str">
        <f ca="1">'Т 7'!CW24</f>
        <v xml:space="preserve"> </v>
      </c>
      <c r="I590" s="270"/>
      <c r="J590" s="243" t="str">
        <f ca="1">'Т 7'!CX24</f>
        <v xml:space="preserve"> </v>
      </c>
      <c r="K590" s="244"/>
      <c r="L590" s="244"/>
      <c r="M590" s="244"/>
      <c r="N590" s="244"/>
      <c r="O590" s="244"/>
      <c r="P590" s="244"/>
      <c r="Q590" s="244"/>
      <c r="R590" s="245"/>
      <c r="S590" s="269" t="str">
        <f ca="1">'Т 7'!CY24</f>
        <v xml:space="preserve"> </v>
      </c>
      <c r="T590" s="270"/>
      <c r="U590" s="243" t="str">
        <f ca="1">'Т 7'!CZ24</f>
        <v xml:space="preserve"> </v>
      </c>
      <c r="V590" s="244"/>
      <c r="W590" s="244"/>
      <c r="X590" s="244"/>
      <c r="Y590" s="244" t="s">
        <v>354</v>
      </c>
      <c r="Z590" s="244"/>
      <c r="AA590" s="244" t="s">
        <v>355</v>
      </c>
      <c r="AB590" s="244"/>
      <c r="AC590" s="245"/>
      <c r="AD590" s="269" t="str">
        <f ca="1">'Т 7'!DA24</f>
        <v xml:space="preserve"> </v>
      </c>
      <c r="AE590" s="270"/>
      <c r="AF590" s="243" t="str">
        <f ca="1">'Т 7'!DB24</f>
        <v xml:space="preserve"> </v>
      </c>
      <c r="AG590" s="244"/>
      <c r="AH590" s="244"/>
      <c r="AI590" s="244"/>
      <c r="AJ590" s="244"/>
      <c r="AK590" s="244"/>
      <c r="AL590" s="244"/>
      <c r="AM590" s="244"/>
      <c r="AN590" s="244"/>
      <c r="AO590" s="245"/>
      <c r="AP590" s="191"/>
    </row>
    <row r="591" spans="1:42" ht="13.15" customHeight="1" x14ac:dyDescent="0.25">
      <c r="A591" s="58">
        <v>19</v>
      </c>
      <c r="B591" s="241" t="str">
        <f ca="1">'Т 7'!CJ25</f>
        <v xml:space="preserve"> </v>
      </c>
      <c r="C591" s="241"/>
      <c r="D591" s="241"/>
      <c r="E591" s="241"/>
      <c r="F591" s="241"/>
      <c r="G591" s="241"/>
      <c r="H591" s="269" t="str">
        <f ca="1">'Т 7'!CW25</f>
        <v xml:space="preserve"> </v>
      </c>
      <c r="I591" s="270"/>
      <c r="J591" s="243" t="str">
        <f ca="1">'Т 7'!CX25</f>
        <v xml:space="preserve"> </v>
      </c>
      <c r="K591" s="244"/>
      <c r="L591" s="244"/>
      <c r="M591" s="244"/>
      <c r="N591" s="244"/>
      <c r="O591" s="244"/>
      <c r="P591" s="244"/>
      <c r="Q591" s="244"/>
      <c r="R591" s="245"/>
      <c r="S591" s="269" t="str">
        <f ca="1">'Т 7'!CY25</f>
        <v xml:space="preserve"> </v>
      </c>
      <c r="T591" s="270"/>
      <c r="U591" s="243" t="str">
        <f ca="1">'Т 7'!CZ25</f>
        <v xml:space="preserve"> </v>
      </c>
      <c r="V591" s="244"/>
      <c r="W591" s="244"/>
      <c r="X591" s="244"/>
      <c r="Y591" s="244" t="s">
        <v>354</v>
      </c>
      <c r="Z591" s="244"/>
      <c r="AA591" s="244" t="s">
        <v>355</v>
      </c>
      <c r="AB591" s="244"/>
      <c r="AC591" s="245"/>
      <c r="AD591" s="269" t="str">
        <f ca="1">'Т 7'!DA25</f>
        <v xml:space="preserve"> </v>
      </c>
      <c r="AE591" s="270"/>
      <c r="AF591" s="243" t="str">
        <f ca="1">'Т 7'!DB25</f>
        <v xml:space="preserve"> </v>
      </c>
      <c r="AG591" s="244"/>
      <c r="AH591" s="244"/>
      <c r="AI591" s="244"/>
      <c r="AJ591" s="244"/>
      <c r="AK591" s="244"/>
      <c r="AL591" s="244"/>
      <c r="AM591" s="244"/>
      <c r="AN591" s="244"/>
      <c r="AO591" s="245"/>
      <c r="AP591" s="191"/>
    </row>
    <row r="592" spans="1:42" ht="13.15" customHeight="1" x14ac:dyDescent="0.25">
      <c r="A592" s="58">
        <v>20</v>
      </c>
      <c r="B592" s="241" t="str">
        <f ca="1">'Т 7'!CJ26</f>
        <v xml:space="preserve"> </v>
      </c>
      <c r="C592" s="241"/>
      <c r="D592" s="241"/>
      <c r="E592" s="241"/>
      <c r="F592" s="241"/>
      <c r="G592" s="241"/>
      <c r="H592" s="269" t="str">
        <f ca="1">'Т 7'!CW26</f>
        <v xml:space="preserve"> </v>
      </c>
      <c r="I592" s="270"/>
      <c r="J592" s="243" t="str">
        <f ca="1">'Т 7'!CX26</f>
        <v xml:space="preserve"> </v>
      </c>
      <c r="K592" s="244"/>
      <c r="L592" s="244"/>
      <c r="M592" s="244"/>
      <c r="N592" s="244"/>
      <c r="O592" s="244"/>
      <c r="P592" s="244"/>
      <c r="Q592" s="244"/>
      <c r="R592" s="245"/>
      <c r="S592" s="269" t="str">
        <f ca="1">'Т 7'!CY26</f>
        <v xml:space="preserve"> </v>
      </c>
      <c r="T592" s="270"/>
      <c r="U592" s="243" t="str">
        <f ca="1">'Т 7'!CZ26</f>
        <v xml:space="preserve"> </v>
      </c>
      <c r="V592" s="244"/>
      <c r="W592" s="244"/>
      <c r="X592" s="244"/>
      <c r="Y592" s="244" t="s">
        <v>354</v>
      </c>
      <c r="Z592" s="244"/>
      <c r="AA592" s="244" t="s">
        <v>355</v>
      </c>
      <c r="AB592" s="244"/>
      <c r="AC592" s="245"/>
      <c r="AD592" s="269" t="str">
        <f ca="1">'Т 7'!DA26</f>
        <v xml:space="preserve"> </v>
      </c>
      <c r="AE592" s="270"/>
      <c r="AF592" s="243" t="str">
        <f ca="1">'Т 7'!DB26</f>
        <v xml:space="preserve"> </v>
      </c>
      <c r="AG592" s="244"/>
      <c r="AH592" s="244"/>
      <c r="AI592" s="244"/>
      <c r="AJ592" s="244"/>
      <c r="AK592" s="244"/>
      <c r="AL592" s="244"/>
      <c r="AM592" s="244"/>
      <c r="AN592" s="244"/>
      <c r="AO592" s="245"/>
      <c r="AP592" s="191"/>
    </row>
    <row r="593" spans="1:42" ht="13.15" customHeight="1" x14ac:dyDescent="0.25">
      <c r="A593" s="58">
        <v>21</v>
      </c>
      <c r="B593" s="241" t="str">
        <f ca="1">'Т 7'!CJ27</f>
        <v xml:space="preserve"> </v>
      </c>
      <c r="C593" s="241"/>
      <c r="D593" s="241"/>
      <c r="E593" s="241"/>
      <c r="F593" s="241"/>
      <c r="G593" s="241"/>
      <c r="H593" s="269" t="str">
        <f ca="1">'Т 7'!CW27</f>
        <v xml:space="preserve"> </v>
      </c>
      <c r="I593" s="270"/>
      <c r="J593" s="243" t="str">
        <f ca="1">'Т 7'!CX27</f>
        <v xml:space="preserve"> </v>
      </c>
      <c r="K593" s="244"/>
      <c r="L593" s="244"/>
      <c r="M593" s="244"/>
      <c r="N593" s="244"/>
      <c r="O593" s="244"/>
      <c r="P593" s="244"/>
      <c r="Q593" s="244"/>
      <c r="R593" s="245"/>
      <c r="S593" s="269" t="str">
        <f ca="1">'Т 7'!CY27</f>
        <v xml:space="preserve"> </v>
      </c>
      <c r="T593" s="270"/>
      <c r="U593" s="243" t="str">
        <f ca="1">'Т 7'!CZ27</f>
        <v xml:space="preserve"> </v>
      </c>
      <c r="V593" s="244"/>
      <c r="W593" s="244"/>
      <c r="X593" s="244"/>
      <c r="Y593" s="244" t="s">
        <v>354</v>
      </c>
      <c r="Z593" s="244"/>
      <c r="AA593" s="244" t="s">
        <v>355</v>
      </c>
      <c r="AB593" s="244"/>
      <c r="AC593" s="245"/>
      <c r="AD593" s="269" t="str">
        <f ca="1">'Т 7'!DA27</f>
        <v xml:space="preserve"> </v>
      </c>
      <c r="AE593" s="270"/>
      <c r="AF593" s="243" t="str">
        <f ca="1">'Т 7'!DB27</f>
        <v xml:space="preserve"> </v>
      </c>
      <c r="AG593" s="244"/>
      <c r="AH593" s="244"/>
      <c r="AI593" s="244"/>
      <c r="AJ593" s="244"/>
      <c r="AK593" s="244"/>
      <c r="AL593" s="244"/>
      <c r="AM593" s="244"/>
      <c r="AN593" s="244"/>
      <c r="AO593" s="245"/>
      <c r="AP593" s="191"/>
    </row>
    <row r="594" spans="1:42" ht="13.15" customHeight="1" x14ac:dyDescent="0.25">
      <c r="A594" s="58">
        <v>22</v>
      </c>
      <c r="B594" s="241" t="str">
        <f ca="1">'Т 7'!CJ28</f>
        <v xml:space="preserve"> </v>
      </c>
      <c r="C594" s="241"/>
      <c r="D594" s="241"/>
      <c r="E594" s="241"/>
      <c r="F594" s="241"/>
      <c r="G594" s="241"/>
      <c r="H594" s="269" t="str">
        <f ca="1">'Т 7'!CW28</f>
        <v xml:space="preserve"> </v>
      </c>
      <c r="I594" s="270"/>
      <c r="J594" s="243" t="str">
        <f ca="1">'Т 7'!CX28</f>
        <v xml:space="preserve"> </v>
      </c>
      <c r="K594" s="244"/>
      <c r="L594" s="244"/>
      <c r="M594" s="244"/>
      <c r="N594" s="244"/>
      <c r="O594" s="244"/>
      <c r="P594" s="244"/>
      <c r="Q594" s="244"/>
      <c r="R594" s="245"/>
      <c r="S594" s="269" t="str">
        <f ca="1">'Т 7'!CY28</f>
        <v xml:space="preserve"> </v>
      </c>
      <c r="T594" s="270"/>
      <c r="U594" s="243" t="str">
        <f ca="1">'Т 7'!CZ28</f>
        <v xml:space="preserve"> </v>
      </c>
      <c r="V594" s="244"/>
      <c r="W594" s="244"/>
      <c r="X594" s="244"/>
      <c r="Y594" s="244" t="s">
        <v>354</v>
      </c>
      <c r="Z594" s="244"/>
      <c r="AA594" s="244" t="s">
        <v>355</v>
      </c>
      <c r="AB594" s="244"/>
      <c r="AC594" s="245"/>
      <c r="AD594" s="269" t="str">
        <f ca="1">'Т 7'!DA28</f>
        <v xml:space="preserve"> </v>
      </c>
      <c r="AE594" s="270"/>
      <c r="AF594" s="243" t="str">
        <f ca="1">'Т 7'!DB28</f>
        <v xml:space="preserve"> </v>
      </c>
      <c r="AG594" s="244"/>
      <c r="AH594" s="244"/>
      <c r="AI594" s="244"/>
      <c r="AJ594" s="244"/>
      <c r="AK594" s="244"/>
      <c r="AL594" s="244"/>
      <c r="AM594" s="244"/>
      <c r="AN594" s="244"/>
      <c r="AO594" s="245"/>
    </row>
    <row r="595" spans="1:42" ht="13.15" customHeight="1" x14ac:dyDescent="0.25">
      <c r="A595" s="58">
        <v>23</v>
      </c>
      <c r="B595" s="241" t="str">
        <f ca="1">'Т 7'!CJ29</f>
        <v xml:space="preserve"> </v>
      </c>
      <c r="C595" s="241"/>
      <c r="D595" s="241"/>
      <c r="E595" s="241"/>
      <c r="F595" s="241"/>
      <c r="G595" s="241"/>
      <c r="H595" s="269" t="str">
        <f ca="1">'Т 7'!CW29</f>
        <v xml:space="preserve"> </v>
      </c>
      <c r="I595" s="270"/>
      <c r="J595" s="243" t="str">
        <f ca="1">'Т 7'!CX29</f>
        <v xml:space="preserve"> </v>
      </c>
      <c r="K595" s="244"/>
      <c r="L595" s="244"/>
      <c r="M595" s="244"/>
      <c r="N595" s="244"/>
      <c r="O595" s="244"/>
      <c r="P595" s="244"/>
      <c r="Q595" s="244"/>
      <c r="R595" s="245"/>
      <c r="S595" s="269" t="str">
        <f ca="1">'Т 7'!CY29</f>
        <v xml:space="preserve"> </v>
      </c>
      <c r="T595" s="270"/>
      <c r="U595" s="243" t="str">
        <f ca="1">'Т 7'!CZ29</f>
        <v xml:space="preserve"> </v>
      </c>
      <c r="V595" s="244"/>
      <c r="W595" s="244"/>
      <c r="X595" s="244"/>
      <c r="Y595" s="244" t="s">
        <v>354</v>
      </c>
      <c r="Z595" s="244"/>
      <c r="AA595" s="244" t="s">
        <v>355</v>
      </c>
      <c r="AB595" s="244"/>
      <c r="AC595" s="245"/>
      <c r="AD595" s="269" t="str">
        <f ca="1">'Т 7'!DA29</f>
        <v xml:space="preserve"> </v>
      </c>
      <c r="AE595" s="270"/>
      <c r="AF595" s="243" t="str">
        <f ca="1">'Т 7'!DB29</f>
        <v xml:space="preserve"> </v>
      </c>
      <c r="AG595" s="244"/>
      <c r="AH595" s="244"/>
      <c r="AI595" s="244"/>
      <c r="AJ595" s="244"/>
      <c r="AK595" s="244"/>
      <c r="AL595" s="244"/>
      <c r="AM595" s="244"/>
      <c r="AN595" s="244"/>
      <c r="AO595" s="245"/>
    </row>
    <row r="596" spans="1:42" ht="13.15" customHeight="1" x14ac:dyDescent="0.25">
      <c r="A596" s="58">
        <v>24</v>
      </c>
      <c r="B596" s="241" t="str">
        <f ca="1">'Т 7'!CJ30</f>
        <v xml:space="preserve"> </v>
      </c>
      <c r="C596" s="241"/>
      <c r="D596" s="241"/>
      <c r="E596" s="241"/>
      <c r="F596" s="241"/>
      <c r="G596" s="241"/>
      <c r="H596" s="269" t="str">
        <f ca="1">'Т 7'!CW30</f>
        <v xml:space="preserve"> </v>
      </c>
      <c r="I596" s="270"/>
      <c r="J596" s="243" t="str">
        <f ca="1">'Т 7'!CX30</f>
        <v xml:space="preserve"> </v>
      </c>
      <c r="K596" s="244"/>
      <c r="L596" s="244"/>
      <c r="M596" s="244"/>
      <c r="N596" s="244"/>
      <c r="O596" s="244"/>
      <c r="P596" s="244"/>
      <c r="Q596" s="244"/>
      <c r="R596" s="245"/>
      <c r="S596" s="269" t="str">
        <f ca="1">'Т 7'!CY30</f>
        <v xml:space="preserve"> </v>
      </c>
      <c r="T596" s="270"/>
      <c r="U596" s="243" t="str">
        <f ca="1">'Т 7'!CZ30</f>
        <v xml:space="preserve"> </v>
      </c>
      <c r="V596" s="244"/>
      <c r="W596" s="244"/>
      <c r="X596" s="244"/>
      <c r="Y596" s="244" t="s">
        <v>354</v>
      </c>
      <c r="Z596" s="244"/>
      <c r="AA596" s="244" t="s">
        <v>355</v>
      </c>
      <c r="AB596" s="244"/>
      <c r="AC596" s="245"/>
      <c r="AD596" s="269" t="str">
        <f ca="1">'Т 7'!DA30</f>
        <v xml:space="preserve"> </v>
      </c>
      <c r="AE596" s="270"/>
      <c r="AF596" s="243" t="str">
        <f ca="1">'Т 7'!DB30</f>
        <v xml:space="preserve"> </v>
      </c>
      <c r="AG596" s="244"/>
      <c r="AH596" s="244"/>
      <c r="AI596" s="244"/>
      <c r="AJ596" s="244"/>
      <c r="AK596" s="244"/>
      <c r="AL596" s="244"/>
      <c r="AM596" s="244"/>
      <c r="AN596" s="244"/>
      <c r="AO596" s="245"/>
    </row>
    <row r="597" spans="1:42" ht="13.15" customHeight="1" x14ac:dyDescent="0.25">
      <c r="A597" s="58">
        <v>25</v>
      </c>
      <c r="B597" s="241" t="str">
        <f ca="1">'Т 7'!CJ31</f>
        <v xml:space="preserve"> </v>
      </c>
      <c r="C597" s="241"/>
      <c r="D597" s="241"/>
      <c r="E597" s="241"/>
      <c r="F597" s="241"/>
      <c r="G597" s="241"/>
      <c r="H597" s="269" t="str">
        <f ca="1">'Т 7'!CW31</f>
        <v xml:space="preserve"> </v>
      </c>
      <c r="I597" s="270"/>
      <c r="J597" s="243" t="str">
        <f ca="1">'Т 7'!CX31</f>
        <v xml:space="preserve"> </v>
      </c>
      <c r="K597" s="244"/>
      <c r="L597" s="244"/>
      <c r="M597" s="244"/>
      <c r="N597" s="244"/>
      <c r="O597" s="244"/>
      <c r="P597" s="244"/>
      <c r="Q597" s="244"/>
      <c r="R597" s="245"/>
      <c r="S597" s="269" t="str">
        <f ca="1">'Т 7'!CY31</f>
        <v xml:space="preserve"> </v>
      </c>
      <c r="T597" s="270"/>
      <c r="U597" s="243" t="str">
        <f ca="1">'Т 7'!CZ31</f>
        <v xml:space="preserve"> </v>
      </c>
      <c r="V597" s="244"/>
      <c r="W597" s="244"/>
      <c r="X597" s="244"/>
      <c r="Y597" s="244" t="s">
        <v>354</v>
      </c>
      <c r="Z597" s="244"/>
      <c r="AA597" s="244" t="s">
        <v>355</v>
      </c>
      <c r="AB597" s="244"/>
      <c r="AC597" s="245"/>
      <c r="AD597" s="269" t="str">
        <f ca="1">'Т 7'!DA31</f>
        <v xml:space="preserve"> </v>
      </c>
      <c r="AE597" s="270"/>
      <c r="AF597" s="243" t="str">
        <f ca="1">'Т 7'!DB31</f>
        <v xml:space="preserve"> </v>
      </c>
      <c r="AG597" s="244"/>
      <c r="AH597" s="244"/>
      <c r="AI597" s="244"/>
      <c r="AJ597" s="244"/>
      <c r="AK597" s="244"/>
      <c r="AL597" s="244"/>
      <c r="AM597" s="244"/>
      <c r="AN597" s="244"/>
      <c r="AO597" s="245"/>
    </row>
    <row r="598" spans="1:42" ht="13.15" customHeight="1" x14ac:dyDescent="0.25">
      <c r="A598" s="58">
        <v>26</v>
      </c>
      <c r="B598" s="241" t="str">
        <f ca="1">'Т 7'!CJ32</f>
        <v xml:space="preserve"> </v>
      </c>
      <c r="C598" s="241"/>
      <c r="D598" s="241"/>
      <c r="E598" s="241"/>
      <c r="F598" s="241"/>
      <c r="G598" s="241"/>
      <c r="H598" s="269" t="str">
        <f ca="1">'Т 7'!CW32</f>
        <v xml:space="preserve"> </v>
      </c>
      <c r="I598" s="270"/>
      <c r="J598" s="243" t="str">
        <f ca="1">'Т 7'!CX32</f>
        <v xml:space="preserve"> </v>
      </c>
      <c r="K598" s="244"/>
      <c r="L598" s="244"/>
      <c r="M598" s="244"/>
      <c r="N598" s="244"/>
      <c r="O598" s="244"/>
      <c r="P598" s="244"/>
      <c r="Q598" s="244"/>
      <c r="R598" s="245"/>
      <c r="S598" s="269" t="str">
        <f ca="1">'Т 7'!CY32</f>
        <v xml:space="preserve"> </v>
      </c>
      <c r="T598" s="270"/>
      <c r="U598" s="243" t="str">
        <f ca="1">'Т 7'!CZ32</f>
        <v xml:space="preserve"> </v>
      </c>
      <c r="V598" s="244"/>
      <c r="W598" s="244"/>
      <c r="X598" s="244"/>
      <c r="Y598" s="244" t="s">
        <v>354</v>
      </c>
      <c r="Z598" s="244"/>
      <c r="AA598" s="244" t="s">
        <v>355</v>
      </c>
      <c r="AB598" s="244"/>
      <c r="AC598" s="245"/>
      <c r="AD598" s="269" t="str">
        <f ca="1">'Т 7'!DA32</f>
        <v xml:space="preserve"> </v>
      </c>
      <c r="AE598" s="270"/>
      <c r="AF598" s="243" t="str">
        <f ca="1">'Т 7'!DB32</f>
        <v xml:space="preserve"> </v>
      </c>
      <c r="AG598" s="244"/>
      <c r="AH598" s="244"/>
      <c r="AI598" s="244"/>
      <c r="AJ598" s="244"/>
      <c r="AK598" s="244"/>
      <c r="AL598" s="244"/>
      <c r="AM598" s="244"/>
      <c r="AN598" s="244"/>
      <c r="AO598" s="245"/>
      <c r="AP598" s="194"/>
    </row>
    <row r="599" spans="1:42" ht="13.15" customHeight="1" x14ac:dyDescent="0.25">
      <c r="A599" s="58">
        <v>27</v>
      </c>
      <c r="B599" s="241" t="str">
        <f ca="1">'Т 7'!CJ33</f>
        <v xml:space="preserve"> </v>
      </c>
      <c r="C599" s="241"/>
      <c r="D599" s="241"/>
      <c r="E599" s="241"/>
      <c r="F599" s="241"/>
      <c r="G599" s="241"/>
      <c r="H599" s="269" t="str">
        <f ca="1">'Т 7'!CW33</f>
        <v xml:space="preserve"> </v>
      </c>
      <c r="I599" s="270"/>
      <c r="J599" s="243" t="str">
        <f ca="1">'Т 7'!CX33</f>
        <v xml:space="preserve"> </v>
      </c>
      <c r="K599" s="244"/>
      <c r="L599" s="244"/>
      <c r="M599" s="244"/>
      <c r="N599" s="244"/>
      <c r="O599" s="244"/>
      <c r="P599" s="244"/>
      <c r="Q599" s="244"/>
      <c r="R599" s="245"/>
      <c r="S599" s="269" t="str">
        <f ca="1">'Т 7'!CY33</f>
        <v xml:space="preserve"> </v>
      </c>
      <c r="T599" s="270"/>
      <c r="U599" s="243" t="str">
        <f ca="1">'Т 7'!CZ33</f>
        <v xml:space="preserve"> </v>
      </c>
      <c r="V599" s="244"/>
      <c r="W599" s="244"/>
      <c r="X599" s="244"/>
      <c r="Y599" s="244" t="s">
        <v>354</v>
      </c>
      <c r="Z599" s="244"/>
      <c r="AA599" s="244" t="s">
        <v>355</v>
      </c>
      <c r="AB599" s="244"/>
      <c r="AC599" s="245"/>
      <c r="AD599" s="269" t="str">
        <f ca="1">'Т 7'!DA33</f>
        <v xml:space="preserve"> </v>
      </c>
      <c r="AE599" s="270"/>
      <c r="AF599" s="243" t="str">
        <f ca="1">'Т 7'!DB33</f>
        <v xml:space="preserve"> </v>
      </c>
      <c r="AG599" s="244"/>
      <c r="AH599" s="244"/>
      <c r="AI599" s="244"/>
      <c r="AJ599" s="244"/>
      <c r="AK599" s="244"/>
      <c r="AL599" s="244"/>
      <c r="AM599" s="244"/>
      <c r="AN599" s="244"/>
      <c r="AO599" s="245"/>
      <c r="AP599" s="191"/>
    </row>
    <row r="600" spans="1:42" ht="13.15" customHeight="1" x14ac:dyDescent="0.25">
      <c r="A600" s="58">
        <v>28</v>
      </c>
      <c r="B600" s="241" t="str">
        <f ca="1">'Т 7'!CJ34</f>
        <v xml:space="preserve"> </v>
      </c>
      <c r="C600" s="241"/>
      <c r="D600" s="241"/>
      <c r="E600" s="241"/>
      <c r="F600" s="241"/>
      <c r="G600" s="241"/>
      <c r="H600" s="269" t="str">
        <f ca="1">'Т 7'!CW34</f>
        <v xml:space="preserve"> </v>
      </c>
      <c r="I600" s="270"/>
      <c r="J600" s="243" t="str">
        <f ca="1">'Т 7'!CX34</f>
        <v xml:space="preserve"> </v>
      </c>
      <c r="K600" s="244"/>
      <c r="L600" s="244"/>
      <c r="M600" s="244"/>
      <c r="N600" s="244"/>
      <c r="O600" s="244"/>
      <c r="P600" s="244"/>
      <c r="Q600" s="244"/>
      <c r="R600" s="245"/>
      <c r="S600" s="269" t="str">
        <f ca="1">'Т 7'!CY34</f>
        <v xml:space="preserve"> </v>
      </c>
      <c r="T600" s="270"/>
      <c r="U600" s="243" t="str">
        <f ca="1">'Т 7'!CZ34</f>
        <v xml:space="preserve"> </v>
      </c>
      <c r="V600" s="244"/>
      <c r="W600" s="244"/>
      <c r="X600" s="244"/>
      <c r="Y600" s="244" t="s">
        <v>354</v>
      </c>
      <c r="Z600" s="244"/>
      <c r="AA600" s="244" t="s">
        <v>355</v>
      </c>
      <c r="AB600" s="244"/>
      <c r="AC600" s="245"/>
      <c r="AD600" s="269" t="str">
        <f ca="1">'Т 7'!DA34</f>
        <v xml:space="preserve"> </v>
      </c>
      <c r="AE600" s="270"/>
      <c r="AF600" s="243" t="str">
        <f ca="1">'Т 7'!DB34</f>
        <v xml:space="preserve"> </v>
      </c>
      <c r="AG600" s="244"/>
      <c r="AH600" s="244"/>
      <c r="AI600" s="244"/>
      <c r="AJ600" s="244"/>
      <c r="AK600" s="244"/>
      <c r="AL600" s="244"/>
      <c r="AM600" s="244"/>
      <c r="AN600" s="244"/>
      <c r="AO600" s="245"/>
      <c r="AP600" s="191"/>
    </row>
    <row r="601" spans="1:42" ht="13.15" customHeight="1" x14ac:dyDescent="0.25">
      <c r="A601" s="58">
        <v>29</v>
      </c>
      <c r="B601" s="241" t="str">
        <f ca="1">'Т 7'!CJ35</f>
        <v xml:space="preserve"> </v>
      </c>
      <c r="C601" s="241"/>
      <c r="D601" s="241"/>
      <c r="E601" s="241"/>
      <c r="F601" s="241"/>
      <c r="G601" s="241"/>
      <c r="H601" s="269" t="str">
        <f ca="1">'Т 7'!CW35</f>
        <v xml:space="preserve"> </v>
      </c>
      <c r="I601" s="270"/>
      <c r="J601" s="243" t="str">
        <f ca="1">'Т 7'!CX35</f>
        <v xml:space="preserve"> </v>
      </c>
      <c r="K601" s="244"/>
      <c r="L601" s="244"/>
      <c r="M601" s="244"/>
      <c r="N601" s="244"/>
      <c r="O601" s="244"/>
      <c r="P601" s="244"/>
      <c r="Q601" s="244"/>
      <c r="R601" s="245"/>
      <c r="S601" s="269" t="str">
        <f ca="1">'Т 7'!CY35</f>
        <v xml:space="preserve"> </v>
      </c>
      <c r="T601" s="270"/>
      <c r="U601" s="243" t="str">
        <f ca="1">'Т 7'!CZ35</f>
        <v xml:space="preserve"> </v>
      </c>
      <c r="V601" s="244"/>
      <c r="W601" s="244"/>
      <c r="X601" s="244"/>
      <c r="Y601" s="244" t="s">
        <v>354</v>
      </c>
      <c r="Z601" s="244"/>
      <c r="AA601" s="244" t="s">
        <v>355</v>
      </c>
      <c r="AB601" s="244"/>
      <c r="AC601" s="245"/>
      <c r="AD601" s="269" t="str">
        <f ca="1">'Т 7'!DA35</f>
        <v xml:space="preserve"> </v>
      </c>
      <c r="AE601" s="270"/>
      <c r="AF601" s="243" t="str">
        <f ca="1">'Т 7'!DB35</f>
        <v xml:space="preserve"> </v>
      </c>
      <c r="AG601" s="244"/>
      <c r="AH601" s="244"/>
      <c r="AI601" s="244"/>
      <c r="AJ601" s="244"/>
      <c r="AK601" s="244"/>
      <c r="AL601" s="244"/>
      <c r="AM601" s="244"/>
      <c r="AN601" s="244"/>
      <c r="AO601" s="245"/>
      <c r="AP601" s="191"/>
    </row>
    <row r="602" spans="1:42" ht="13.15" customHeight="1" x14ac:dyDescent="0.25">
      <c r="A602" s="58">
        <v>30</v>
      </c>
      <c r="B602" s="241" t="str">
        <f ca="1">'Т 7'!CJ36</f>
        <v xml:space="preserve"> </v>
      </c>
      <c r="C602" s="241"/>
      <c r="D602" s="241"/>
      <c r="E602" s="241"/>
      <c r="F602" s="241"/>
      <c r="G602" s="241"/>
      <c r="H602" s="269" t="str">
        <f ca="1">'Т 7'!CW36</f>
        <v xml:space="preserve"> </v>
      </c>
      <c r="I602" s="270"/>
      <c r="J602" s="243" t="str">
        <f ca="1">'Т 7'!CX36</f>
        <v xml:space="preserve"> </v>
      </c>
      <c r="K602" s="244"/>
      <c r="L602" s="244"/>
      <c r="M602" s="244"/>
      <c r="N602" s="244"/>
      <c r="O602" s="244"/>
      <c r="P602" s="244"/>
      <c r="Q602" s="244"/>
      <c r="R602" s="245"/>
      <c r="S602" s="269" t="str">
        <f ca="1">'Т 7'!CY36</f>
        <v xml:space="preserve"> </v>
      </c>
      <c r="T602" s="270"/>
      <c r="U602" s="243" t="str">
        <f ca="1">'Т 7'!CZ36</f>
        <v xml:space="preserve"> </v>
      </c>
      <c r="V602" s="244"/>
      <c r="W602" s="244"/>
      <c r="X602" s="244"/>
      <c r="Y602" s="244" t="s">
        <v>354</v>
      </c>
      <c r="Z602" s="244"/>
      <c r="AA602" s="244" t="s">
        <v>355</v>
      </c>
      <c r="AB602" s="244"/>
      <c r="AC602" s="245"/>
      <c r="AD602" s="269" t="str">
        <f ca="1">'Т 7'!DA36</f>
        <v xml:space="preserve"> </v>
      </c>
      <c r="AE602" s="270"/>
      <c r="AF602" s="243" t="str">
        <f ca="1">'Т 7'!DB36</f>
        <v xml:space="preserve"> </v>
      </c>
      <c r="AG602" s="244"/>
      <c r="AH602" s="244"/>
      <c r="AI602" s="244"/>
      <c r="AJ602" s="244"/>
      <c r="AK602" s="244"/>
      <c r="AL602" s="244"/>
      <c r="AM602" s="244"/>
      <c r="AN602" s="244"/>
      <c r="AO602" s="245"/>
      <c r="AP602" s="191"/>
    </row>
    <row r="603" spans="1:42" ht="13.15" customHeight="1" x14ac:dyDescent="0.25">
      <c r="A603" s="58">
        <v>31</v>
      </c>
      <c r="B603" s="241" t="str">
        <f ca="1">'Т 7'!CJ37</f>
        <v xml:space="preserve"> </v>
      </c>
      <c r="C603" s="241"/>
      <c r="D603" s="241"/>
      <c r="E603" s="241"/>
      <c r="F603" s="241"/>
      <c r="G603" s="241"/>
      <c r="H603" s="269" t="str">
        <f ca="1">'Т 7'!CW37</f>
        <v xml:space="preserve"> </v>
      </c>
      <c r="I603" s="270"/>
      <c r="J603" s="243" t="str">
        <f ca="1">'Т 7'!CX37</f>
        <v xml:space="preserve"> </v>
      </c>
      <c r="K603" s="244"/>
      <c r="L603" s="244"/>
      <c r="M603" s="244"/>
      <c r="N603" s="244"/>
      <c r="O603" s="244"/>
      <c r="P603" s="244"/>
      <c r="Q603" s="244"/>
      <c r="R603" s="245"/>
      <c r="S603" s="269" t="str">
        <f ca="1">'Т 7'!CY37</f>
        <v xml:space="preserve"> </v>
      </c>
      <c r="T603" s="270"/>
      <c r="U603" s="243" t="str">
        <f ca="1">'Т 7'!CZ37</f>
        <v xml:space="preserve"> </v>
      </c>
      <c r="V603" s="244"/>
      <c r="W603" s="244"/>
      <c r="X603" s="244"/>
      <c r="Y603" s="244" t="s">
        <v>354</v>
      </c>
      <c r="Z603" s="244"/>
      <c r="AA603" s="244" t="s">
        <v>355</v>
      </c>
      <c r="AB603" s="244"/>
      <c r="AC603" s="245"/>
      <c r="AD603" s="269" t="str">
        <f ca="1">'Т 7'!DA37</f>
        <v xml:space="preserve"> </v>
      </c>
      <c r="AE603" s="270"/>
      <c r="AF603" s="243" t="str">
        <f ca="1">'Т 7'!DB37</f>
        <v xml:space="preserve"> </v>
      </c>
      <c r="AG603" s="244"/>
      <c r="AH603" s="244"/>
      <c r="AI603" s="244"/>
      <c r="AJ603" s="244"/>
      <c r="AK603" s="244"/>
      <c r="AL603" s="244"/>
      <c r="AM603" s="244"/>
      <c r="AN603" s="244"/>
      <c r="AO603" s="245"/>
      <c r="AP603" s="191"/>
    </row>
    <row r="604" spans="1:42" ht="13.15" customHeight="1" x14ac:dyDescent="0.25">
      <c r="A604" s="58">
        <v>32</v>
      </c>
      <c r="B604" s="241" t="str">
        <f ca="1">'Т 7'!CJ38</f>
        <v xml:space="preserve"> </v>
      </c>
      <c r="C604" s="241"/>
      <c r="D604" s="241"/>
      <c r="E604" s="241"/>
      <c r="F604" s="241"/>
      <c r="G604" s="241"/>
      <c r="H604" s="269" t="str">
        <f ca="1">'Т 7'!CW38</f>
        <v xml:space="preserve"> </v>
      </c>
      <c r="I604" s="270"/>
      <c r="J604" s="243" t="str">
        <f ca="1">'Т 7'!CX38</f>
        <v xml:space="preserve"> </v>
      </c>
      <c r="K604" s="244"/>
      <c r="L604" s="244"/>
      <c r="M604" s="244"/>
      <c r="N604" s="244"/>
      <c r="O604" s="244"/>
      <c r="P604" s="244"/>
      <c r="Q604" s="244"/>
      <c r="R604" s="245"/>
      <c r="S604" s="269" t="str">
        <f ca="1">'Т 7'!CY38</f>
        <v xml:space="preserve"> </v>
      </c>
      <c r="T604" s="270"/>
      <c r="U604" s="243" t="str">
        <f ca="1">'Т 7'!CZ38</f>
        <v xml:space="preserve"> </v>
      </c>
      <c r="V604" s="244"/>
      <c r="W604" s="244"/>
      <c r="X604" s="244"/>
      <c r="Y604" s="244" t="s">
        <v>354</v>
      </c>
      <c r="Z604" s="244"/>
      <c r="AA604" s="244" t="s">
        <v>355</v>
      </c>
      <c r="AB604" s="244"/>
      <c r="AC604" s="245"/>
      <c r="AD604" s="269" t="str">
        <f ca="1">'Т 7'!DA38</f>
        <v xml:space="preserve"> </v>
      </c>
      <c r="AE604" s="270"/>
      <c r="AF604" s="243" t="str">
        <f ca="1">'Т 7'!DB38</f>
        <v xml:space="preserve"> </v>
      </c>
      <c r="AG604" s="244"/>
      <c r="AH604" s="244"/>
      <c r="AI604" s="244"/>
      <c r="AJ604" s="244"/>
      <c r="AK604" s="244"/>
      <c r="AL604" s="244"/>
      <c r="AM604" s="244"/>
      <c r="AN604" s="244"/>
      <c r="AO604" s="245"/>
      <c r="AP604" s="191"/>
    </row>
    <row r="605" spans="1:42" ht="13.15" customHeight="1" x14ac:dyDescent="0.25">
      <c r="A605" s="58">
        <v>33</v>
      </c>
      <c r="B605" s="241" t="str">
        <f ca="1">'Т 7'!CJ39</f>
        <v xml:space="preserve"> </v>
      </c>
      <c r="C605" s="241"/>
      <c r="D605" s="241"/>
      <c r="E605" s="241"/>
      <c r="F605" s="241"/>
      <c r="G605" s="241"/>
      <c r="H605" s="269" t="str">
        <f ca="1">'Т 7'!CW39</f>
        <v xml:space="preserve"> </v>
      </c>
      <c r="I605" s="270"/>
      <c r="J605" s="243" t="str">
        <f ca="1">'Т 7'!CX39</f>
        <v xml:space="preserve"> </v>
      </c>
      <c r="K605" s="244"/>
      <c r="L605" s="244"/>
      <c r="M605" s="244"/>
      <c r="N605" s="244"/>
      <c r="O605" s="244"/>
      <c r="P605" s="244"/>
      <c r="Q605" s="244"/>
      <c r="R605" s="245"/>
      <c r="S605" s="269" t="str">
        <f ca="1">'Т 7'!CY39</f>
        <v xml:space="preserve"> </v>
      </c>
      <c r="T605" s="270"/>
      <c r="U605" s="243" t="str">
        <f ca="1">'Т 7'!CZ39</f>
        <v xml:space="preserve"> </v>
      </c>
      <c r="V605" s="244"/>
      <c r="W605" s="244"/>
      <c r="X605" s="244"/>
      <c r="Y605" s="244" t="s">
        <v>354</v>
      </c>
      <c r="Z605" s="244"/>
      <c r="AA605" s="244" t="s">
        <v>355</v>
      </c>
      <c r="AB605" s="244"/>
      <c r="AC605" s="245"/>
      <c r="AD605" s="269" t="str">
        <f ca="1">'Т 7'!DA39</f>
        <v xml:space="preserve"> </v>
      </c>
      <c r="AE605" s="270"/>
      <c r="AF605" s="243" t="str">
        <f ca="1">'Т 7'!DB39</f>
        <v xml:space="preserve"> </v>
      </c>
      <c r="AG605" s="244"/>
      <c r="AH605" s="244"/>
      <c r="AI605" s="244"/>
      <c r="AJ605" s="244"/>
      <c r="AK605" s="244"/>
      <c r="AL605" s="244"/>
      <c r="AM605" s="244"/>
      <c r="AN605" s="244"/>
      <c r="AO605" s="245"/>
      <c r="AP605" s="191"/>
    </row>
    <row r="606" spans="1:42" ht="13.15" customHeight="1" x14ac:dyDescent="0.25">
      <c r="A606" s="58">
        <v>34</v>
      </c>
      <c r="B606" s="241" t="str">
        <f ca="1">'Т 7'!CJ40</f>
        <v xml:space="preserve"> </v>
      </c>
      <c r="C606" s="241"/>
      <c r="D606" s="241"/>
      <c r="E606" s="241"/>
      <c r="F606" s="241"/>
      <c r="G606" s="241"/>
      <c r="H606" s="269" t="str">
        <f ca="1">'Т 7'!CW40</f>
        <v xml:space="preserve"> </v>
      </c>
      <c r="I606" s="270"/>
      <c r="J606" s="243" t="str">
        <f ca="1">'Т 7'!CX40</f>
        <v xml:space="preserve"> </v>
      </c>
      <c r="K606" s="244"/>
      <c r="L606" s="244"/>
      <c r="M606" s="244"/>
      <c r="N606" s="244"/>
      <c r="O606" s="244"/>
      <c r="P606" s="244"/>
      <c r="Q606" s="244"/>
      <c r="R606" s="245"/>
      <c r="S606" s="269" t="str">
        <f ca="1">'Т 7'!CY40</f>
        <v xml:space="preserve"> </v>
      </c>
      <c r="T606" s="270"/>
      <c r="U606" s="243" t="str">
        <f ca="1">'Т 7'!CZ40</f>
        <v xml:space="preserve"> </v>
      </c>
      <c r="V606" s="244"/>
      <c r="W606" s="244"/>
      <c r="X606" s="244"/>
      <c r="Y606" s="244" t="s">
        <v>354</v>
      </c>
      <c r="Z606" s="244"/>
      <c r="AA606" s="244" t="s">
        <v>355</v>
      </c>
      <c r="AB606" s="244"/>
      <c r="AC606" s="245"/>
      <c r="AD606" s="269" t="str">
        <f ca="1">'Т 7'!DA40</f>
        <v xml:space="preserve"> </v>
      </c>
      <c r="AE606" s="270"/>
      <c r="AF606" s="243" t="str">
        <f ca="1">'Т 7'!DB40</f>
        <v xml:space="preserve"> </v>
      </c>
      <c r="AG606" s="244"/>
      <c r="AH606" s="244"/>
      <c r="AI606" s="244"/>
      <c r="AJ606" s="244"/>
      <c r="AK606" s="244"/>
      <c r="AL606" s="244"/>
      <c r="AM606" s="244"/>
      <c r="AN606" s="244"/>
      <c r="AO606" s="245"/>
      <c r="AP606" s="191"/>
    </row>
    <row r="607" spans="1:42" ht="13.15" customHeight="1" x14ac:dyDescent="0.25">
      <c r="A607" s="58">
        <v>35</v>
      </c>
      <c r="B607" s="241" t="str">
        <f ca="1">'Т 7'!CJ41</f>
        <v xml:space="preserve"> </v>
      </c>
      <c r="C607" s="241"/>
      <c r="D607" s="241"/>
      <c r="E607" s="241"/>
      <c r="F607" s="241"/>
      <c r="G607" s="241"/>
      <c r="H607" s="269" t="str">
        <f ca="1">'Т 7'!CW41</f>
        <v xml:space="preserve"> </v>
      </c>
      <c r="I607" s="270"/>
      <c r="J607" s="243" t="str">
        <f ca="1">'Т 7'!CX41</f>
        <v xml:space="preserve"> </v>
      </c>
      <c r="K607" s="244"/>
      <c r="L607" s="244"/>
      <c r="M607" s="244"/>
      <c r="N607" s="244"/>
      <c r="O607" s="244"/>
      <c r="P607" s="244"/>
      <c r="Q607" s="244"/>
      <c r="R607" s="245"/>
      <c r="S607" s="269" t="str">
        <f ca="1">'Т 7'!CY41</f>
        <v xml:space="preserve"> </v>
      </c>
      <c r="T607" s="270"/>
      <c r="U607" s="243" t="str">
        <f ca="1">'Т 7'!CZ41</f>
        <v xml:space="preserve"> </v>
      </c>
      <c r="V607" s="244"/>
      <c r="W607" s="244"/>
      <c r="X607" s="244"/>
      <c r="Y607" s="244" t="s">
        <v>354</v>
      </c>
      <c r="Z607" s="244"/>
      <c r="AA607" s="244" t="s">
        <v>355</v>
      </c>
      <c r="AB607" s="244"/>
      <c r="AC607" s="245"/>
      <c r="AD607" s="269" t="str">
        <f ca="1">'Т 7'!DA41</f>
        <v xml:space="preserve"> </v>
      </c>
      <c r="AE607" s="270"/>
      <c r="AF607" s="243" t="str">
        <f ca="1">'Т 7'!DB41</f>
        <v xml:space="preserve"> </v>
      </c>
      <c r="AG607" s="244"/>
      <c r="AH607" s="244"/>
      <c r="AI607" s="244"/>
      <c r="AJ607" s="244"/>
      <c r="AK607" s="244"/>
      <c r="AL607" s="244"/>
      <c r="AM607" s="244"/>
      <c r="AN607" s="244"/>
      <c r="AO607" s="245"/>
      <c r="AP607" s="191"/>
    </row>
    <row r="608" spans="1:42" ht="13.15" customHeight="1" x14ac:dyDescent="0.25">
      <c r="A608" s="58">
        <v>36</v>
      </c>
      <c r="B608" s="241" t="str">
        <f ca="1">'Т 7'!CJ42</f>
        <v xml:space="preserve"> </v>
      </c>
      <c r="C608" s="241"/>
      <c r="D608" s="241"/>
      <c r="E608" s="241"/>
      <c r="F608" s="241"/>
      <c r="G608" s="241"/>
      <c r="H608" s="269" t="str">
        <f ca="1">'Т 7'!CW42</f>
        <v xml:space="preserve"> </v>
      </c>
      <c r="I608" s="270"/>
      <c r="J608" s="243" t="str">
        <f ca="1">'Т 7'!CX42</f>
        <v xml:space="preserve"> </v>
      </c>
      <c r="K608" s="244"/>
      <c r="L608" s="244"/>
      <c r="M608" s="244"/>
      <c r="N608" s="244"/>
      <c r="O608" s="244"/>
      <c r="P608" s="244"/>
      <c r="Q608" s="244"/>
      <c r="R608" s="245"/>
      <c r="S608" s="269" t="str">
        <f ca="1">'Т 7'!CY42</f>
        <v xml:space="preserve"> </v>
      </c>
      <c r="T608" s="270"/>
      <c r="U608" s="243" t="str">
        <f ca="1">'Т 7'!CZ42</f>
        <v xml:space="preserve"> </v>
      </c>
      <c r="V608" s="244"/>
      <c r="W608" s="244"/>
      <c r="X608" s="244"/>
      <c r="Y608" s="244" t="s">
        <v>354</v>
      </c>
      <c r="Z608" s="244"/>
      <c r="AA608" s="244" t="s">
        <v>355</v>
      </c>
      <c r="AB608" s="244"/>
      <c r="AC608" s="245"/>
      <c r="AD608" s="269" t="str">
        <f ca="1">'Т 7'!DA42</f>
        <v xml:space="preserve"> </v>
      </c>
      <c r="AE608" s="270"/>
      <c r="AF608" s="243" t="str">
        <f ca="1">'Т 7'!DB42</f>
        <v xml:space="preserve"> </v>
      </c>
      <c r="AG608" s="244"/>
      <c r="AH608" s="244"/>
      <c r="AI608" s="244"/>
      <c r="AJ608" s="244"/>
      <c r="AK608" s="244"/>
      <c r="AL608" s="244"/>
      <c r="AM608" s="244"/>
      <c r="AN608" s="244"/>
      <c r="AO608" s="245"/>
      <c r="AP608" s="191"/>
    </row>
    <row r="609" spans="1:42" ht="13.15" customHeight="1" x14ac:dyDescent="0.25">
      <c r="A609" s="58">
        <v>37</v>
      </c>
      <c r="B609" s="241" t="str">
        <f ca="1">'Т 7'!CJ43</f>
        <v xml:space="preserve"> </v>
      </c>
      <c r="C609" s="241"/>
      <c r="D609" s="241"/>
      <c r="E609" s="241"/>
      <c r="F609" s="241"/>
      <c r="G609" s="241"/>
      <c r="H609" s="269" t="str">
        <f ca="1">'Т 7'!CW43</f>
        <v xml:space="preserve"> </v>
      </c>
      <c r="I609" s="270"/>
      <c r="J609" s="243" t="str">
        <f ca="1">'Т 7'!CX43</f>
        <v xml:space="preserve"> </v>
      </c>
      <c r="K609" s="244"/>
      <c r="L609" s="244"/>
      <c r="M609" s="244"/>
      <c r="N609" s="244"/>
      <c r="O609" s="244"/>
      <c r="P609" s="244"/>
      <c r="Q609" s="244"/>
      <c r="R609" s="245"/>
      <c r="S609" s="269" t="str">
        <f ca="1">'Т 7'!CY43</f>
        <v xml:space="preserve"> </v>
      </c>
      <c r="T609" s="270"/>
      <c r="U609" s="243" t="str">
        <f ca="1">'Т 7'!CZ43</f>
        <v xml:space="preserve"> </v>
      </c>
      <c r="V609" s="244"/>
      <c r="W609" s="244"/>
      <c r="X609" s="244"/>
      <c r="Y609" s="244" t="s">
        <v>354</v>
      </c>
      <c r="Z609" s="244"/>
      <c r="AA609" s="244" t="s">
        <v>355</v>
      </c>
      <c r="AB609" s="244"/>
      <c r="AC609" s="245"/>
      <c r="AD609" s="269" t="str">
        <f ca="1">'Т 7'!DA43</f>
        <v xml:space="preserve"> </v>
      </c>
      <c r="AE609" s="270"/>
      <c r="AF609" s="243" t="str">
        <f ca="1">'Т 7'!DB43</f>
        <v xml:space="preserve"> </v>
      </c>
      <c r="AG609" s="244"/>
      <c r="AH609" s="244"/>
      <c r="AI609" s="244"/>
      <c r="AJ609" s="244"/>
      <c r="AK609" s="244"/>
      <c r="AL609" s="244"/>
      <c r="AM609" s="244"/>
      <c r="AN609" s="244"/>
      <c r="AO609" s="245"/>
      <c r="AP609" s="191"/>
    </row>
    <row r="610" spans="1:42" ht="13.15" customHeight="1" x14ac:dyDescent="0.25">
      <c r="A610" s="58">
        <v>38</v>
      </c>
      <c r="B610" s="241" t="str">
        <f ca="1">'Т 7'!CJ44</f>
        <v xml:space="preserve"> </v>
      </c>
      <c r="C610" s="241"/>
      <c r="D610" s="241"/>
      <c r="E610" s="241"/>
      <c r="F610" s="241"/>
      <c r="G610" s="241"/>
      <c r="H610" s="269" t="str">
        <f ca="1">'Т 7'!CW44</f>
        <v xml:space="preserve"> </v>
      </c>
      <c r="I610" s="270"/>
      <c r="J610" s="243" t="str">
        <f ca="1">'Т 7'!CX44</f>
        <v xml:space="preserve"> </v>
      </c>
      <c r="K610" s="244"/>
      <c r="L610" s="244"/>
      <c r="M610" s="244"/>
      <c r="N610" s="244"/>
      <c r="O610" s="244"/>
      <c r="P610" s="244"/>
      <c r="Q610" s="244"/>
      <c r="R610" s="245"/>
      <c r="S610" s="269" t="str">
        <f ca="1">'Т 7'!CY44</f>
        <v xml:space="preserve"> </v>
      </c>
      <c r="T610" s="270"/>
      <c r="U610" s="243" t="str">
        <f ca="1">'Т 7'!CZ44</f>
        <v xml:space="preserve"> </v>
      </c>
      <c r="V610" s="244"/>
      <c r="W610" s="244"/>
      <c r="X610" s="244"/>
      <c r="Y610" s="244" t="s">
        <v>354</v>
      </c>
      <c r="Z610" s="244"/>
      <c r="AA610" s="244" t="s">
        <v>355</v>
      </c>
      <c r="AB610" s="244"/>
      <c r="AC610" s="245"/>
      <c r="AD610" s="269" t="str">
        <f ca="1">'Т 7'!DA44</f>
        <v xml:space="preserve"> </v>
      </c>
      <c r="AE610" s="270"/>
      <c r="AF610" s="243" t="str">
        <f ca="1">'Т 7'!DB44</f>
        <v xml:space="preserve"> </v>
      </c>
      <c r="AG610" s="244"/>
      <c r="AH610" s="244"/>
      <c r="AI610" s="244"/>
      <c r="AJ610" s="244"/>
      <c r="AK610" s="244"/>
      <c r="AL610" s="244"/>
      <c r="AM610" s="244"/>
      <c r="AN610" s="244"/>
      <c r="AO610" s="245"/>
      <c r="AP610" s="191"/>
    </row>
    <row r="611" spans="1:42" ht="13.15" customHeight="1" x14ac:dyDescent="0.25">
      <c r="A611" s="58">
        <v>39</v>
      </c>
      <c r="B611" s="241" t="str">
        <f ca="1">'Т 7'!CJ45</f>
        <v xml:space="preserve"> </v>
      </c>
      <c r="C611" s="241"/>
      <c r="D611" s="241"/>
      <c r="E611" s="241"/>
      <c r="F611" s="241"/>
      <c r="G611" s="241"/>
      <c r="H611" s="269" t="str">
        <f ca="1">'Т 7'!CW45</f>
        <v xml:space="preserve"> </v>
      </c>
      <c r="I611" s="270"/>
      <c r="J611" s="243" t="str">
        <f ca="1">'Т 7'!CX45</f>
        <v xml:space="preserve"> </v>
      </c>
      <c r="K611" s="244"/>
      <c r="L611" s="244"/>
      <c r="M611" s="244"/>
      <c r="N611" s="244"/>
      <c r="O611" s="244"/>
      <c r="P611" s="244"/>
      <c r="Q611" s="244"/>
      <c r="R611" s="245"/>
      <c r="S611" s="269" t="str">
        <f ca="1">'Т 7'!CY45</f>
        <v xml:space="preserve"> </v>
      </c>
      <c r="T611" s="270"/>
      <c r="U611" s="243" t="str">
        <f ca="1">'Т 7'!CZ45</f>
        <v xml:space="preserve"> </v>
      </c>
      <c r="V611" s="244"/>
      <c r="W611" s="244"/>
      <c r="X611" s="244"/>
      <c r="Y611" s="244" t="s">
        <v>354</v>
      </c>
      <c r="Z611" s="244"/>
      <c r="AA611" s="244" t="s">
        <v>355</v>
      </c>
      <c r="AB611" s="244"/>
      <c r="AC611" s="245"/>
      <c r="AD611" s="269" t="str">
        <f ca="1">'Т 7'!DA45</f>
        <v xml:space="preserve"> </v>
      </c>
      <c r="AE611" s="270"/>
      <c r="AF611" s="243" t="str">
        <f ca="1">'Т 7'!DB45</f>
        <v xml:space="preserve"> </v>
      </c>
      <c r="AG611" s="244"/>
      <c r="AH611" s="244"/>
      <c r="AI611" s="244"/>
      <c r="AJ611" s="244"/>
      <c r="AK611" s="244"/>
      <c r="AL611" s="244"/>
      <c r="AM611" s="244"/>
      <c r="AN611" s="244"/>
      <c r="AO611" s="245"/>
      <c r="AP611" s="191"/>
    </row>
    <row r="612" spans="1:42" ht="13.15" customHeight="1" x14ac:dyDescent="0.25">
      <c r="A612" s="58">
        <v>40</v>
      </c>
      <c r="B612" s="241" t="str">
        <f ca="1">'Т 7'!CJ46</f>
        <v xml:space="preserve"> </v>
      </c>
      <c r="C612" s="241"/>
      <c r="D612" s="241"/>
      <c r="E612" s="241"/>
      <c r="F612" s="241"/>
      <c r="G612" s="241"/>
      <c r="H612" s="269" t="str">
        <f ca="1">'Т 7'!CW46</f>
        <v xml:space="preserve"> </v>
      </c>
      <c r="I612" s="270"/>
      <c r="J612" s="243" t="str">
        <f ca="1">'Т 7'!CX46</f>
        <v xml:space="preserve"> </v>
      </c>
      <c r="K612" s="244"/>
      <c r="L612" s="244"/>
      <c r="M612" s="244"/>
      <c r="N612" s="244"/>
      <c r="O612" s="244"/>
      <c r="P612" s="244"/>
      <c r="Q612" s="244"/>
      <c r="R612" s="245"/>
      <c r="S612" s="269" t="str">
        <f ca="1">'Т 7'!CY46</f>
        <v xml:space="preserve"> </v>
      </c>
      <c r="T612" s="270"/>
      <c r="U612" s="243" t="str">
        <f ca="1">'Т 7'!CZ46</f>
        <v xml:space="preserve"> </v>
      </c>
      <c r="V612" s="244"/>
      <c r="W612" s="244"/>
      <c r="X612" s="244"/>
      <c r="Y612" s="244" t="s">
        <v>354</v>
      </c>
      <c r="Z612" s="244"/>
      <c r="AA612" s="244" t="s">
        <v>355</v>
      </c>
      <c r="AB612" s="244"/>
      <c r="AC612" s="245"/>
      <c r="AD612" s="269" t="str">
        <f ca="1">'Т 7'!DA46</f>
        <v xml:space="preserve"> </v>
      </c>
      <c r="AE612" s="270"/>
      <c r="AF612" s="243" t="str">
        <f ca="1">'Т 7'!DB46</f>
        <v xml:space="preserve"> </v>
      </c>
      <c r="AG612" s="244"/>
      <c r="AH612" s="244"/>
      <c r="AI612" s="244"/>
      <c r="AJ612" s="244"/>
      <c r="AK612" s="244"/>
      <c r="AL612" s="244"/>
      <c r="AM612" s="244"/>
      <c r="AN612" s="244"/>
      <c r="AO612" s="245"/>
      <c r="AP612" s="191"/>
    </row>
    <row r="613" spans="1:42" ht="13.15" customHeight="1" x14ac:dyDescent="0.25">
      <c r="A613" s="58">
        <v>41</v>
      </c>
      <c r="B613" s="241" t="str">
        <f ca="1">'Т 7'!CJ47</f>
        <v xml:space="preserve"> </v>
      </c>
      <c r="C613" s="241"/>
      <c r="D613" s="241"/>
      <c r="E613" s="241"/>
      <c r="F613" s="241"/>
      <c r="G613" s="241"/>
      <c r="H613" s="269" t="str">
        <f ca="1">'Т 7'!CW47</f>
        <v xml:space="preserve"> </v>
      </c>
      <c r="I613" s="270"/>
      <c r="J613" s="243" t="str">
        <f ca="1">'Т 7'!CX47</f>
        <v xml:space="preserve"> </v>
      </c>
      <c r="K613" s="244"/>
      <c r="L613" s="244"/>
      <c r="M613" s="244"/>
      <c r="N613" s="244"/>
      <c r="O613" s="244"/>
      <c r="P613" s="244"/>
      <c r="Q613" s="244"/>
      <c r="R613" s="245"/>
      <c r="S613" s="269" t="str">
        <f ca="1">'Т 7'!CY47</f>
        <v xml:space="preserve"> </v>
      </c>
      <c r="T613" s="270"/>
      <c r="U613" s="243" t="str">
        <f ca="1">'Т 7'!CZ47</f>
        <v xml:space="preserve"> </v>
      </c>
      <c r="V613" s="244"/>
      <c r="W613" s="244"/>
      <c r="X613" s="244"/>
      <c r="Y613" s="244" t="s">
        <v>354</v>
      </c>
      <c r="Z613" s="244"/>
      <c r="AA613" s="244" t="s">
        <v>355</v>
      </c>
      <c r="AB613" s="244"/>
      <c r="AC613" s="245"/>
      <c r="AD613" s="269" t="str">
        <f ca="1">'Т 7'!DA47</f>
        <v xml:space="preserve"> </v>
      </c>
      <c r="AE613" s="270"/>
      <c r="AF613" s="243" t="str">
        <f ca="1">'Т 7'!DB47</f>
        <v xml:space="preserve"> </v>
      </c>
      <c r="AG613" s="244"/>
      <c r="AH613" s="244"/>
      <c r="AI613" s="244"/>
      <c r="AJ613" s="244"/>
      <c r="AK613" s="244"/>
      <c r="AL613" s="244"/>
      <c r="AM613" s="244"/>
      <c r="AN613" s="244"/>
      <c r="AO613" s="245"/>
      <c r="AP613" s="191"/>
    </row>
    <row r="614" spans="1:42" ht="13.15" customHeight="1" x14ac:dyDescent="0.25">
      <c r="A614" s="58">
        <v>42</v>
      </c>
      <c r="B614" s="241" t="str">
        <f ca="1">'Т 7'!CJ48</f>
        <v xml:space="preserve"> </v>
      </c>
      <c r="C614" s="241"/>
      <c r="D614" s="241"/>
      <c r="E614" s="241"/>
      <c r="F614" s="241"/>
      <c r="G614" s="241"/>
      <c r="H614" s="269" t="str">
        <f ca="1">'Т 7'!CW48</f>
        <v xml:space="preserve"> </v>
      </c>
      <c r="I614" s="270"/>
      <c r="J614" s="243" t="str">
        <f ca="1">'Т 7'!CX48</f>
        <v xml:space="preserve"> </v>
      </c>
      <c r="K614" s="244"/>
      <c r="L614" s="244"/>
      <c r="M614" s="244"/>
      <c r="N614" s="244"/>
      <c r="O614" s="244"/>
      <c r="P614" s="244"/>
      <c r="Q614" s="244"/>
      <c r="R614" s="245"/>
      <c r="S614" s="269" t="str">
        <f ca="1">'Т 7'!CY48</f>
        <v xml:space="preserve"> </v>
      </c>
      <c r="T614" s="270"/>
      <c r="U614" s="243" t="str">
        <f ca="1">'Т 7'!CZ48</f>
        <v xml:space="preserve"> </v>
      </c>
      <c r="V614" s="244"/>
      <c r="W614" s="244"/>
      <c r="X614" s="244"/>
      <c r="Y614" s="244" t="s">
        <v>354</v>
      </c>
      <c r="Z614" s="244"/>
      <c r="AA614" s="244" t="s">
        <v>355</v>
      </c>
      <c r="AB614" s="244"/>
      <c r="AC614" s="245"/>
      <c r="AD614" s="269" t="str">
        <f ca="1">'Т 7'!DA48</f>
        <v xml:space="preserve"> </v>
      </c>
      <c r="AE614" s="270"/>
      <c r="AF614" s="243" t="str">
        <f ca="1">'Т 7'!DB48</f>
        <v xml:space="preserve"> </v>
      </c>
      <c r="AG614" s="244"/>
      <c r="AH614" s="244"/>
      <c r="AI614" s="244"/>
      <c r="AJ614" s="244"/>
      <c r="AK614" s="244"/>
      <c r="AL614" s="244"/>
      <c r="AM614" s="244"/>
      <c r="AN614" s="244"/>
      <c r="AO614" s="245"/>
      <c r="AP614" s="191"/>
    </row>
    <row r="615" spans="1:42" ht="13.15" customHeight="1" x14ac:dyDescent="0.25">
      <c r="A615" s="58">
        <v>43</v>
      </c>
      <c r="B615" s="241" t="str">
        <f ca="1">'Т 7'!CJ49</f>
        <v xml:space="preserve"> </v>
      </c>
      <c r="C615" s="241"/>
      <c r="D615" s="241"/>
      <c r="E615" s="241"/>
      <c r="F615" s="241"/>
      <c r="G615" s="241"/>
      <c r="H615" s="269" t="str">
        <f ca="1">'Т 7'!CW49</f>
        <v xml:space="preserve"> </v>
      </c>
      <c r="I615" s="270"/>
      <c r="J615" s="243" t="str">
        <f ca="1">'Т 7'!CX49</f>
        <v xml:space="preserve"> </v>
      </c>
      <c r="K615" s="244"/>
      <c r="L615" s="244"/>
      <c r="M615" s="244"/>
      <c r="N615" s="244"/>
      <c r="O615" s="244"/>
      <c r="P615" s="244"/>
      <c r="Q615" s="244"/>
      <c r="R615" s="245"/>
      <c r="S615" s="269" t="str">
        <f ca="1">'Т 7'!CY49</f>
        <v xml:space="preserve"> </v>
      </c>
      <c r="T615" s="270"/>
      <c r="U615" s="243" t="str">
        <f ca="1">'Т 7'!CZ49</f>
        <v xml:space="preserve"> </v>
      </c>
      <c r="V615" s="244"/>
      <c r="W615" s="244"/>
      <c r="X615" s="244"/>
      <c r="Y615" s="244" t="s">
        <v>354</v>
      </c>
      <c r="Z615" s="244"/>
      <c r="AA615" s="244" t="s">
        <v>355</v>
      </c>
      <c r="AB615" s="244"/>
      <c r="AC615" s="245"/>
      <c r="AD615" s="269" t="str">
        <f ca="1">'Т 7'!DA49</f>
        <v xml:space="preserve"> </v>
      </c>
      <c r="AE615" s="270"/>
      <c r="AF615" s="243" t="str">
        <f ca="1">'Т 7'!DB49</f>
        <v xml:space="preserve"> </v>
      </c>
      <c r="AG615" s="244"/>
      <c r="AH615" s="244"/>
      <c r="AI615" s="244"/>
      <c r="AJ615" s="244"/>
      <c r="AK615" s="244"/>
      <c r="AL615" s="244"/>
      <c r="AM615" s="244"/>
      <c r="AN615" s="244"/>
      <c r="AO615" s="245"/>
      <c r="AP615" s="191"/>
    </row>
    <row r="616" spans="1:42" ht="13.15" customHeight="1" x14ac:dyDescent="0.25">
      <c r="A616" s="58">
        <v>44</v>
      </c>
      <c r="B616" s="241" t="str">
        <f ca="1">'Т 7'!CJ50</f>
        <v xml:space="preserve"> </v>
      </c>
      <c r="C616" s="241"/>
      <c r="D616" s="241"/>
      <c r="E616" s="241"/>
      <c r="F616" s="241"/>
      <c r="G616" s="241"/>
      <c r="H616" s="269" t="str">
        <f ca="1">'Т 7'!CW50</f>
        <v xml:space="preserve"> </v>
      </c>
      <c r="I616" s="270"/>
      <c r="J616" s="243" t="str">
        <f ca="1">'Т 7'!CX50</f>
        <v xml:space="preserve"> </v>
      </c>
      <c r="K616" s="244"/>
      <c r="L616" s="244"/>
      <c r="M616" s="244"/>
      <c r="N616" s="244"/>
      <c r="O616" s="244"/>
      <c r="P616" s="244"/>
      <c r="Q616" s="244"/>
      <c r="R616" s="245"/>
      <c r="S616" s="269" t="str">
        <f ca="1">'Т 7'!CY50</f>
        <v xml:space="preserve"> </v>
      </c>
      <c r="T616" s="270"/>
      <c r="U616" s="243" t="str">
        <f ca="1">'Т 7'!CZ50</f>
        <v xml:space="preserve"> </v>
      </c>
      <c r="V616" s="244"/>
      <c r="W616" s="244"/>
      <c r="X616" s="244"/>
      <c r="Y616" s="244" t="s">
        <v>354</v>
      </c>
      <c r="Z616" s="244"/>
      <c r="AA616" s="244" t="s">
        <v>355</v>
      </c>
      <c r="AB616" s="244"/>
      <c r="AC616" s="245"/>
      <c r="AD616" s="269" t="str">
        <f ca="1">'Т 7'!DA50</f>
        <v xml:space="preserve"> </v>
      </c>
      <c r="AE616" s="270"/>
      <c r="AF616" s="243" t="str">
        <f ca="1">'Т 7'!DB50</f>
        <v xml:space="preserve"> </v>
      </c>
      <c r="AG616" s="244"/>
      <c r="AH616" s="244"/>
      <c r="AI616" s="244"/>
      <c r="AJ616" s="244"/>
      <c r="AK616" s="244"/>
      <c r="AL616" s="244"/>
      <c r="AM616" s="244"/>
      <c r="AN616" s="244"/>
      <c r="AO616" s="245"/>
      <c r="AP616" s="191"/>
    </row>
    <row r="617" spans="1:42" ht="13.15" customHeight="1" x14ac:dyDescent="0.25">
      <c r="A617" s="58">
        <v>45</v>
      </c>
      <c r="B617" s="241" t="str">
        <f ca="1">'Т 7'!CJ51</f>
        <v xml:space="preserve"> </v>
      </c>
      <c r="C617" s="241"/>
      <c r="D617" s="241"/>
      <c r="E617" s="241"/>
      <c r="F617" s="241"/>
      <c r="G617" s="241"/>
      <c r="H617" s="269" t="str">
        <f ca="1">'Т 7'!CW51</f>
        <v xml:space="preserve"> </v>
      </c>
      <c r="I617" s="270"/>
      <c r="J617" s="243" t="str">
        <f ca="1">'Т 7'!CX51</f>
        <v xml:space="preserve"> </v>
      </c>
      <c r="K617" s="244"/>
      <c r="L617" s="244"/>
      <c r="M617" s="244"/>
      <c r="N617" s="244"/>
      <c r="O617" s="244"/>
      <c r="P617" s="244"/>
      <c r="Q617" s="244"/>
      <c r="R617" s="245"/>
      <c r="S617" s="269" t="str">
        <f ca="1">'Т 7'!CY51</f>
        <v xml:space="preserve"> </v>
      </c>
      <c r="T617" s="270"/>
      <c r="U617" s="243" t="str">
        <f ca="1">'Т 7'!CZ51</f>
        <v xml:space="preserve"> </v>
      </c>
      <c r="V617" s="244"/>
      <c r="W617" s="244"/>
      <c r="X617" s="244"/>
      <c r="Y617" s="244" t="s">
        <v>354</v>
      </c>
      <c r="Z617" s="244"/>
      <c r="AA617" s="244" t="s">
        <v>355</v>
      </c>
      <c r="AB617" s="244"/>
      <c r="AC617" s="245"/>
      <c r="AD617" s="269" t="str">
        <f ca="1">'Т 7'!DA51</f>
        <v xml:space="preserve"> </v>
      </c>
      <c r="AE617" s="270"/>
      <c r="AF617" s="243" t="str">
        <f ca="1">'Т 7'!DB51</f>
        <v xml:space="preserve"> </v>
      </c>
      <c r="AG617" s="244"/>
      <c r="AH617" s="244"/>
      <c r="AI617" s="244"/>
      <c r="AJ617" s="244"/>
      <c r="AK617" s="244"/>
      <c r="AL617" s="244"/>
      <c r="AM617" s="244"/>
      <c r="AN617" s="244"/>
      <c r="AO617" s="245"/>
      <c r="AP617" s="191"/>
    </row>
    <row r="618" spans="1:42" ht="13.15" customHeight="1" x14ac:dyDescent="0.25">
      <c r="A618" s="58">
        <v>46</v>
      </c>
      <c r="B618" s="241" t="str">
        <f ca="1">'Т 7'!CJ52</f>
        <v xml:space="preserve"> </v>
      </c>
      <c r="C618" s="241"/>
      <c r="D618" s="241"/>
      <c r="E618" s="241"/>
      <c r="F618" s="241"/>
      <c r="G618" s="241"/>
      <c r="H618" s="269" t="str">
        <f ca="1">'Т 7'!CW52</f>
        <v xml:space="preserve"> </v>
      </c>
      <c r="I618" s="270"/>
      <c r="J618" s="243" t="str">
        <f ca="1">'Т 7'!CX52</f>
        <v xml:space="preserve"> </v>
      </c>
      <c r="K618" s="244"/>
      <c r="L618" s="244"/>
      <c r="M618" s="244"/>
      <c r="N618" s="244"/>
      <c r="O618" s="244"/>
      <c r="P618" s="244"/>
      <c r="Q618" s="244"/>
      <c r="R618" s="245"/>
      <c r="S618" s="269" t="str">
        <f ca="1">'Т 7'!CY52</f>
        <v xml:space="preserve"> </v>
      </c>
      <c r="T618" s="270"/>
      <c r="U618" s="243" t="str">
        <f ca="1">'Т 7'!CZ52</f>
        <v xml:space="preserve"> </v>
      </c>
      <c r="V618" s="244"/>
      <c r="W618" s="244"/>
      <c r="X618" s="244"/>
      <c r="Y618" s="244" t="s">
        <v>354</v>
      </c>
      <c r="Z618" s="244"/>
      <c r="AA618" s="244" t="s">
        <v>355</v>
      </c>
      <c r="AB618" s="244"/>
      <c r="AC618" s="245"/>
      <c r="AD618" s="269" t="str">
        <f ca="1">'Т 7'!DA52</f>
        <v xml:space="preserve"> </v>
      </c>
      <c r="AE618" s="270"/>
      <c r="AF618" s="243" t="str">
        <f ca="1">'Т 7'!DB52</f>
        <v xml:space="preserve"> </v>
      </c>
      <c r="AG618" s="244"/>
      <c r="AH618" s="244"/>
      <c r="AI618" s="244"/>
      <c r="AJ618" s="244"/>
      <c r="AK618" s="244"/>
      <c r="AL618" s="244"/>
      <c r="AM618" s="244"/>
      <c r="AN618" s="244"/>
      <c r="AO618" s="245"/>
      <c r="AP618" s="191"/>
    </row>
    <row r="619" spans="1:42" ht="13.15" customHeight="1" x14ac:dyDescent="0.25">
      <c r="A619" s="58">
        <v>47</v>
      </c>
      <c r="B619" s="241" t="str">
        <f ca="1">'Т 7'!CJ53</f>
        <v xml:space="preserve"> </v>
      </c>
      <c r="C619" s="241"/>
      <c r="D619" s="241"/>
      <c r="E619" s="241"/>
      <c r="F619" s="241"/>
      <c r="G619" s="241"/>
      <c r="H619" s="269" t="str">
        <f ca="1">'Т 7'!CW53</f>
        <v xml:space="preserve"> </v>
      </c>
      <c r="I619" s="270"/>
      <c r="J619" s="243" t="str">
        <f ca="1">'Т 7'!CX53</f>
        <v xml:space="preserve"> </v>
      </c>
      <c r="K619" s="244"/>
      <c r="L619" s="244"/>
      <c r="M619" s="244"/>
      <c r="N619" s="244"/>
      <c r="O619" s="244"/>
      <c r="P619" s="244"/>
      <c r="Q619" s="244"/>
      <c r="R619" s="245"/>
      <c r="S619" s="269" t="str">
        <f ca="1">'Т 7'!CY53</f>
        <v xml:space="preserve"> </v>
      </c>
      <c r="T619" s="270"/>
      <c r="U619" s="243" t="str">
        <f ca="1">'Т 7'!CZ53</f>
        <v xml:space="preserve"> </v>
      </c>
      <c r="V619" s="244"/>
      <c r="W619" s="244"/>
      <c r="X619" s="244"/>
      <c r="Y619" s="244" t="s">
        <v>354</v>
      </c>
      <c r="Z619" s="244"/>
      <c r="AA619" s="244" t="s">
        <v>355</v>
      </c>
      <c r="AB619" s="244"/>
      <c r="AC619" s="245"/>
      <c r="AD619" s="269" t="str">
        <f ca="1">'Т 7'!DA53</f>
        <v xml:space="preserve"> </v>
      </c>
      <c r="AE619" s="270"/>
      <c r="AF619" s="243" t="str">
        <f ca="1">'Т 7'!DB53</f>
        <v xml:space="preserve"> </v>
      </c>
      <c r="AG619" s="244"/>
      <c r="AH619" s="244"/>
      <c r="AI619" s="244"/>
      <c r="AJ619" s="244"/>
      <c r="AK619" s="244"/>
      <c r="AL619" s="244"/>
      <c r="AM619" s="244"/>
      <c r="AN619" s="244"/>
      <c r="AO619" s="245"/>
      <c r="AP619" s="191"/>
    </row>
    <row r="620" spans="1:42" ht="13.15" customHeight="1" x14ac:dyDescent="0.25">
      <c r="A620" s="58">
        <v>48</v>
      </c>
      <c r="B620" s="241" t="str">
        <f ca="1">'Т 7'!CJ54</f>
        <v xml:space="preserve"> </v>
      </c>
      <c r="C620" s="241"/>
      <c r="D620" s="241"/>
      <c r="E620" s="241"/>
      <c r="F620" s="241"/>
      <c r="G620" s="241"/>
      <c r="H620" s="269" t="str">
        <f ca="1">'Т 7'!CW54</f>
        <v xml:space="preserve"> </v>
      </c>
      <c r="I620" s="270"/>
      <c r="J620" s="243" t="str">
        <f ca="1">'Т 7'!CX54</f>
        <v xml:space="preserve"> </v>
      </c>
      <c r="K620" s="244"/>
      <c r="L620" s="244"/>
      <c r="M620" s="244"/>
      <c r="N620" s="244"/>
      <c r="O620" s="244"/>
      <c r="P620" s="244"/>
      <c r="Q620" s="244"/>
      <c r="R620" s="245"/>
      <c r="S620" s="269" t="str">
        <f ca="1">'Т 7'!CY54</f>
        <v xml:space="preserve"> </v>
      </c>
      <c r="T620" s="270"/>
      <c r="U620" s="243" t="str">
        <f ca="1">'Т 7'!CZ54</f>
        <v xml:space="preserve"> </v>
      </c>
      <c r="V620" s="244"/>
      <c r="W620" s="244"/>
      <c r="X620" s="244"/>
      <c r="Y620" s="244" t="s">
        <v>354</v>
      </c>
      <c r="Z620" s="244"/>
      <c r="AA620" s="244" t="s">
        <v>355</v>
      </c>
      <c r="AB620" s="244"/>
      <c r="AC620" s="245"/>
      <c r="AD620" s="269" t="str">
        <f ca="1">'Т 7'!DA54</f>
        <v xml:space="preserve"> </v>
      </c>
      <c r="AE620" s="270"/>
      <c r="AF620" s="243" t="str">
        <f ca="1">'Т 7'!DB54</f>
        <v xml:space="preserve"> </v>
      </c>
      <c r="AG620" s="244"/>
      <c r="AH620" s="244"/>
      <c r="AI620" s="244"/>
      <c r="AJ620" s="244"/>
      <c r="AK620" s="244"/>
      <c r="AL620" s="244"/>
      <c r="AM620" s="244"/>
      <c r="AN620" s="244"/>
      <c r="AO620" s="245"/>
      <c r="AP620" s="191"/>
    </row>
    <row r="621" spans="1:42" ht="13.15" customHeight="1" x14ac:dyDescent="0.25">
      <c r="A621" s="58">
        <v>49</v>
      </c>
      <c r="B621" s="241" t="str">
        <f ca="1">'Т 7'!CJ55</f>
        <v xml:space="preserve"> </v>
      </c>
      <c r="C621" s="241"/>
      <c r="D621" s="241"/>
      <c r="E621" s="241"/>
      <c r="F621" s="241"/>
      <c r="G621" s="241"/>
      <c r="H621" s="269" t="str">
        <f ca="1">'Т 7'!CW55</f>
        <v xml:space="preserve"> </v>
      </c>
      <c r="I621" s="270"/>
      <c r="J621" s="243" t="str">
        <f ca="1">'Т 7'!CX55</f>
        <v xml:space="preserve"> </v>
      </c>
      <c r="K621" s="244"/>
      <c r="L621" s="244"/>
      <c r="M621" s="244"/>
      <c r="N621" s="244"/>
      <c r="O621" s="244"/>
      <c r="P621" s="244"/>
      <c r="Q621" s="244"/>
      <c r="R621" s="245"/>
      <c r="S621" s="269" t="str">
        <f ca="1">'Т 7'!CY55</f>
        <v xml:space="preserve"> </v>
      </c>
      <c r="T621" s="270"/>
      <c r="U621" s="243" t="str">
        <f ca="1">'Т 7'!CZ55</f>
        <v xml:space="preserve"> </v>
      </c>
      <c r="V621" s="244"/>
      <c r="W621" s="244"/>
      <c r="X621" s="244"/>
      <c r="Y621" s="244" t="s">
        <v>354</v>
      </c>
      <c r="Z621" s="244"/>
      <c r="AA621" s="244" t="s">
        <v>355</v>
      </c>
      <c r="AB621" s="244"/>
      <c r="AC621" s="245"/>
      <c r="AD621" s="269" t="str">
        <f ca="1">'Т 7'!DA55</f>
        <v xml:space="preserve"> </v>
      </c>
      <c r="AE621" s="270"/>
      <c r="AF621" s="243" t="str">
        <f ca="1">'Т 7'!DB55</f>
        <v xml:space="preserve"> </v>
      </c>
      <c r="AG621" s="244"/>
      <c r="AH621" s="244"/>
      <c r="AI621" s="244"/>
      <c r="AJ621" s="244"/>
      <c r="AK621" s="244"/>
      <c r="AL621" s="244"/>
      <c r="AM621" s="244"/>
      <c r="AN621" s="244"/>
      <c r="AO621" s="245"/>
      <c r="AP621" s="191"/>
    </row>
    <row r="622" spans="1:42" ht="13.15" customHeight="1" x14ac:dyDescent="0.25">
      <c r="A622" s="58">
        <v>50</v>
      </c>
      <c r="B622" s="241" t="str">
        <f ca="1">'Т 7'!CJ56</f>
        <v xml:space="preserve"> </v>
      </c>
      <c r="C622" s="241"/>
      <c r="D622" s="241"/>
      <c r="E622" s="241"/>
      <c r="F622" s="241"/>
      <c r="G622" s="241"/>
      <c r="H622" s="269" t="str">
        <f ca="1">'Т 7'!CW56</f>
        <v xml:space="preserve"> </v>
      </c>
      <c r="I622" s="270"/>
      <c r="J622" s="243" t="str">
        <f ca="1">'Т 7'!CX56</f>
        <v xml:space="preserve"> </v>
      </c>
      <c r="K622" s="244"/>
      <c r="L622" s="244"/>
      <c r="M622" s="244"/>
      <c r="N622" s="244"/>
      <c r="O622" s="244"/>
      <c r="P622" s="244"/>
      <c r="Q622" s="244"/>
      <c r="R622" s="245"/>
      <c r="S622" s="269" t="str">
        <f ca="1">'Т 7'!CY56</f>
        <v xml:space="preserve"> </v>
      </c>
      <c r="T622" s="270"/>
      <c r="U622" s="243" t="str">
        <f ca="1">'Т 7'!CZ56</f>
        <v xml:space="preserve"> </v>
      </c>
      <c r="V622" s="244"/>
      <c r="W622" s="244"/>
      <c r="X622" s="244"/>
      <c r="Y622" s="244" t="s">
        <v>354</v>
      </c>
      <c r="Z622" s="244"/>
      <c r="AA622" s="244" t="s">
        <v>355</v>
      </c>
      <c r="AB622" s="244"/>
      <c r="AC622" s="245"/>
      <c r="AD622" s="269" t="str">
        <f ca="1">'Т 7'!DA56</f>
        <v xml:space="preserve"> </v>
      </c>
      <c r="AE622" s="270"/>
      <c r="AF622" s="243" t="str">
        <f ca="1">'Т 7'!DB56</f>
        <v xml:space="preserve"> </v>
      </c>
      <c r="AG622" s="244"/>
      <c r="AH622" s="244"/>
      <c r="AI622" s="244"/>
      <c r="AJ622" s="244"/>
      <c r="AK622" s="244"/>
      <c r="AL622" s="244"/>
      <c r="AM622" s="244"/>
      <c r="AN622" s="244"/>
      <c r="AO622" s="245"/>
      <c r="AP622" s="191"/>
    </row>
    <row r="623" spans="1:42" x14ac:dyDescent="0.25">
      <c r="A623" s="3"/>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c r="AH623" s="2"/>
      <c r="AI623" s="2"/>
      <c r="AJ623" s="2"/>
      <c r="AK623" s="2"/>
      <c r="AL623" s="2"/>
      <c r="AM623" s="2"/>
      <c r="AN623" s="16"/>
      <c r="AO623" s="16"/>
      <c r="AP623" s="191"/>
    </row>
    <row r="624" spans="1:42" x14ac:dyDescent="0.25">
      <c r="A624" s="53" t="s">
        <v>174</v>
      </c>
      <c r="B624" s="257" t="s">
        <v>647</v>
      </c>
      <c r="C624" s="257"/>
      <c r="D624" s="257"/>
      <c r="E624" s="257"/>
      <c r="F624" s="257"/>
      <c r="G624" s="257"/>
      <c r="H624" s="257"/>
      <c r="I624" s="257"/>
      <c r="J624" s="257"/>
      <c r="K624" s="257"/>
      <c r="L624" s="257"/>
      <c r="M624" s="257"/>
      <c r="N624" s="257"/>
      <c r="O624" s="257"/>
      <c r="P624" s="257"/>
      <c r="Q624" s="257"/>
      <c r="R624" s="257"/>
      <c r="S624" s="257"/>
      <c r="T624" s="257"/>
      <c r="U624" s="257"/>
      <c r="V624" s="257"/>
      <c r="W624" s="257"/>
      <c r="X624" s="257"/>
      <c r="Y624" s="257"/>
      <c r="Z624" s="257"/>
      <c r="AA624" s="257"/>
      <c r="AB624" s="257"/>
      <c r="AC624" s="257"/>
      <c r="AD624" s="257"/>
      <c r="AE624" s="257"/>
      <c r="AF624" s="257"/>
      <c r="AG624" s="257"/>
      <c r="AH624" s="257"/>
      <c r="AI624" s="257"/>
      <c r="AJ624" s="257"/>
      <c r="AK624" s="257"/>
      <c r="AL624" s="257"/>
      <c r="AM624" s="257"/>
      <c r="AN624" s="257"/>
      <c r="AO624" s="257"/>
      <c r="AP624" s="191"/>
    </row>
    <row r="625" spans="1:42" x14ac:dyDescent="0.25">
      <c r="A625" s="53" t="s">
        <v>175</v>
      </c>
      <c r="B625" s="257" t="s">
        <v>648</v>
      </c>
      <c r="C625" s="257"/>
      <c r="D625" s="257"/>
      <c r="E625" s="257"/>
      <c r="F625" s="257"/>
      <c r="G625" s="257"/>
      <c r="H625" s="257"/>
      <c r="I625" s="257"/>
      <c r="J625" s="257"/>
      <c r="K625" s="257"/>
      <c r="L625" s="257"/>
      <c r="M625" s="257"/>
      <c r="N625" s="257"/>
      <c r="O625" s="257"/>
      <c r="P625" s="257"/>
      <c r="Q625" s="257"/>
      <c r="R625" s="257"/>
      <c r="S625" s="257"/>
      <c r="T625" s="257"/>
      <c r="U625" s="257"/>
      <c r="V625" s="257"/>
      <c r="W625" s="257"/>
      <c r="X625" s="257"/>
      <c r="Y625" s="257"/>
      <c r="Z625" s="257"/>
      <c r="AA625" s="257"/>
      <c r="AB625" s="257"/>
      <c r="AC625" s="257"/>
      <c r="AD625" s="257"/>
      <c r="AE625" s="257"/>
      <c r="AF625" s="257"/>
      <c r="AG625" s="257"/>
      <c r="AH625" s="257"/>
      <c r="AI625" s="257"/>
      <c r="AJ625" s="257"/>
      <c r="AK625" s="257"/>
      <c r="AL625" s="257"/>
      <c r="AM625" s="257"/>
      <c r="AN625" s="257"/>
      <c r="AO625" s="257"/>
      <c r="AP625" s="191"/>
    </row>
    <row r="626" spans="1:42" ht="43.15" customHeight="1" x14ac:dyDescent="0.25">
      <c r="A626" s="53" t="s">
        <v>176</v>
      </c>
      <c r="B626" s="257" t="s">
        <v>649</v>
      </c>
      <c r="C626" s="257"/>
      <c r="D626" s="257"/>
      <c r="E626" s="257"/>
      <c r="F626" s="257"/>
      <c r="G626" s="257"/>
      <c r="H626" s="257"/>
      <c r="I626" s="257"/>
      <c r="J626" s="257"/>
      <c r="K626" s="257"/>
      <c r="L626" s="257"/>
      <c r="M626" s="257"/>
      <c r="N626" s="257"/>
      <c r="O626" s="257"/>
      <c r="P626" s="257"/>
      <c r="Q626" s="257"/>
      <c r="R626" s="257"/>
      <c r="S626" s="257"/>
      <c r="T626" s="257"/>
      <c r="U626" s="257"/>
      <c r="V626" s="257"/>
      <c r="W626" s="257"/>
      <c r="X626" s="257"/>
      <c r="Y626" s="257"/>
      <c r="Z626" s="257"/>
      <c r="AA626" s="257"/>
      <c r="AB626" s="257"/>
      <c r="AC626" s="257"/>
      <c r="AD626" s="257"/>
      <c r="AE626" s="257"/>
      <c r="AF626" s="257"/>
      <c r="AG626" s="257"/>
      <c r="AH626" s="257"/>
      <c r="AI626" s="257"/>
      <c r="AJ626" s="257"/>
      <c r="AK626" s="257"/>
      <c r="AL626" s="257"/>
      <c r="AM626" s="257"/>
      <c r="AN626" s="257"/>
      <c r="AO626" s="257"/>
      <c r="AP626" s="191"/>
    </row>
    <row r="627" spans="1:42" x14ac:dyDescent="0.25">
      <c r="A627" s="315" t="s">
        <v>122</v>
      </c>
      <c r="B627" s="248" t="s">
        <v>421</v>
      </c>
      <c r="C627" s="248"/>
      <c r="D627" s="248"/>
      <c r="E627" s="248"/>
      <c r="F627" s="248"/>
      <c r="G627" s="248"/>
      <c r="H627" s="249" t="s">
        <v>356</v>
      </c>
      <c r="I627" s="249"/>
      <c r="J627" s="249"/>
      <c r="K627" s="249"/>
      <c r="L627" s="249"/>
      <c r="M627" s="249"/>
      <c r="N627" s="249"/>
      <c r="O627" s="249"/>
      <c r="P627" s="249"/>
      <c r="Q627" s="249"/>
      <c r="R627" s="249"/>
      <c r="S627" s="249"/>
      <c r="T627" s="249"/>
      <c r="U627" s="249"/>
      <c r="V627" s="249"/>
      <c r="W627" s="249"/>
      <c r="X627" s="249"/>
      <c r="Y627" s="249"/>
      <c r="Z627" s="249"/>
      <c r="AA627" s="249"/>
      <c r="AB627" s="249"/>
      <c r="AC627" s="249"/>
      <c r="AD627" s="249"/>
      <c r="AE627" s="249"/>
      <c r="AF627" s="249"/>
      <c r="AG627" s="249"/>
      <c r="AH627" s="249"/>
      <c r="AI627" s="249"/>
      <c r="AJ627" s="249"/>
      <c r="AK627" s="249"/>
      <c r="AL627" s="249"/>
      <c r="AM627" s="249"/>
      <c r="AN627" s="249"/>
      <c r="AO627" s="249"/>
      <c r="AP627" s="191"/>
    </row>
    <row r="628" spans="1:42" x14ac:dyDescent="0.25">
      <c r="A628" s="315"/>
      <c r="B628" s="248"/>
      <c r="C628" s="248"/>
      <c r="D628" s="248"/>
      <c r="E628" s="248"/>
      <c r="F628" s="248"/>
      <c r="G628" s="248"/>
      <c r="H628" s="310" t="s">
        <v>390</v>
      </c>
      <c r="I628" s="311"/>
      <c r="J628" s="311"/>
      <c r="K628" s="311"/>
      <c r="L628" s="311"/>
      <c r="M628" s="311"/>
      <c r="N628" s="311"/>
      <c r="O628" s="311"/>
      <c r="P628" s="311"/>
      <c r="Q628" s="311"/>
      <c r="R628" s="312"/>
      <c r="S628" s="310" t="s">
        <v>391</v>
      </c>
      <c r="T628" s="311"/>
      <c r="U628" s="311"/>
      <c r="V628" s="311"/>
      <c r="W628" s="311"/>
      <c r="X628" s="311"/>
      <c r="Y628" s="311"/>
      <c r="Z628" s="311"/>
      <c r="AA628" s="311"/>
      <c r="AB628" s="311"/>
      <c r="AC628" s="312"/>
      <c r="AD628" s="251" t="s">
        <v>426</v>
      </c>
      <c r="AE628" s="252"/>
      <c r="AF628" s="252"/>
      <c r="AG628" s="252"/>
      <c r="AH628" s="252"/>
      <c r="AI628" s="252"/>
      <c r="AJ628" s="252"/>
      <c r="AK628" s="252"/>
      <c r="AL628" s="252"/>
      <c r="AM628" s="252"/>
      <c r="AN628" s="252"/>
      <c r="AO628" s="253"/>
      <c r="AP628" s="191"/>
    </row>
    <row r="629" spans="1:42" ht="39.6" customHeight="1" x14ac:dyDescent="0.25">
      <c r="A629" s="315"/>
      <c r="B629" s="248"/>
      <c r="C629" s="248"/>
      <c r="D629" s="248"/>
      <c r="E629" s="248"/>
      <c r="F629" s="248"/>
      <c r="G629" s="248"/>
      <c r="H629" s="254" t="s">
        <v>353</v>
      </c>
      <c r="I629" s="256"/>
      <c r="J629" s="254" t="s">
        <v>371</v>
      </c>
      <c r="K629" s="255"/>
      <c r="L629" s="255"/>
      <c r="M629" s="255"/>
      <c r="N629" s="255"/>
      <c r="O629" s="255"/>
      <c r="P629" s="255"/>
      <c r="Q629" s="255"/>
      <c r="R629" s="256"/>
      <c r="S629" s="254" t="s">
        <v>353</v>
      </c>
      <c r="T629" s="256"/>
      <c r="U629" s="254" t="s">
        <v>371</v>
      </c>
      <c r="V629" s="255"/>
      <c r="W629" s="255"/>
      <c r="X629" s="255"/>
      <c r="Y629" s="255"/>
      <c r="Z629" s="255"/>
      <c r="AA629" s="255"/>
      <c r="AB629" s="255"/>
      <c r="AC629" s="256"/>
      <c r="AD629" s="254" t="s">
        <v>353</v>
      </c>
      <c r="AE629" s="256"/>
      <c r="AF629" s="254" t="s">
        <v>371</v>
      </c>
      <c r="AG629" s="255"/>
      <c r="AH629" s="255"/>
      <c r="AI629" s="255"/>
      <c r="AJ629" s="255"/>
      <c r="AK629" s="255"/>
      <c r="AL629" s="255"/>
      <c r="AM629" s="255"/>
      <c r="AN629" s="255"/>
      <c r="AO629" s="256"/>
      <c r="AP629" s="191"/>
    </row>
    <row r="630" spans="1:42" x14ac:dyDescent="0.25">
      <c r="A630" s="58">
        <v>1</v>
      </c>
      <c r="B630" s="241" t="str">
        <f ca="1">'Т 7'!CJ7</f>
        <v xml:space="preserve"> </v>
      </c>
      <c r="C630" s="241"/>
      <c r="D630" s="241"/>
      <c r="E630" s="241"/>
      <c r="F630" s="241"/>
      <c r="G630" s="241"/>
      <c r="H630" s="269" t="str">
        <f ca="1">'Т 7'!DC7</f>
        <v xml:space="preserve"> </v>
      </c>
      <c r="I630" s="270"/>
      <c r="J630" s="243" t="str">
        <f ca="1">'Т 7'!DD7</f>
        <v xml:space="preserve"> </v>
      </c>
      <c r="K630" s="244"/>
      <c r="L630" s="244"/>
      <c r="M630" s="244"/>
      <c r="N630" s="244"/>
      <c r="O630" s="244"/>
      <c r="P630" s="244"/>
      <c r="Q630" s="244"/>
      <c r="R630" s="245"/>
      <c r="S630" s="269" t="str">
        <f ca="1">'Т 7'!DE7</f>
        <v xml:space="preserve"> </v>
      </c>
      <c r="T630" s="270"/>
      <c r="U630" s="243" t="str">
        <f ca="1">'Т 7'!DF7</f>
        <v xml:space="preserve"> </v>
      </c>
      <c r="V630" s="244"/>
      <c r="W630" s="244"/>
      <c r="X630" s="244"/>
      <c r="Y630" s="244" t="s">
        <v>354</v>
      </c>
      <c r="Z630" s="244"/>
      <c r="AA630" s="244" t="s">
        <v>355</v>
      </c>
      <c r="AB630" s="244"/>
      <c r="AC630" s="245"/>
      <c r="AD630" s="269" t="str">
        <f ca="1">'Т 7'!DG7</f>
        <v xml:space="preserve"> </v>
      </c>
      <c r="AE630" s="270"/>
      <c r="AF630" s="243" t="str">
        <f ca="1">'Т 7'!DH7</f>
        <v xml:space="preserve"> </v>
      </c>
      <c r="AG630" s="244"/>
      <c r="AH630" s="244"/>
      <c r="AI630" s="244"/>
      <c r="AJ630" s="244"/>
      <c r="AK630" s="244"/>
      <c r="AL630" s="244"/>
      <c r="AM630" s="244"/>
      <c r="AN630" s="244"/>
      <c r="AO630" s="245"/>
      <c r="AP630" s="191"/>
    </row>
    <row r="631" spans="1:42" x14ac:dyDescent="0.25">
      <c r="A631" s="58">
        <v>2</v>
      </c>
      <c r="B631" s="241" t="str">
        <f ca="1">'Т 7'!CJ8</f>
        <v xml:space="preserve"> </v>
      </c>
      <c r="C631" s="241"/>
      <c r="D631" s="241"/>
      <c r="E631" s="241"/>
      <c r="F631" s="241"/>
      <c r="G631" s="241"/>
      <c r="H631" s="269" t="str">
        <f ca="1">'Т 7'!DC8</f>
        <v xml:space="preserve"> </v>
      </c>
      <c r="I631" s="270"/>
      <c r="J631" s="243" t="str">
        <f ca="1">'Т 7'!DD8</f>
        <v xml:space="preserve"> </v>
      </c>
      <c r="K631" s="244"/>
      <c r="L631" s="244"/>
      <c r="M631" s="244"/>
      <c r="N631" s="244"/>
      <c r="O631" s="244"/>
      <c r="P631" s="244"/>
      <c r="Q631" s="244"/>
      <c r="R631" s="245"/>
      <c r="S631" s="269" t="str">
        <f ca="1">'Т 7'!DE8</f>
        <v xml:space="preserve"> </v>
      </c>
      <c r="T631" s="270"/>
      <c r="U631" s="243" t="str">
        <f ca="1">'Т 7'!DF8</f>
        <v xml:space="preserve"> </v>
      </c>
      <c r="V631" s="244"/>
      <c r="W631" s="244"/>
      <c r="X631" s="244"/>
      <c r="Y631" s="244" t="s">
        <v>354</v>
      </c>
      <c r="Z631" s="244"/>
      <c r="AA631" s="244" t="s">
        <v>355</v>
      </c>
      <c r="AB631" s="244"/>
      <c r="AC631" s="245"/>
      <c r="AD631" s="269" t="str">
        <f ca="1">'Т 7'!DG8</f>
        <v xml:space="preserve"> </v>
      </c>
      <c r="AE631" s="270"/>
      <c r="AF631" s="243" t="str">
        <f ca="1">'Т 7'!DH8</f>
        <v xml:space="preserve"> </v>
      </c>
      <c r="AG631" s="244"/>
      <c r="AH631" s="244"/>
      <c r="AI631" s="244"/>
      <c r="AJ631" s="244"/>
      <c r="AK631" s="244"/>
      <c r="AL631" s="244"/>
      <c r="AM631" s="244"/>
      <c r="AN631" s="244"/>
      <c r="AO631" s="245"/>
      <c r="AP631" s="191"/>
    </row>
    <row r="632" spans="1:42" x14ac:dyDescent="0.25">
      <c r="A632" s="58">
        <v>3</v>
      </c>
      <c r="B632" s="241" t="str">
        <f ca="1">'Т 7'!CJ9</f>
        <v xml:space="preserve"> </v>
      </c>
      <c r="C632" s="241"/>
      <c r="D632" s="241"/>
      <c r="E632" s="241"/>
      <c r="F632" s="241"/>
      <c r="G632" s="241"/>
      <c r="H632" s="269" t="str">
        <f ca="1">'Т 7'!DC9</f>
        <v xml:space="preserve"> </v>
      </c>
      <c r="I632" s="270"/>
      <c r="J632" s="243" t="str">
        <f ca="1">'Т 7'!DD9</f>
        <v xml:space="preserve"> </v>
      </c>
      <c r="K632" s="244"/>
      <c r="L632" s="244"/>
      <c r="M632" s="244"/>
      <c r="N632" s="244"/>
      <c r="O632" s="244"/>
      <c r="P632" s="244"/>
      <c r="Q632" s="244"/>
      <c r="R632" s="245"/>
      <c r="S632" s="269" t="str">
        <f ca="1">'Т 7'!DE9</f>
        <v xml:space="preserve"> </v>
      </c>
      <c r="T632" s="270"/>
      <c r="U632" s="243" t="str">
        <f ca="1">'Т 7'!DF9</f>
        <v xml:space="preserve"> </v>
      </c>
      <c r="V632" s="244"/>
      <c r="W632" s="244"/>
      <c r="X632" s="244"/>
      <c r="Y632" s="244" t="s">
        <v>354</v>
      </c>
      <c r="Z632" s="244"/>
      <c r="AA632" s="244" t="s">
        <v>355</v>
      </c>
      <c r="AB632" s="244"/>
      <c r="AC632" s="245"/>
      <c r="AD632" s="269" t="str">
        <f ca="1">'Т 7'!DG9</f>
        <v xml:space="preserve"> </v>
      </c>
      <c r="AE632" s="270"/>
      <c r="AF632" s="243" t="str">
        <f ca="1">'Т 7'!DH9</f>
        <v xml:space="preserve"> </v>
      </c>
      <c r="AG632" s="244"/>
      <c r="AH632" s="244"/>
      <c r="AI632" s="244"/>
      <c r="AJ632" s="244"/>
      <c r="AK632" s="244"/>
      <c r="AL632" s="244"/>
      <c r="AM632" s="244"/>
      <c r="AN632" s="244"/>
      <c r="AO632" s="245"/>
      <c r="AP632" s="191"/>
    </row>
    <row r="633" spans="1:42" x14ac:dyDescent="0.25">
      <c r="A633" s="58">
        <v>4</v>
      </c>
      <c r="B633" s="241" t="str">
        <f ca="1">'Т 7'!CJ10</f>
        <v xml:space="preserve"> </v>
      </c>
      <c r="C633" s="241"/>
      <c r="D633" s="241"/>
      <c r="E633" s="241"/>
      <c r="F633" s="241"/>
      <c r="G633" s="241"/>
      <c r="H633" s="269" t="str">
        <f ca="1">'Т 7'!DC10</f>
        <v xml:space="preserve"> </v>
      </c>
      <c r="I633" s="270"/>
      <c r="J633" s="243" t="str">
        <f ca="1">'Т 7'!DD10</f>
        <v xml:space="preserve"> </v>
      </c>
      <c r="K633" s="244"/>
      <c r="L633" s="244"/>
      <c r="M633" s="244"/>
      <c r="N633" s="244"/>
      <c r="O633" s="244"/>
      <c r="P633" s="244"/>
      <c r="Q633" s="244"/>
      <c r="R633" s="245"/>
      <c r="S633" s="269" t="str">
        <f ca="1">'Т 7'!DE10</f>
        <v xml:space="preserve"> </v>
      </c>
      <c r="T633" s="270"/>
      <c r="U633" s="243" t="str">
        <f ca="1">'Т 7'!DF10</f>
        <v xml:space="preserve"> </v>
      </c>
      <c r="V633" s="244"/>
      <c r="W633" s="244"/>
      <c r="X633" s="244"/>
      <c r="Y633" s="244" t="s">
        <v>354</v>
      </c>
      <c r="Z633" s="244"/>
      <c r="AA633" s="244" t="s">
        <v>355</v>
      </c>
      <c r="AB633" s="244"/>
      <c r="AC633" s="245"/>
      <c r="AD633" s="269" t="str">
        <f ca="1">'Т 7'!DG10</f>
        <v xml:space="preserve"> </v>
      </c>
      <c r="AE633" s="270"/>
      <c r="AF633" s="243" t="str">
        <f ca="1">'Т 7'!DH10</f>
        <v xml:space="preserve"> </v>
      </c>
      <c r="AG633" s="244"/>
      <c r="AH633" s="244"/>
      <c r="AI633" s="244"/>
      <c r="AJ633" s="244"/>
      <c r="AK633" s="244"/>
      <c r="AL633" s="244"/>
      <c r="AM633" s="244"/>
      <c r="AN633" s="244"/>
      <c r="AO633" s="245"/>
      <c r="AP633" s="191"/>
    </row>
    <row r="634" spans="1:42" x14ac:dyDescent="0.25">
      <c r="A634" s="58">
        <v>5</v>
      </c>
      <c r="B634" s="241" t="str">
        <f ca="1">'Т 7'!CJ11</f>
        <v xml:space="preserve"> </v>
      </c>
      <c r="C634" s="241"/>
      <c r="D634" s="241"/>
      <c r="E634" s="241"/>
      <c r="F634" s="241"/>
      <c r="G634" s="241"/>
      <c r="H634" s="269" t="str">
        <f ca="1">'Т 7'!DC11</f>
        <v xml:space="preserve"> </v>
      </c>
      <c r="I634" s="270"/>
      <c r="J634" s="243" t="str">
        <f ca="1">'Т 7'!DD11</f>
        <v xml:space="preserve"> </v>
      </c>
      <c r="K634" s="244"/>
      <c r="L634" s="244"/>
      <c r="M634" s="244"/>
      <c r="N634" s="244"/>
      <c r="O634" s="244"/>
      <c r="P634" s="244"/>
      <c r="Q634" s="244"/>
      <c r="R634" s="245"/>
      <c r="S634" s="269" t="str">
        <f ca="1">'Т 7'!DE11</f>
        <v xml:space="preserve"> </v>
      </c>
      <c r="T634" s="270"/>
      <c r="U634" s="243" t="str">
        <f ca="1">'Т 7'!DF11</f>
        <v xml:space="preserve"> </v>
      </c>
      <c r="V634" s="244"/>
      <c r="W634" s="244"/>
      <c r="X634" s="244"/>
      <c r="Y634" s="244" t="s">
        <v>354</v>
      </c>
      <c r="Z634" s="244"/>
      <c r="AA634" s="244" t="s">
        <v>355</v>
      </c>
      <c r="AB634" s="244"/>
      <c r="AC634" s="245"/>
      <c r="AD634" s="269" t="str">
        <f ca="1">'Т 7'!DG11</f>
        <v xml:space="preserve"> </v>
      </c>
      <c r="AE634" s="270"/>
      <c r="AF634" s="243" t="str">
        <f ca="1">'Т 7'!DH11</f>
        <v xml:space="preserve"> </v>
      </c>
      <c r="AG634" s="244"/>
      <c r="AH634" s="244"/>
      <c r="AI634" s="244"/>
      <c r="AJ634" s="244"/>
      <c r="AK634" s="244"/>
      <c r="AL634" s="244"/>
      <c r="AM634" s="244"/>
      <c r="AN634" s="244"/>
      <c r="AO634" s="245"/>
      <c r="AP634" s="191"/>
    </row>
    <row r="635" spans="1:42" x14ac:dyDescent="0.25">
      <c r="A635" s="58">
        <v>6</v>
      </c>
      <c r="B635" s="241" t="str">
        <f ca="1">'Т 7'!CJ12</f>
        <v xml:space="preserve"> </v>
      </c>
      <c r="C635" s="241"/>
      <c r="D635" s="241"/>
      <c r="E635" s="241"/>
      <c r="F635" s="241"/>
      <c r="G635" s="241"/>
      <c r="H635" s="269" t="str">
        <f ca="1">'Т 7'!DC12</f>
        <v xml:space="preserve"> </v>
      </c>
      <c r="I635" s="270"/>
      <c r="J635" s="243" t="str">
        <f ca="1">'Т 7'!DD12</f>
        <v xml:space="preserve"> </v>
      </c>
      <c r="K635" s="244"/>
      <c r="L635" s="244"/>
      <c r="M635" s="244"/>
      <c r="N635" s="244"/>
      <c r="O635" s="244"/>
      <c r="P635" s="244"/>
      <c r="Q635" s="244"/>
      <c r="R635" s="245"/>
      <c r="S635" s="269" t="str">
        <f ca="1">'Т 7'!DE12</f>
        <v xml:space="preserve"> </v>
      </c>
      <c r="T635" s="270"/>
      <c r="U635" s="243" t="str">
        <f ca="1">'Т 7'!DF12</f>
        <v xml:space="preserve"> </v>
      </c>
      <c r="V635" s="244"/>
      <c r="W635" s="244"/>
      <c r="X635" s="244"/>
      <c r="Y635" s="244" t="s">
        <v>354</v>
      </c>
      <c r="Z635" s="244"/>
      <c r="AA635" s="244" t="s">
        <v>355</v>
      </c>
      <c r="AB635" s="244"/>
      <c r="AC635" s="245"/>
      <c r="AD635" s="269" t="str">
        <f ca="1">'Т 7'!DG12</f>
        <v xml:space="preserve"> </v>
      </c>
      <c r="AE635" s="270"/>
      <c r="AF635" s="243" t="str">
        <f ca="1">'Т 7'!DH12</f>
        <v xml:space="preserve"> </v>
      </c>
      <c r="AG635" s="244"/>
      <c r="AH635" s="244"/>
      <c r="AI635" s="244"/>
      <c r="AJ635" s="244"/>
      <c r="AK635" s="244"/>
      <c r="AL635" s="244"/>
      <c r="AM635" s="244"/>
      <c r="AN635" s="244"/>
      <c r="AO635" s="245"/>
      <c r="AP635" s="191"/>
    </row>
    <row r="636" spans="1:42" x14ac:dyDescent="0.25">
      <c r="A636" s="58">
        <v>7</v>
      </c>
      <c r="B636" s="241" t="str">
        <f ca="1">'Т 7'!CJ13</f>
        <v xml:space="preserve"> </v>
      </c>
      <c r="C636" s="241"/>
      <c r="D636" s="241"/>
      <c r="E636" s="241"/>
      <c r="F636" s="241"/>
      <c r="G636" s="241"/>
      <c r="H636" s="269" t="str">
        <f ca="1">'Т 7'!DC13</f>
        <v xml:space="preserve"> </v>
      </c>
      <c r="I636" s="270"/>
      <c r="J636" s="243" t="str">
        <f ca="1">'Т 7'!DD13</f>
        <v xml:space="preserve"> </v>
      </c>
      <c r="K636" s="244"/>
      <c r="L636" s="244"/>
      <c r="M636" s="244"/>
      <c r="N636" s="244"/>
      <c r="O636" s="244"/>
      <c r="P636" s="244"/>
      <c r="Q636" s="244"/>
      <c r="R636" s="245"/>
      <c r="S636" s="269" t="str">
        <f ca="1">'Т 7'!DE13</f>
        <v xml:space="preserve"> </v>
      </c>
      <c r="T636" s="270"/>
      <c r="U636" s="243" t="str">
        <f ca="1">'Т 7'!DF13</f>
        <v xml:space="preserve"> </v>
      </c>
      <c r="V636" s="244"/>
      <c r="W636" s="244"/>
      <c r="X636" s="244"/>
      <c r="Y636" s="244" t="s">
        <v>354</v>
      </c>
      <c r="Z636" s="244"/>
      <c r="AA636" s="244" t="s">
        <v>355</v>
      </c>
      <c r="AB636" s="244"/>
      <c r="AC636" s="245"/>
      <c r="AD636" s="269" t="str">
        <f ca="1">'Т 7'!DG13</f>
        <v xml:space="preserve"> </v>
      </c>
      <c r="AE636" s="270"/>
      <c r="AF636" s="243" t="str">
        <f ca="1">'Т 7'!DH13</f>
        <v xml:space="preserve"> </v>
      </c>
      <c r="AG636" s="244"/>
      <c r="AH636" s="244"/>
      <c r="AI636" s="244"/>
      <c r="AJ636" s="244"/>
      <c r="AK636" s="244"/>
      <c r="AL636" s="244"/>
      <c r="AM636" s="244"/>
      <c r="AN636" s="244"/>
      <c r="AO636" s="245"/>
      <c r="AP636" s="191"/>
    </row>
    <row r="637" spans="1:42" x14ac:dyDescent="0.25">
      <c r="A637" s="58">
        <v>8</v>
      </c>
      <c r="B637" s="241" t="str">
        <f ca="1">'Т 7'!CJ14</f>
        <v xml:space="preserve"> </v>
      </c>
      <c r="C637" s="241"/>
      <c r="D637" s="241"/>
      <c r="E637" s="241"/>
      <c r="F637" s="241"/>
      <c r="G637" s="241"/>
      <c r="H637" s="269" t="str">
        <f ca="1">'Т 7'!DC14</f>
        <v xml:space="preserve"> </v>
      </c>
      <c r="I637" s="270"/>
      <c r="J637" s="243" t="str">
        <f ca="1">'Т 7'!DD14</f>
        <v xml:space="preserve"> </v>
      </c>
      <c r="K637" s="244"/>
      <c r="L637" s="244"/>
      <c r="M637" s="244"/>
      <c r="N637" s="244"/>
      <c r="O637" s="244"/>
      <c r="P637" s="244"/>
      <c r="Q637" s="244"/>
      <c r="R637" s="245"/>
      <c r="S637" s="269" t="str">
        <f ca="1">'Т 7'!DE14</f>
        <v xml:space="preserve"> </v>
      </c>
      <c r="T637" s="270"/>
      <c r="U637" s="243" t="str">
        <f ca="1">'Т 7'!DF14</f>
        <v xml:space="preserve"> </v>
      </c>
      <c r="V637" s="244"/>
      <c r="W637" s="244"/>
      <c r="X637" s="244"/>
      <c r="Y637" s="244" t="s">
        <v>354</v>
      </c>
      <c r="Z637" s="244"/>
      <c r="AA637" s="244" t="s">
        <v>355</v>
      </c>
      <c r="AB637" s="244"/>
      <c r="AC637" s="245"/>
      <c r="AD637" s="269" t="str">
        <f ca="1">'Т 7'!DG14</f>
        <v xml:space="preserve"> </v>
      </c>
      <c r="AE637" s="270"/>
      <c r="AF637" s="243" t="str">
        <f ca="1">'Т 7'!DH14</f>
        <v xml:space="preserve"> </v>
      </c>
      <c r="AG637" s="244"/>
      <c r="AH637" s="244"/>
      <c r="AI637" s="244"/>
      <c r="AJ637" s="244"/>
      <c r="AK637" s="244"/>
      <c r="AL637" s="244"/>
      <c r="AM637" s="244"/>
      <c r="AN637" s="244"/>
      <c r="AO637" s="245"/>
      <c r="AP637" s="191"/>
    </row>
    <row r="638" spans="1:42" x14ac:dyDescent="0.25">
      <c r="A638" s="58">
        <v>9</v>
      </c>
      <c r="B638" s="241" t="str">
        <f ca="1">'Т 7'!CJ15</f>
        <v xml:space="preserve"> </v>
      </c>
      <c r="C638" s="241"/>
      <c r="D638" s="241"/>
      <c r="E638" s="241"/>
      <c r="F638" s="241"/>
      <c r="G638" s="241"/>
      <c r="H638" s="269" t="str">
        <f ca="1">'Т 7'!DC15</f>
        <v xml:space="preserve"> </v>
      </c>
      <c r="I638" s="270"/>
      <c r="J638" s="243" t="str">
        <f ca="1">'Т 7'!DD15</f>
        <v xml:space="preserve"> </v>
      </c>
      <c r="K638" s="244"/>
      <c r="L638" s="244"/>
      <c r="M638" s="244"/>
      <c r="N638" s="244"/>
      <c r="O638" s="244"/>
      <c r="P638" s="244"/>
      <c r="Q638" s="244"/>
      <c r="R638" s="245"/>
      <c r="S638" s="269" t="str">
        <f ca="1">'Т 7'!DE15</f>
        <v xml:space="preserve"> </v>
      </c>
      <c r="T638" s="270"/>
      <c r="U638" s="243" t="str">
        <f ca="1">'Т 7'!DF15</f>
        <v xml:space="preserve"> </v>
      </c>
      <c r="V638" s="244"/>
      <c r="W638" s="244"/>
      <c r="X638" s="244"/>
      <c r="Y638" s="244" t="s">
        <v>354</v>
      </c>
      <c r="Z638" s="244"/>
      <c r="AA638" s="244" t="s">
        <v>355</v>
      </c>
      <c r="AB638" s="244"/>
      <c r="AC638" s="245"/>
      <c r="AD638" s="269" t="str">
        <f ca="1">'Т 7'!DG15</f>
        <v xml:space="preserve"> </v>
      </c>
      <c r="AE638" s="270"/>
      <c r="AF638" s="243" t="str">
        <f ca="1">'Т 7'!DH15</f>
        <v xml:space="preserve"> </v>
      </c>
      <c r="AG638" s="244"/>
      <c r="AH638" s="244"/>
      <c r="AI638" s="244"/>
      <c r="AJ638" s="244"/>
      <c r="AK638" s="244"/>
      <c r="AL638" s="244"/>
      <c r="AM638" s="244"/>
      <c r="AN638" s="244"/>
      <c r="AO638" s="245"/>
      <c r="AP638" s="191"/>
    </row>
    <row r="639" spans="1:42" x14ac:dyDescent="0.25">
      <c r="A639" s="58">
        <v>10</v>
      </c>
      <c r="B639" s="241" t="str">
        <f ca="1">'Т 7'!CJ16</f>
        <v xml:space="preserve"> </v>
      </c>
      <c r="C639" s="241"/>
      <c r="D639" s="241"/>
      <c r="E639" s="241"/>
      <c r="F639" s="241"/>
      <c r="G639" s="241"/>
      <c r="H639" s="269" t="str">
        <f ca="1">'Т 7'!DC16</f>
        <v xml:space="preserve"> </v>
      </c>
      <c r="I639" s="270"/>
      <c r="J639" s="243" t="str">
        <f ca="1">'Т 7'!DD16</f>
        <v xml:space="preserve"> </v>
      </c>
      <c r="K639" s="244"/>
      <c r="L639" s="244"/>
      <c r="M639" s="244"/>
      <c r="N639" s="244"/>
      <c r="O639" s="244"/>
      <c r="P639" s="244"/>
      <c r="Q639" s="244"/>
      <c r="R639" s="245"/>
      <c r="S639" s="269" t="str">
        <f ca="1">'Т 7'!DE16</f>
        <v xml:space="preserve"> </v>
      </c>
      <c r="T639" s="270"/>
      <c r="U639" s="243" t="str">
        <f ca="1">'Т 7'!DF16</f>
        <v xml:space="preserve"> </v>
      </c>
      <c r="V639" s="244"/>
      <c r="W639" s="244"/>
      <c r="X639" s="244"/>
      <c r="Y639" s="244" t="s">
        <v>354</v>
      </c>
      <c r="Z639" s="244"/>
      <c r="AA639" s="244" t="s">
        <v>355</v>
      </c>
      <c r="AB639" s="244"/>
      <c r="AC639" s="245"/>
      <c r="AD639" s="269" t="str">
        <f ca="1">'Т 7'!DG16</f>
        <v xml:space="preserve"> </v>
      </c>
      <c r="AE639" s="270"/>
      <c r="AF639" s="243" t="str">
        <f ca="1">'Т 7'!DH16</f>
        <v xml:space="preserve"> </v>
      </c>
      <c r="AG639" s="244"/>
      <c r="AH639" s="244"/>
      <c r="AI639" s="244"/>
      <c r="AJ639" s="244"/>
      <c r="AK639" s="244"/>
      <c r="AL639" s="244"/>
      <c r="AM639" s="244"/>
      <c r="AN639" s="244"/>
      <c r="AO639" s="245"/>
      <c r="AP639" s="191"/>
    </row>
    <row r="640" spans="1:42" x14ac:dyDescent="0.25">
      <c r="A640" s="58">
        <v>11</v>
      </c>
      <c r="B640" s="241" t="str">
        <f ca="1">'Т 7'!CJ17</f>
        <v xml:space="preserve"> </v>
      </c>
      <c r="C640" s="241"/>
      <c r="D640" s="241"/>
      <c r="E640" s="241"/>
      <c r="F640" s="241"/>
      <c r="G640" s="241"/>
      <c r="H640" s="269" t="str">
        <f ca="1">'Т 7'!DC17</f>
        <v xml:space="preserve"> </v>
      </c>
      <c r="I640" s="270"/>
      <c r="J640" s="243" t="str">
        <f ca="1">'Т 7'!DD17</f>
        <v xml:space="preserve"> </v>
      </c>
      <c r="K640" s="244"/>
      <c r="L640" s="244"/>
      <c r="M640" s="244"/>
      <c r="N640" s="244"/>
      <c r="O640" s="244"/>
      <c r="P640" s="244"/>
      <c r="Q640" s="244"/>
      <c r="R640" s="245"/>
      <c r="S640" s="269" t="str">
        <f ca="1">'Т 7'!DE17</f>
        <v xml:space="preserve"> </v>
      </c>
      <c r="T640" s="270"/>
      <c r="U640" s="243" t="str">
        <f ca="1">'Т 7'!DF17</f>
        <v xml:space="preserve"> </v>
      </c>
      <c r="V640" s="244"/>
      <c r="W640" s="244"/>
      <c r="X640" s="244"/>
      <c r="Y640" s="244" t="s">
        <v>354</v>
      </c>
      <c r="Z640" s="244"/>
      <c r="AA640" s="244" t="s">
        <v>355</v>
      </c>
      <c r="AB640" s="244"/>
      <c r="AC640" s="245"/>
      <c r="AD640" s="269" t="str">
        <f ca="1">'Т 7'!DG17</f>
        <v xml:space="preserve"> </v>
      </c>
      <c r="AE640" s="270"/>
      <c r="AF640" s="243" t="str">
        <f ca="1">'Т 7'!DH17</f>
        <v xml:space="preserve"> </v>
      </c>
      <c r="AG640" s="244"/>
      <c r="AH640" s="244"/>
      <c r="AI640" s="244"/>
      <c r="AJ640" s="244"/>
      <c r="AK640" s="244"/>
      <c r="AL640" s="244"/>
      <c r="AM640" s="244"/>
      <c r="AN640" s="244"/>
      <c r="AO640" s="245"/>
      <c r="AP640" s="191"/>
    </row>
    <row r="641" spans="1:42" x14ac:dyDescent="0.25">
      <c r="A641" s="58">
        <v>12</v>
      </c>
      <c r="B641" s="241" t="str">
        <f ca="1">'Т 7'!CJ18</f>
        <v xml:space="preserve"> </v>
      </c>
      <c r="C641" s="241"/>
      <c r="D641" s="241"/>
      <c r="E641" s="241"/>
      <c r="F641" s="241"/>
      <c r="G641" s="241"/>
      <c r="H641" s="269" t="str">
        <f ca="1">'Т 7'!DC18</f>
        <v xml:space="preserve"> </v>
      </c>
      <c r="I641" s="270"/>
      <c r="J641" s="243" t="str">
        <f ca="1">'Т 7'!DD18</f>
        <v xml:space="preserve"> </v>
      </c>
      <c r="K641" s="244"/>
      <c r="L641" s="244"/>
      <c r="M641" s="244"/>
      <c r="N641" s="244"/>
      <c r="O641" s="244"/>
      <c r="P641" s="244"/>
      <c r="Q641" s="244"/>
      <c r="R641" s="245"/>
      <c r="S641" s="269" t="str">
        <f ca="1">'Т 7'!DE18</f>
        <v xml:space="preserve"> </v>
      </c>
      <c r="T641" s="270"/>
      <c r="U641" s="243" t="str">
        <f ca="1">'Т 7'!DF18</f>
        <v xml:space="preserve"> </v>
      </c>
      <c r="V641" s="244"/>
      <c r="W641" s="244"/>
      <c r="X641" s="244"/>
      <c r="Y641" s="244" t="s">
        <v>354</v>
      </c>
      <c r="Z641" s="244"/>
      <c r="AA641" s="244" t="s">
        <v>355</v>
      </c>
      <c r="AB641" s="244"/>
      <c r="AC641" s="245"/>
      <c r="AD641" s="269" t="str">
        <f ca="1">'Т 7'!DG18</f>
        <v xml:space="preserve"> </v>
      </c>
      <c r="AE641" s="270"/>
      <c r="AF641" s="243" t="str">
        <f ca="1">'Т 7'!DH18</f>
        <v xml:space="preserve"> </v>
      </c>
      <c r="AG641" s="244"/>
      <c r="AH641" s="244"/>
      <c r="AI641" s="244"/>
      <c r="AJ641" s="244"/>
      <c r="AK641" s="244"/>
      <c r="AL641" s="244"/>
      <c r="AM641" s="244"/>
      <c r="AN641" s="244"/>
      <c r="AO641" s="245"/>
      <c r="AP641" s="191"/>
    </row>
    <row r="642" spans="1:42" x14ac:dyDescent="0.25">
      <c r="A642" s="58">
        <v>13</v>
      </c>
      <c r="B642" s="241" t="str">
        <f ca="1">'Т 7'!CJ19</f>
        <v xml:space="preserve"> </v>
      </c>
      <c r="C642" s="241"/>
      <c r="D642" s="241"/>
      <c r="E642" s="241"/>
      <c r="F642" s="241"/>
      <c r="G642" s="241"/>
      <c r="H642" s="269" t="str">
        <f ca="1">'Т 7'!DC19</f>
        <v xml:space="preserve"> </v>
      </c>
      <c r="I642" s="270"/>
      <c r="J642" s="243" t="str">
        <f ca="1">'Т 7'!DD19</f>
        <v xml:space="preserve"> </v>
      </c>
      <c r="K642" s="244"/>
      <c r="L642" s="244"/>
      <c r="M642" s="244"/>
      <c r="N642" s="244"/>
      <c r="O642" s="244"/>
      <c r="P642" s="244"/>
      <c r="Q642" s="244"/>
      <c r="R642" s="245"/>
      <c r="S642" s="269" t="str">
        <f ca="1">'Т 7'!DE19</f>
        <v xml:space="preserve"> </v>
      </c>
      <c r="T642" s="270"/>
      <c r="U642" s="243" t="str">
        <f ca="1">'Т 7'!DF19</f>
        <v xml:space="preserve"> </v>
      </c>
      <c r="V642" s="244"/>
      <c r="W642" s="244"/>
      <c r="X642" s="244"/>
      <c r="Y642" s="244" t="s">
        <v>354</v>
      </c>
      <c r="Z642" s="244"/>
      <c r="AA642" s="244" t="s">
        <v>355</v>
      </c>
      <c r="AB642" s="244"/>
      <c r="AC642" s="245"/>
      <c r="AD642" s="269" t="str">
        <f ca="1">'Т 7'!DG19</f>
        <v xml:space="preserve"> </v>
      </c>
      <c r="AE642" s="270"/>
      <c r="AF642" s="243" t="str">
        <f ca="1">'Т 7'!DH19</f>
        <v xml:space="preserve"> </v>
      </c>
      <c r="AG642" s="244"/>
      <c r="AH642" s="244"/>
      <c r="AI642" s="244"/>
      <c r="AJ642" s="244"/>
      <c r="AK642" s="244"/>
      <c r="AL642" s="244"/>
      <c r="AM642" s="244"/>
      <c r="AN642" s="244"/>
      <c r="AO642" s="245"/>
      <c r="AP642" s="191"/>
    </row>
    <row r="643" spans="1:42" x14ac:dyDescent="0.25">
      <c r="A643" s="58">
        <v>14</v>
      </c>
      <c r="B643" s="241" t="str">
        <f ca="1">'Т 7'!CJ20</f>
        <v xml:space="preserve"> </v>
      </c>
      <c r="C643" s="241"/>
      <c r="D643" s="241"/>
      <c r="E643" s="241"/>
      <c r="F643" s="241"/>
      <c r="G643" s="241"/>
      <c r="H643" s="269" t="str">
        <f ca="1">'Т 7'!DC20</f>
        <v xml:space="preserve"> </v>
      </c>
      <c r="I643" s="270"/>
      <c r="J643" s="243" t="str">
        <f ca="1">'Т 7'!DD20</f>
        <v xml:space="preserve"> </v>
      </c>
      <c r="K643" s="244"/>
      <c r="L643" s="244"/>
      <c r="M643" s="244"/>
      <c r="N643" s="244"/>
      <c r="O643" s="244"/>
      <c r="P643" s="244"/>
      <c r="Q643" s="244"/>
      <c r="R643" s="245"/>
      <c r="S643" s="269" t="str">
        <f ca="1">'Т 7'!DE20</f>
        <v xml:space="preserve"> </v>
      </c>
      <c r="T643" s="270"/>
      <c r="U643" s="243" t="str">
        <f ca="1">'Т 7'!DF20</f>
        <v xml:space="preserve"> </v>
      </c>
      <c r="V643" s="244"/>
      <c r="W643" s="244"/>
      <c r="X643" s="244"/>
      <c r="Y643" s="244" t="s">
        <v>354</v>
      </c>
      <c r="Z643" s="244"/>
      <c r="AA643" s="244" t="s">
        <v>355</v>
      </c>
      <c r="AB643" s="244"/>
      <c r="AC643" s="245"/>
      <c r="AD643" s="269" t="str">
        <f ca="1">'Т 7'!DG20</f>
        <v xml:space="preserve"> </v>
      </c>
      <c r="AE643" s="270"/>
      <c r="AF643" s="243" t="str">
        <f ca="1">'Т 7'!DH20</f>
        <v xml:space="preserve"> </v>
      </c>
      <c r="AG643" s="244"/>
      <c r="AH643" s="244"/>
      <c r="AI643" s="244"/>
      <c r="AJ643" s="244"/>
      <c r="AK643" s="244"/>
      <c r="AL643" s="244"/>
      <c r="AM643" s="244"/>
      <c r="AN643" s="244"/>
      <c r="AO643" s="245"/>
      <c r="AP643" s="191"/>
    </row>
    <row r="644" spans="1:42" x14ac:dyDescent="0.25">
      <c r="A644" s="58">
        <v>15</v>
      </c>
      <c r="B644" s="241" t="str">
        <f ca="1">'Т 7'!CJ21</f>
        <v xml:space="preserve"> </v>
      </c>
      <c r="C644" s="241"/>
      <c r="D644" s="241"/>
      <c r="E644" s="241"/>
      <c r="F644" s="241"/>
      <c r="G644" s="241"/>
      <c r="H644" s="269" t="str">
        <f ca="1">'Т 7'!DC21</f>
        <v xml:space="preserve"> </v>
      </c>
      <c r="I644" s="270"/>
      <c r="J644" s="243" t="str">
        <f ca="1">'Т 7'!DD21</f>
        <v xml:space="preserve"> </v>
      </c>
      <c r="K644" s="244"/>
      <c r="L644" s="244"/>
      <c r="M644" s="244"/>
      <c r="N644" s="244"/>
      <c r="O644" s="244"/>
      <c r="P644" s="244"/>
      <c r="Q644" s="244"/>
      <c r="R644" s="245"/>
      <c r="S644" s="269" t="str">
        <f ca="1">'Т 7'!DE21</f>
        <v xml:space="preserve"> </v>
      </c>
      <c r="T644" s="270"/>
      <c r="U644" s="243" t="str">
        <f ca="1">'Т 7'!DF21</f>
        <v xml:space="preserve"> </v>
      </c>
      <c r="V644" s="244"/>
      <c r="W644" s="244"/>
      <c r="X644" s="244"/>
      <c r="Y644" s="244" t="s">
        <v>354</v>
      </c>
      <c r="Z644" s="244"/>
      <c r="AA644" s="244" t="s">
        <v>355</v>
      </c>
      <c r="AB644" s="244"/>
      <c r="AC644" s="245"/>
      <c r="AD644" s="269" t="str">
        <f ca="1">'Т 7'!DG21</f>
        <v xml:space="preserve"> </v>
      </c>
      <c r="AE644" s="270"/>
      <c r="AF644" s="243" t="str">
        <f ca="1">'Т 7'!DH21</f>
        <v xml:space="preserve"> </v>
      </c>
      <c r="AG644" s="244"/>
      <c r="AH644" s="244"/>
      <c r="AI644" s="244"/>
      <c r="AJ644" s="244"/>
      <c r="AK644" s="244"/>
      <c r="AL644" s="244"/>
      <c r="AM644" s="244"/>
      <c r="AN644" s="244"/>
      <c r="AO644" s="245"/>
      <c r="AP644" s="191"/>
    </row>
    <row r="645" spans="1:42" x14ac:dyDescent="0.25">
      <c r="A645" s="58">
        <v>16</v>
      </c>
      <c r="B645" s="241" t="str">
        <f ca="1">'Т 7'!CJ22</f>
        <v xml:space="preserve"> </v>
      </c>
      <c r="C645" s="241"/>
      <c r="D645" s="241"/>
      <c r="E645" s="241"/>
      <c r="F645" s="241"/>
      <c r="G645" s="241"/>
      <c r="H645" s="269" t="str">
        <f ca="1">'Т 7'!DC22</f>
        <v xml:space="preserve"> </v>
      </c>
      <c r="I645" s="270"/>
      <c r="J645" s="243" t="str">
        <f ca="1">'Т 7'!DD22</f>
        <v xml:space="preserve"> </v>
      </c>
      <c r="K645" s="244"/>
      <c r="L645" s="244"/>
      <c r="M645" s="244"/>
      <c r="N645" s="244"/>
      <c r="O645" s="244"/>
      <c r="P645" s="244"/>
      <c r="Q645" s="244"/>
      <c r="R645" s="245"/>
      <c r="S645" s="269" t="str">
        <f ca="1">'Т 7'!DE22</f>
        <v xml:space="preserve"> </v>
      </c>
      <c r="T645" s="270"/>
      <c r="U645" s="243" t="str">
        <f ca="1">'Т 7'!DF22</f>
        <v xml:space="preserve"> </v>
      </c>
      <c r="V645" s="244"/>
      <c r="W645" s="244"/>
      <c r="X645" s="244"/>
      <c r="Y645" s="244" t="s">
        <v>354</v>
      </c>
      <c r="Z645" s="244"/>
      <c r="AA645" s="244" t="s">
        <v>355</v>
      </c>
      <c r="AB645" s="244"/>
      <c r="AC645" s="245"/>
      <c r="AD645" s="269" t="str">
        <f ca="1">'Т 7'!DG22</f>
        <v xml:space="preserve"> </v>
      </c>
      <c r="AE645" s="270"/>
      <c r="AF645" s="243" t="str">
        <f ca="1">'Т 7'!DH22</f>
        <v xml:space="preserve"> </v>
      </c>
      <c r="AG645" s="244"/>
      <c r="AH645" s="244"/>
      <c r="AI645" s="244"/>
      <c r="AJ645" s="244"/>
      <c r="AK645" s="244"/>
      <c r="AL645" s="244"/>
      <c r="AM645" s="244"/>
      <c r="AN645" s="244"/>
      <c r="AO645" s="245"/>
      <c r="AP645" s="191"/>
    </row>
    <row r="646" spans="1:42" x14ac:dyDescent="0.25">
      <c r="A646" s="58">
        <v>17</v>
      </c>
      <c r="B646" s="241" t="str">
        <f ca="1">'Т 7'!CJ23</f>
        <v xml:space="preserve"> </v>
      </c>
      <c r="C646" s="241"/>
      <c r="D646" s="241"/>
      <c r="E646" s="241"/>
      <c r="F646" s="241"/>
      <c r="G646" s="241"/>
      <c r="H646" s="269" t="str">
        <f ca="1">'Т 7'!DC23</f>
        <v xml:space="preserve"> </v>
      </c>
      <c r="I646" s="270"/>
      <c r="J646" s="243" t="str">
        <f ca="1">'Т 7'!DD23</f>
        <v xml:space="preserve"> </v>
      </c>
      <c r="K646" s="244"/>
      <c r="L646" s="244"/>
      <c r="M646" s="244"/>
      <c r="N646" s="244"/>
      <c r="O646" s="244"/>
      <c r="P646" s="244"/>
      <c r="Q646" s="244"/>
      <c r="R646" s="245"/>
      <c r="S646" s="269" t="str">
        <f ca="1">'Т 7'!DE23</f>
        <v xml:space="preserve"> </v>
      </c>
      <c r="T646" s="270"/>
      <c r="U646" s="243" t="str">
        <f ca="1">'Т 7'!DF23</f>
        <v xml:space="preserve"> </v>
      </c>
      <c r="V646" s="244"/>
      <c r="W646" s="244"/>
      <c r="X646" s="244"/>
      <c r="Y646" s="244" t="s">
        <v>354</v>
      </c>
      <c r="Z646" s="244"/>
      <c r="AA646" s="244" t="s">
        <v>355</v>
      </c>
      <c r="AB646" s="244"/>
      <c r="AC646" s="245"/>
      <c r="AD646" s="269" t="str">
        <f ca="1">'Т 7'!DG23</f>
        <v xml:space="preserve"> </v>
      </c>
      <c r="AE646" s="270"/>
      <c r="AF646" s="243" t="str">
        <f ca="1">'Т 7'!DH23</f>
        <v xml:space="preserve"> </v>
      </c>
      <c r="AG646" s="244"/>
      <c r="AH646" s="244"/>
      <c r="AI646" s="244"/>
      <c r="AJ646" s="244"/>
      <c r="AK646" s="244"/>
      <c r="AL646" s="244"/>
      <c r="AM646" s="244"/>
      <c r="AN646" s="244"/>
      <c r="AO646" s="245"/>
      <c r="AP646" s="191"/>
    </row>
    <row r="647" spans="1:42" x14ac:dyDescent="0.25">
      <c r="A647" s="58">
        <v>18</v>
      </c>
      <c r="B647" s="241" t="str">
        <f ca="1">'Т 7'!CJ24</f>
        <v xml:space="preserve"> </v>
      </c>
      <c r="C647" s="241"/>
      <c r="D647" s="241"/>
      <c r="E647" s="241"/>
      <c r="F647" s="241"/>
      <c r="G647" s="241"/>
      <c r="H647" s="269" t="str">
        <f ca="1">'Т 7'!DC24</f>
        <v xml:space="preserve"> </v>
      </c>
      <c r="I647" s="270"/>
      <c r="J647" s="243" t="str">
        <f ca="1">'Т 7'!DD24</f>
        <v xml:space="preserve"> </v>
      </c>
      <c r="K647" s="244"/>
      <c r="L647" s="244"/>
      <c r="M647" s="244"/>
      <c r="N647" s="244"/>
      <c r="O647" s="244"/>
      <c r="P647" s="244"/>
      <c r="Q647" s="244"/>
      <c r="R647" s="245"/>
      <c r="S647" s="269" t="str">
        <f ca="1">'Т 7'!DE24</f>
        <v xml:space="preserve"> </v>
      </c>
      <c r="T647" s="270"/>
      <c r="U647" s="243" t="str">
        <f ca="1">'Т 7'!DF24</f>
        <v xml:space="preserve"> </v>
      </c>
      <c r="V647" s="244"/>
      <c r="W647" s="244"/>
      <c r="X647" s="244"/>
      <c r="Y647" s="244" t="s">
        <v>354</v>
      </c>
      <c r="Z647" s="244"/>
      <c r="AA647" s="244" t="s">
        <v>355</v>
      </c>
      <c r="AB647" s="244"/>
      <c r="AC647" s="245"/>
      <c r="AD647" s="269" t="str">
        <f ca="1">'Т 7'!DG24</f>
        <v xml:space="preserve"> </v>
      </c>
      <c r="AE647" s="270"/>
      <c r="AF647" s="243" t="str">
        <f ca="1">'Т 7'!DH24</f>
        <v xml:space="preserve"> </v>
      </c>
      <c r="AG647" s="244"/>
      <c r="AH647" s="244"/>
      <c r="AI647" s="244"/>
      <c r="AJ647" s="244"/>
      <c r="AK647" s="244"/>
      <c r="AL647" s="244"/>
      <c r="AM647" s="244"/>
      <c r="AN647" s="244"/>
      <c r="AO647" s="245"/>
      <c r="AP647" s="191"/>
    </row>
    <row r="648" spans="1:42" x14ac:dyDescent="0.25">
      <c r="A648" s="58">
        <v>19</v>
      </c>
      <c r="B648" s="241" t="str">
        <f ca="1">'Т 7'!CJ25</f>
        <v xml:space="preserve"> </v>
      </c>
      <c r="C648" s="241"/>
      <c r="D648" s="241"/>
      <c r="E648" s="241"/>
      <c r="F648" s="241"/>
      <c r="G648" s="241"/>
      <c r="H648" s="269" t="str">
        <f ca="1">'Т 7'!DC25</f>
        <v xml:space="preserve"> </v>
      </c>
      <c r="I648" s="270"/>
      <c r="J648" s="243" t="str">
        <f ca="1">'Т 7'!DD25</f>
        <v xml:space="preserve"> </v>
      </c>
      <c r="K648" s="244"/>
      <c r="L648" s="244"/>
      <c r="M648" s="244"/>
      <c r="N648" s="244"/>
      <c r="O648" s="244"/>
      <c r="P648" s="244"/>
      <c r="Q648" s="244"/>
      <c r="R648" s="245"/>
      <c r="S648" s="269" t="str">
        <f ca="1">'Т 7'!DE25</f>
        <v xml:space="preserve"> </v>
      </c>
      <c r="T648" s="270"/>
      <c r="U648" s="243" t="str">
        <f ca="1">'Т 7'!DF25</f>
        <v xml:space="preserve"> </v>
      </c>
      <c r="V648" s="244"/>
      <c r="W648" s="244"/>
      <c r="X648" s="244"/>
      <c r="Y648" s="244" t="s">
        <v>354</v>
      </c>
      <c r="Z648" s="244"/>
      <c r="AA648" s="244" t="s">
        <v>355</v>
      </c>
      <c r="AB648" s="244"/>
      <c r="AC648" s="245"/>
      <c r="AD648" s="269" t="str">
        <f ca="1">'Т 7'!DG25</f>
        <v xml:space="preserve"> </v>
      </c>
      <c r="AE648" s="270"/>
      <c r="AF648" s="243" t="str">
        <f ca="1">'Т 7'!DH25</f>
        <v xml:space="preserve"> </v>
      </c>
      <c r="AG648" s="244"/>
      <c r="AH648" s="244"/>
      <c r="AI648" s="244"/>
      <c r="AJ648" s="244"/>
      <c r="AK648" s="244"/>
      <c r="AL648" s="244"/>
      <c r="AM648" s="244"/>
      <c r="AN648" s="244"/>
      <c r="AO648" s="245"/>
      <c r="AP648" s="191"/>
    </row>
    <row r="649" spans="1:42" x14ac:dyDescent="0.25">
      <c r="A649" s="58">
        <v>20</v>
      </c>
      <c r="B649" s="241" t="str">
        <f ca="1">'Т 7'!CJ26</f>
        <v xml:space="preserve"> </v>
      </c>
      <c r="C649" s="241"/>
      <c r="D649" s="241"/>
      <c r="E649" s="241"/>
      <c r="F649" s="241"/>
      <c r="G649" s="241"/>
      <c r="H649" s="269" t="str">
        <f ca="1">'Т 7'!DC26</f>
        <v xml:space="preserve"> </v>
      </c>
      <c r="I649" s="270"/>
      <c r="J649" s="243" t="str">
        <f ca="1">'Т 7'!DD26</f>
        <v xml:space="preserve"> </v>
      </c>
      <c r="K649" s="244"/>
      <c r="L649" s="244"/>
      <c r="M649" s="244"/>
      <c r="N649" s="244"/>
      <c r="O649" s="244"/>
      <c r="P649" s="244"/>
      <c r="Q649" s="244"/>
      <c r="R649" s="245"/>
      <c r="S649" s="269" t="str">
        <f ca="1">'Т 7'!DE26</f>
        <v xml:space="preserve"> </v>
      </c>
      <c r="T649" s="270"/>
      <c r="U649" s="243" t="str">
        <f ca="1">'Т 7'!DF26</f>
        <v xml:space="preserve"> </v>
      </c>
      <c r="V649" s="244"/>
      <c r="W649" s="244"/>
      <c r="X649" s="244"/>
      <c r="Y649" s="244" t="s">
        <v>354</v>
      </c>
      <c r="Z649" s="244"/>
      <c r="AA649" s="244" t="s">
        <v>355</v>
      </c>
      <c r="AB649" s="244"/>
      <c r="AC649" s="245"/>
      <c r="AD649" s="269" t="str">
        <f ca="1">'Т 7'!DG26</f>
        <v xml:space="preserve"> </v>
      </c>
      <c r="AE649" s="270"/>
      <c r="AF649" s="243" t="str">
        <f ca="1">'Т 7'!DH26</f>
        <v xml:space="preserve"> </v>
      </c>
      <c r="AG649" s="244"/>
      <c r="AH649" s="244"/>
      <c r="AI649" s="244"/>
      <c r="AJ649" s="244"/>
      <c r="AK649" s="244"/>
      <c r="AL649" s="244"/>
      <c r="AM649" s="244"/>
      <c r="AN649" s="244"/>
      <c r="AO649" s="245"/>
      <c r="AP649" s="191"/>
    </row>
    <row r="650" spans="1:42" x14ac:dyDescent="0.25">
      <c r="A650" s="58">
        <v>21</v>
      </c>
      <c r="B650" s="241" t="str">
        <f ca="1">'Т 7'!CJ27</f>
        <v xml:space="preserve"> </v>
      </c>
      <c r="C650" s="241"/>
      <c r="D650" s="241"/>
      <c r="E650" s="241"/>
      <c r="F650" s="241"/>
      <c r="G650" s="241"/>
      <c r="H650" s="269" t="str">
        <f ca="1">'Т 7'!DC27</f>
        <v xml:space="preserve"> </v>
      </c>
      <c r="I650" s="270"/>
      <c r="J650" s="243" t="str">
        <f ca="1">'Т 7'!DD27</f>
        <v xml:space="preserve"> </v>
      </c>
      <c r="K650" s="244"/>
      <c r="L650" s="244"/>
      <c r="M650" s="244"/>
      <c r="N650" s="244"/>
      <c r="O650" s="244"/>
      <c r="P650" s="244"/>
      <c r="Q650" s="244"/>
      <c r="R650" s="245"/>
      <c r="S650" s="269" t="str">
        <f ca="1">'Т 7'!DE27</f>
        <v xml:space="preserve"> </v>
      </c>
      <c r="T650" s="270"/>
      <c r="U650" s="243" t="str">
        <f ca="1">'Т 7'!DF27</f>
        <v xml:space="preserve"> </v>
      </c>
      <c r="V650" s="244"/>
      <c r="W650" s="244"/>
      <c r="X650" s="244"/>
      <c r="Y650" s="244" t="s">
        <v>354</v>
      </c>
      <c r="Z650" s="244"/>
      <c r="AA650" s="244" t="s">
        <v>355</v>
      </c>
      <c r="AB650" s="244"/>
      <c r="AC650" s="245"/>
      <c r="AD650" s="269" t="str">
        <f ca="1">'Т 7'!DG27</f>
        <v xml:space="preserve"> </v>
      </c>
      <c r="AE650" s="270"/>
      <c r="AF650" s="243" t="str">
        <f ca="1">'Т 7'!DH27</f>
        <v xml:space="preserve"> </v>
      </c>
      <c r="AG650" s="244"/>
      <c r="AH650" s="244"/>
      <c r="AI650" s="244"/>
      <c r="AJ650" s="244"/>
      <c r="AK650" s="244"/>
      <c r="AL650" s="244"/>
      <c r="AM650" s="244"/>
      <c r="AN650" s="244"/>
      <c r="AO650" s="245"/>
      <c r="AP650" s="191"/>
    </row>
    <row r="651" spans="1:42" ht="15" customHeight="1" x14ac:dyDescent="0.25">
      <c r="A651" s="58">
        <v>22</v>
      </c>
      <c r="B651" s="241" t="str">
        <f ca="1">'Т 7'!CJ28</f>
        <v xml:space="preserve"> </v>
      </c>
      <c r="C651" s="241"/>
      <c r="D651" s="241"/>
      <c r="E651" s="241"/>
      <c r="F651" s="241"/>
      <c r="G651" s="241"/>
      <c r="H651" s="269" t="str">
        <f ca="1">'Т 7'!DC28</f>
        <v xml:space="preserve"> </v>
      </c>
      <c r="I651" s="270"/>
      <c r="J651" s="243" t="str">
        <f ca="1">'Т 7'!DD28</f>
        <v xml:space="preserve"> </v>
      </c>
      <c r="K651" s="244"/>
      <c r="L651" s="244"/>
      <c r="M651" s="244"/>
      <c r="N651" s="244"/>
      <c r="O651" s="244"/>
      <c r="P651" s="244"/>
      <c r="Q651" s="244"/>
      <c r="R651" s="245"/>
      <c r="S651" s="269" t="str">
        <f ca="1">'Т 7'!DE28</f>
        <v xml:space="preserve"> </v>
      </c>
      <c r="T651" s="270"/>
      <c r="U651" s="243" t="str">
        <f ca="1">'Т 7'!DF28</f>
        <v xml:space="preserve"> </v>
      </c>
      <c r="V651" s="244"/>
      <c r="W651" s="244"/>
      <c r="X651" s="244"/>
      <c r="Y651" s="244" t="s">
        <v>354</v>
      </c>
      <c r="Z651" s="244"/>
      <c r="AA651" s="244" t="s">
        <v>355</v>
      </c>
      <c r="AB651" s="244"/>
      <c r="AC651" s="245"/>
      <c r="AD651" s="269" t="str">
        <f ca="1">'Т 7'!DG28</f>
        <v xml:space="preserve"> </v>
      </c>
      <c r="AE651" s="270"/>
      <c r="AF651" s="243" t="str">
        <f ca="1">'Т 7'!DH28</f>
        <v xml:space="preserve"> </v>
      </c>
      <c r="AG651" s="244"/>
      <c r="AH651" s="244"/>
      <c r="AI651" s="244"/>
      <c r="AJ651" s="244"/>
      <c r="AK651" s="244"/>
      <c r="AL651" s="244"/>
      <c r="AM651" s="244"/>
      <c r="AN651" s="244"/>
      <c r="AO651" s="245"/>
    </row>
    <row r="652" spans="1:42" ht="15" customHeight="1" x14ac:dyDescent="0.25">
      <c r="A652" s="58">
        <v>23</v>
      </c>
      <c r="B652" s="241" t="str">
        <f ca="1">'Т 7'!CJ29</f>
        <v xml:space="preserve"> </v>
      </c>
      <c r="C652" s="241"/>
      <c r="D652" s="241"/>
      <c r="E652" s="241"/>
      <c r="F652" s="241"/>
      <c r="G652" s="241"/>
      <c r="H652" s="269" t="str">
        <f ca="1">'Т 7'!DC29</f>
        <v xml:space="preserve"> </v>
      </c>
      <c r="I652" s="270"/>
      <c r="J652" s="243" t="str">
        <f ca="1">'Т 7'!DD29</f>
        <v xml:space="preserve"> </v>
      </c>
      <c r="K652" s="244"/>
      <c r="L652" s="244"/>
      <c r="M652" s="244"/>
      <c r="N652" s="244"/>
      <c r="O652" s="244"/>
      <c r="P652" s="244"/>
      <c r="Q652" s="244"/>
      <c r="R652" s="245"/>
      <c r="S652" s="269" t="str">
        <f ca="1">'Т 7'!DE29</f>
        <v xml:space="preserve"> </v>
      </c>
      <c r="T652" s="270"/>
      <c r="U652" s="243" t="str">
        <f ca="1">'Т 7'!DF29</f>
        <v xml:space="preserve"> </v>
      </c>
      <c r="V652" s="244"/>
      <c r="W652" s="244"/>
      <c r="X652" s="244"/>
      <c r="Y652" s="244" t="s">
        <v>354</v>
      </c>
      <c r="Z652" s="244"/>
      <c r="AA652" s="244" t="s">
        <v>355</v>
      </c>
      <c r="AB652" s="244"/>
      <c r="AC652" s="245"/>
      <c r="AD652" s="269" t="str">
        <f ca="1">'Т 7'!DG29</f>
        <v xml:space="preserve"> </v>
      </c>
      <c r="AE652" s="270"/>
      <c r="AF652" s="243" t="str">
        <f ca="1">'Т 7'!DH29</f>
        <v xml:space="preserve"> </v>
      </c>
      <c r="AG652" s="244"/>
      <c r="AH652" s="244"/>
      <c r="AI652" s="244"/>
      <c r="AJ652" s="244"/>
      <c r="AK652" s="244"/>
      <c r="AL652" s="244"/>
      <c r="AM652" s="244"/>
      <c r="AN652" s="244"/>
      <c r="AO652" s="245"/>
    </row>
    <row r="653" spans="1:42" ht="15" customHeight="1" x14ac:dyDescent="0.25">
      <c r="A653" s="58">
        <v>24</v>
      </c>
      <c r="B653" s="241" t="str">
        <f ca="1">'Т 7'!CJ30</f>
        <v xml:space="preserve"> </v>
      </c>
      <c r="C653" s="241"/>
      <c r="D653" s="241"/>
      <c r="E653" s="241"/>
      <c r="F653" s="241"/>
      <c r="G653" s="241"/>
      <c r="H653" s="269" t="str">
        <f ca="1">'Т 7'!DC30</f>
        <v xml:space="preserve"> </v>
      </c>
      <c r="I653" s="270"/>
      <c r="J653" s="243" t="str">
        <f ca="1">'Т 7'!DD30</f>
        <v xml:space="preserve"> </v>
      </c>
      <c r="K653" s="244"/>
      <c r="L653" s="244"/>
      <c r="M653" s="244"/>
      <c r="N653" s="244"/>
      <c r="O653" s="244"/>
      <c r="P653" s="244"/>
      <c r="Q653" s="244"/>
      <c r="R653" s="245"/>
      <c r="S653" s="269" t="str">
        <f ca="1">'Т 7'!DE30</f>
        <v xml:space="preserve"> </v>
      </c>
      <c r="T653" s="270"/>
      <c r="U653" s="243" t="str">
        <f ca="1">'Т 7'!DF30</f>
        <v xml:space="preserve"> </v>
      </c>
      <c r="V653" s="244"/>
      <c r="W653" s="244"/>
      <c r="X653" s="244"/>
      <c r="Y653" s="244" t="s">
        <v>354</v>
      </c>
      <c r="Z653" s="244"/>
      <c r="AA653" s="244" t="s">
        <v>355</v>
      </c>
      <c r="AB653" s="244"/>
      <c r="AC653" s="245"/>
      <c r="AD653" s="269" t="str">
        <f ca="1">'Т 7'!DG30</f>
        <v xml:space="preserve"> </v>
      </c>
      <c r="AE653" s="270"/>
      <c r="AF653" s="243" t="str">
        <f ca="1">'Т 7'!DH30</f>
        <v xml:space="preserve"> </v>
      </c>
      <c r="AG653" s="244"/>
      <c r="AH653" s="244"/>
      <c r="AI653" s="244"/>
      <c r="AJ653" s="244"/>
      <c r="AK653" s="244"/>
      <c r="AL653" s="244"/>
      <c r="AM653" s="244"/>
      <c r="AN653" s="244"/>
      <c r="AO653" s="245"/>
    </row>
    <row r="654" spans="1:42" ht="15" customHeight="1" x14ac:dyDescent="0.25">
      <c r="A654" s="58">
        <v>25</v>
      </c>
      <c r="B654" s="241" t="str">
        <f ca="1">'Т 7'!CJ31</f>
        <v xml:space="preserve"> </v>
      </c>
      <c r="C654" s="241"/>
      <c r="D654" s="241"/>
      <c r="E654" s="241"/>
      <c r="F654" s="241"/>
      <c r="G654" s="241"/>
      <c r="H654" s="269" t="str">
        <f ca="1">'Т 7'!DC31</f>
        <v xml:space="preserve"> </v>
      </c>
      <c r="I654" s="270"/>
      <c r="J654" s="243" t="str">
        <f ca="1">'Т 7'!DD31</f>
        <v xml:space="preserve"> </v>
      </c>
      <c r="K654" s="244"/>
      <c r="L654" s="244"/>
      <c r="M654" s="244"/>
      <c r="N654" s="244"/>
      <c r="O654" s="244"/>
      <c r="P654" s="244"/>
      <c r="Q654" s="244"/>
      <c r="R654" s="245"/>
      <c r="S654" s="269" t="str">
        <f ca="1">'Т 7'!DE31</f>
        <v xml:space="preserve"> </v>
      </c>
      <c r="T654" s="270"/>
      <c r="U654" s="243" t="str">
        <f ca="1">'Т 7'!DF31</f>
        <v xml:space="preserve"> </v>
      </c>
      <c r="V654" s="244"/>
      <c r="W654" s="244"/>
      <c r="X654" s="244"/>
      <c r="Y654" s="244" t="s">
        <v>354</v>
      </c>
      <c r="Z654" s="244"/>
      <c r="AA654" s="244" t="s">
        <v>355</v>
      </c>
      <c r="AB654" s="244"/>
      <c r="AC654" s="245"/>
      <c r="AD654" s="269" t="str">
        <f ca="1">'Т 7'!DG31</f>
        <v xml:space="preserve"> </v>
      </c>
      <c r="AE654" s="270"/>
      <c r="AF654" s="243" t="str">
        <f ca="1">'Т 7'!DH31</f>
        <v xml:space="preserve"> </v>
      </c>
      <c r="AG654" s="244"/>
      <c r="AH654" s="244"/>
      <c r="AI654" s="244"/>
      <c r="AJ654" s="244"/>
      <c r="AK654" s="244"/>
      <c r="AL654" s="244"/>
      <c r="AM654" s="244"/>
      <c r="AN654" s="244"/>
      <c r="AO654" s="245"/>
    </row>
    <row r="655" spans="1:42" ht="15" customHeight="1" x14ac:dyDescent="0.25">
      <c r="A655" s="58">
        <v>26</v>
      </c>
      <c r="B655" s="241" t="str">
        <f ca="1">'Т 7'!CJ32</f>
        <v xml:space="preserve"> </v>
      </c>
      <c r="C655" s="241"/>
      <c r="D655" s="241"/>
      <c r="E655" s="241"/>
      <c r="F655" s="241"/>
      <c r="G655" s="241"/>
      <c r="H655" s="269" t="str">
        <f ca="1">'Т 7'!DC32</f>
        <v xml:space="preserve"> </v>
      </c>
      <c r="I655" s="270"/>
      <c r="J655" s="243" t="str">
        <f ca="1">'Т 7'!DD32</f>
        <v xml:space="preserve"> </v>
      </c>
      <c r="K655" s="244"/>
      <c r="L655" s="244"/>
      <c r="M655" s="244"/>
      <c r="N655" s="244"/>
      <c r="O655" s="244"/>
      <c r="P655" s="244"/>
      <c r="Q655" s="244"/>
      <c r="R655" s="245"/>
      <c r="S655" s="269" t="str">
        <f ca="1">'Т 7'!DE32</f>
        <v xml:space="preserve"> </v>
      </c>
      <c r="T655" s="270"/>
      <c r="U655" s="243" t="str">
        <f ca="1">'Т 7'!DF32</f>
        <v xml:space="preserve"> </v>
      </c>
      <c r="V655" s="244"/>
      <c r="W655" s="244"/>
      <c r="X655" s="244"/>
      <c r="Y655" s="244" t="s">
        <v>354</v>
      </c>
      <c r="Z655" s="244"/>
      <c r="AA655" s="244" t="s">
        <v>355</v>
      </c>
      <c r="AB655" s="244"/>
      <c r="AC655" s="245"/>
      <c r="AD655" s="269" t="str">
        <f ca="1">'Т 7'!DG32</f>
        <v xml:space="preserve"> </v>
      </c>
      <c r="AE655" s="270"/>
      <c r="AF655" s="243" t="str">
        <f ca="1">'Т 7'!DH32</f>
        <v xml:space="preserve"> </v>
      </c>
      <c r="AG655" s="244"/>
      <c r="AH655" s="244"/>
      <c r="AI655" s="244"/>
      <c r="AJ655" s="244"/>
      <c r="AK655" s="244"/>
      <c r="AL655" s="244"/>
      <c r="AM655" s="244"/>
      <c r="AN655" s="244"/>
      <c r="AO655" s="245"/>
      <c r="AP655" s="194"/>
    </row>
    <row r="656" spans="1:42" ht="15" customHeight="1" x14ac:dyDescent="0.25">
      <c r="A656" s="58">
        <v>27</v>
      </c>
      <c r="B656" s="241" t="str">
        <f ca="1">'Т 7'!CJ33</f>
        <v xml:space="preserve"> </v>
      </c>
      <c r="C656" s="241"/>
      <c r="D656" s="241"/>
      <c r="E656" s="241"/>
      <c r="F656" s="241"/>
      <c r="G656" s="241"/>
      <c r="H656" s="269" t="str">
        <f ca="1">'Т 7'!DC33</f>
        <v xml:space="preserve"> </v>
      </c>
      <c r="I656" s="270"/>
      <c r="J656" s="243" t="str">
        <f ca="1">'Т 7'!DD33</f>
        <v xml:space="preserve"> </v>
      </c>
      <c r="K656" s="244"/>
      <c r="L656" s="244"/>
      <c r="M656" s="244"/>
      <c r="N656" s="244"/>
      <c r="O656" s="244"/>
      <c r="P656" s="244"/>
      <c r="Q656" s="244"/>
      <c r="R656" s="245"/>
      <c r="S656" s="269" t="str">
        <f ca="1">'Т 7'!DE33</f>
        <v xml:space="preserve"> </v>
      </c>
      <c r="T656" s="270"/>
      <c r="U656" s="243" t="str">
        <f ca="1">'Т 7'!DF33</f>
        <v xml:space="preserve"> </v>
      </c>
      <c r="V656" s="244"/>
      <c r="W656" s="244"/>
      <c r="X656" s="244"/>
      <c r="Y656" s="244" t="s">
        <v>354</v>
      </c>
      <c r="Z656" s="244"/>
      <c r="AA656" s="244" t="s">
        <v>355</v>
      </c>
      <c r="AB656" s="244"/>
      <c r="AC656" s="245"/>
      <c r="AD656" s="269" t="str">
        <f ca="1">'Т 7'!DG33</f>
        <v xml:space="preserve"> </v>
      </c>
      <c r="AE656" s="270"/>
      <c r="AF656" s="243" t="str">
        <f ca="1">'Т 7'!DH33</f>
        <v xml:space="preserve"> </v>
      </c>
      <c r="AG656" s="244"/>
      <c r="AH656" s="244"/>
      <c r="AI656" s="244"/>
      <c r="AJ656" s="244"/>
      <c r="AK656" s="244"/>
      <c r="AL656" s="244"/>
      <c r="AM656" s="244"/>
      <c r="AN656" s="244"/>
      <c r="AO656" s="245"/>
      <c r="AP656" s="191"/>
    </row>
    <row r="657" spans="1:42" ht="15" customHeight="1" x14ac:dyDescent="0.25">
      <c r="A657" s="58">
        <v>28</v>
      </c>
      <c r="B657" s="241" t="str">
        <f ca="1">'Т 7'!CJ34</f>
        <v xml:space="preserve"> </v>
      </c>
      <c r="C657" s="241"/>
      <c r="D657" s="241"/>
      <c r="E657" s="241"/>
      <c r="F657" s="241"/>
      <c r="G657" s="241"/>
      <c r="H657" s="269" t="str">
        <f ca="1">'Т 7'!DC34</f>
        <v xml:space="preserve"> </v>
      </c>
      <c r="I657" s="270"/>
      <c r="J657" s="243" t="str">
        <f ca="1">'Т 7'!DD34</f>
        <v xml:space="preserve"> </v>
      </c>
      <c r="K657" s="244"/>
      <c r="L657" s="244"/>
      <c r="M657" s="244"/>
      <c r="N657" s="244"/>
      <c r="O657" s="244"/>
      <c r="P657" s="244"/>
      <c r="Q657" s="244"/>
      <c r="R657" s="245"/>
      <c r="S657" s="269" t="str">
        <f ca="1">'Т 7'!DE34</f>
        <v xml:space="preserve"> </v>
      </c>
      <c r="T657" s="270"/>
      <c r="U657" s="243" t="str">
        <f ca="1">'Т 7'!DF34</f>
        <v xml:space="preserve"> </v>
      </c>
      <c r="V657" s="244"/>
      <c r="W657" s="244"/>
      <c r="X657" s="244"/>
      <c r="Y657" s="244" t="s">
        <v>354</v>
      </c>
      <c r="Z657" s="244"/>
      <c r="AA657" s="244" t="s">
        <v>355</v>
      </c>
      <c r="AB657" s="244"/>
      <c r="AC657" s="245"/>
      <c r="AD657" s="269" t="str">
        <f ca="1">'Т 7'!DG34</f>
        <v xml:space="preserve"> </v>
      </c>
      <c r="AE657" s="270"/>
      <c r="AF657" s="243" t="str">
        <f ca="1">'Т 7'!DH34</f>
        <v xml:space="preserve"> </v>
      </c>
      <c r="AG657" s="244"/>
      <c r="AH657" s="244"/>
      <c r="AI657" s="244"/>
      <c r="AJ657" s="244"/>
      <c r="AK657" s="244"/>
      <c r="AL657" s="244"/>
      <c r="AM657" s="244"/>
      <c r="AN657" s="244"/>
      <c r="AO657" s="245"/>
      <c r="AP657" s="191"/>
    </row>
    <row r="658" spans="1:42" ht="15" customHeight="1" x14ac:dyDescent="0.25">
      <c r="A658" s="58">
        <v>29</v>
      </c>
      <c r="B658" s="241" t="str">
        <f ca="1">'Т 7'!CJ35</f>
        <v xml:space="preserve"> </v>
      </c>
      <c r="C658" s="241"/>
      <c r="D658" s="241"/>
      <c r="E658" s="241"/>
      <c r="F658" s="241"/>
      <c r="G658" s="241"/>
      <c r="H658" s="269" t="str">
        <f ca="1">'Т 7'!DC35</f>
        <v xml:space="preserve"> </v>
      </c>
      <c r="I658" s="270"/>
      <c r="J658" s="243" t="str">
        <f ca="1">'Т 7'!DD35</f>
        <v xml:space="preserve"> </v>
      </c>
      <c r="K658" s="244"/>
      <c r="L658" s="244"/>
      <c r="M658" s="244"/>
      <c r="N658" s="244"/>
      <c r="O658" s="244"/>
      <c r="P658" s="244"/>
      <c r="Q658" s="244"/>
      <c r="R658" s="245"/>
      <c r="S658" s="269" t="str">
        <f ca="1">'Т 7'!DE35</f>
        <v xml:space="preserve"> </v>
      </c>
      <c r="T658" s="270"/>
      <c r="U658" s="243" t="str">
        <f ca="1">'Т 7'!DF35</f>
        <v xml:space="preserve"> </v>
      </c>
      <c r="V658" s="244"/>
      <c r="W658" s="244"/>
      <c r="X658" s="244"/>
      <c r="Y658" s="244" t="s">
        <v>354</v>
      </c>
      <c r="Z658" s="244"/>
      <c r="AA658" s="244" t="s">
        <v>355</v>
      </c>
      <c r="AB658" s="244"/>
      <c r="AC658" s="245"/>
      <c r="AD658" s="269" t="str">
        <f ca="1">'Т 7'!DG35</f>
        <v xml:space="preserve"> </v>
      </c>
      <c r="AE658" s="270"/>
      <c r="AF658" s="243" t="str">
        <f ca="1">'Т 7'!DH35</f>
        <v xml:space="preserve"> </v>
      </c>
      <c r="AG658" s="244"/>
      <c r="AH658" s="244"/>
      <c r="AI658" s="244"/>
      <c r="AJ658" s="244"/>
      <c r="AK658" s="244"/>
      <c r="AL658" s="244"/>
      <c r="AM658" s="244"/>
      <c r="AN658" s="244"/>
      <c r="AO658" s="245"/>
      <c r="AP658" s="191"/>
    </row>
    <row r="659" spans="1:42" ht="15" customHeight="1" x14ac:dyDescent="0.25">
      <c r="A659" s="58">
        <v>30</v>
      </c>
      <c r="B659" s="241" t="str">
        <f ca="1">'Т 7'!CJ36</f>
        <v xml:space="preserve"> </v>
      </c>
      <c r="C659" s="241"/>
      <c r="D659" s="241"/>
      <c r="E659" s="241"/>
      <c r="F659" s="241"/>
      <c r="G659" s="241"/>
      <c r="H659" s="269" t="str">
        <f ca="1">'Т 7'!DC36</f>
        <v xml:space="preserve"> </v>
      </c>
      <c r="I659" s="270"/>
      <c r="J659" s="243" t="str">
        <f ca="1">'Т 7'!DD36</f>
        <v xml:space="preserve"> </v>
      </c>
      <c r="K659" s="244"/>
      <c r="L659" s="244"/>
      <c r="M659" s="244"/>
      <c r="N659" s="244"/>
      <c r="O659" s="244"/>
      <c r="P659" s="244"/>
      <c r="Q659" s="244"/>
      <c r="R659" s="245"/>
      <c r="S659" s="269" t="str">
        <f ca="1">'Т 7'!DE36</f>
        <v xml:space="preserve"> </v>
      </c>
      <c r="T659" s="270"/>
      <c r="U659" s="243" t="str">
        <f ca="1">'Т 7'!DF36</f>
        <v xml:space="preserve"> </v>
      </c>
      <c r="V659" s="244"/>
      <c r="W659" s="244"/>
      <c r="X659" s="244"/>
      <c r="Y659" s="244" t="s">
        <v>354</v>
      </c>
      <c r="Z659" s="244"/>
      <c r="AA659" s="244" t="s">
        <v>355</v>
      </c>
      <c r="AB659" s="244"/>
      <c r="AC659" s="245"/>
      <c r="AD659" s="269" t="str">
        <f ca="1">'Т 7'!DG36</f>
        <v xml:space="preserve"> </v>
      </c>
      <c r="AE659" s="270"/>
      <c r="AF659" s="243" t="str">
        <f ca="1">'Т 7'!DH36</f>
        <v xml:space="preserve"> </v>
      </c>
      <c r="AG659" s="244"/>
      <c r="AH659" s="244"/>
      <c r="AI659" s="244"/>
      <c r="AJ659" s="244"/>
      <c r="AK659" s="244"/>
      <c r="AL659" s="244"/>
      <c r="AM659" s="244"/>
      <c r="AN659" s="244"/>
      <c r="AO659" s="245"/>
      <c r="AP659" s="191"/>
    </row>
    <row r="660" spans="1:42" ht="15" customHeight="1" x14ac:dyDescent="0.25">
      <c r="A660" s="58">
        <v>31</v>
      </c>
      <c r="B660" s="241" t="str">
        <f ca="1">'Т 7'!CJ37</f>
        <v xml:space="preserve"> </v>
      </c>
      <c r="C660" s="241"/>
      <c r="D660" s="241"/>
      <c r="E660" s="241"/>
      <c r="F660" s="241"/>
      <c r="G660" s="241"/>
      <c r="H660" s="269" t="str">
        <f ca="1">'Т 7'!DC37</f>
        <v xml:space="preserve"> </v>
      </c>
      <c r="I660" s="270"/>
      <c r="J660" s="243" t="str">
        <f ca="1">'Т 7'!DD37</f>
        <v xml:space="preserve"> </v>
      </c>
      <c r="K660" s="244"/>
      <c r="L660" s="244"/>
      <c r="M660" s="244"/>
      <c r="N660" s="244"/>
      <c r="O660" s="244"/>
      <c r="P660" s="244"/>
      <c r="Q660" s="244"/>
      <c r="R660" s="245"/>
      <c r="S660" s="269" t="str">
        <f ca="1">'Т 7'!DE37</f>
        <v xml:space="preserve"> </v>
      </c>
      <c r="T660" s="270"/>
      <c r="U660" s="243" t="str">
        <f ca="1">'Т 7'!DF37</f>
        <v xml:space="preserve"> </v>
      </c>
      <c r="V660" s="244"/>
      <c r="W660" s="244"/>
      <c r="X660" s="244"/>
      <c r="Y660" s="244" t="s">
        <v>354</v>
      </c>
      <c r="Z660" s="244"/>
      <c r="AA660" s="244" t="s">
        <v>355</v>
      </c>
      <c r="AB660" s="244"/>
      <c r="AC660" s="245"/>
      <c r="AD660" s="269" t="str">
        <f ca="1">'Т 7'!DG37</f>
        <v xml:space="preserve"> </v>
      </c>
      <c r="AE660" s="270"/>
      <c r="AF660" s="243" t="str">
        <f ca="1">'Т 7'!DH37</f>
        <v xml:space="preserve"> </v>
      </c>
      <c r="AG660" s="244"/>
      <c r="AH660" s="244"/>
      <c r="AI660" s="244"/>
      <c r="AJ660" s="244"/>
      <c r="AK660" s="244"/>
      <c r="AL660" s="244"/>
      <c r="AM660" s="244"/>
      <c r="AN660" s="244"/>
      <c r="AO660" s="245"/>
      <c r="AP660" s="191"/>
    </row>
    <row r="661" spans="1:42" ht="15" customHeight="1" x14ac:dyDescent="0.25">
      <c r="A661" s="58">
        <v>32</v>
      </c>
      <c r="B661" s="241" t="str">
        <f ca="1">'Т 7'!CJ38</f>
        <v xml:space="preserve"> </v>
      </c>
      <c r="C661" s="241"/>
      <c r="D661" s="241"/>
      <c r="E661" s="241"/>
      <c r="F661" s="241"/>
      <c r="G661" s="241"/>
      <c r="H661" s="269" t="str">
        <f ca="1">'Т 7'!DC38</f>
        <v xml:space="preserve"> </v>
      </c>
      <c r="I661" s="270"/>
      <c r="J661" s="243" t="str">
        <f ca="1">'Т 7'!DD38</f>
        <v xml:space="preserve"> </v>
      </c>
      <c r="K661" s="244"/>
      <c r="L661" s="244"/>
      <c r="M661" s="244"/>
      <c r="N661" s="244"/>
      <c r="O661" s="244"/>
      <c r="P661" s="244"/>
      <c r="Q661" s="244"/>
      <c r="R661" s="245"/>
      <c r="S661" s="269" t="str">
        <f ca="1">'Т 7'!DE38</f>
        <v xml:space="preserve"> </v>
      </c>
      <c r="T661" s="270"/>
      <c r="U661" s="243" t="str">
        <f ca="1">'Т 7'!DF38</f>
        <v xml:space="preserve"> </v>
      </c>
      <c r="V661" s="244"/>
      <c r="W661" s="244"/>
      <c r="X661" s="244"/>
      <c r="Y661" s="244" t="s">
        <v>354</v>
      </c>
      <c r="Z661" s="244"/>
      <c r="AA661" s="244" t="s">
        <v>355</v>
      </c>
      <c r="AB661" s="244"/>
      <c r="AC661" s="245"/>
      <c r="AD661" s="269" t="str">
        <f ca="1">'Т 7'!DG38</f>
        <v xml:space="preserve"> </v>
      </c>
      <c r="AE661" s="270"/>
      <c r="AF661" s="243" t="str">
        <f ca="1">'Т 7'!DH38</f>
        <v xml:space="preserve"> </v>
      </c>
      <c r="AG661" s="244"/>
      <c r="AH661" s="244"/>
      <c r="AI661" s="244"/>
      <c r="AJ661" s="244"/>
      <c r="AK661" s="244"/>
      <c r="AL661" s="244"/>
      <c r="AM661" s="244"/>
      <c r="AN661" s="244"/>
      <c r="AO661" s="245"/>
      <c r="AP661" s="191"/>
    </row>
    <row r="662" spans="1:42" ht="15" customHeight="1" x14ac:dyDescent="0.25">
      <c r="A662" s="58">
        <v>33</v>
      </c>
      <c r="B662" s="241" t="str">
        <f ca="1">'Т 7'!CJ39</f>
        <v xml:space="preserve"> </v>
      </c>
      <c r="C662" s="241"/>
      <c r="D662" s="241"/>
      <c r="E662" s="241"/>
      <c r="F662" s="241"/>
      <c r="G662" s="241"/>
      <c r="H662" s="269" t="str">
        <f ca="1">'Т 7'!DC39</f>
        <v xml:space="preserve"> </v>
      </c>
      <c r="I662" s="270"/>
      <c r="J662" s="243" t="str">
        <f ca="1">'Т 7'!DD39</f>
        <v xml:space="preserve"> </v>
      </c>
      <c r="K662" s="244"/>
      <c r="L662" s="244"/>
      <c r="M662" s="244"/>
      <c r="N662" s="244"/>
      <c r="O662" s="244"/>
      <c r="P662" s="244"/>
      <c r="Q662" s="244"/>
      <c r="R662" s="245"/>
      <c r="S662" s="269" t="str">
        <f ca="1">'Т 7'!DE39</f>
        <v xml:space="preserve"> </v>
      </c>
      <c r="T662" s="270"/>
      <c r="U662" s="243" t="str">
        <f ca="1">'Т 7'!DF39</f>
        <v xml:space="preserve"> </v>
      </c>
      <c r="V662" s="244"/>
      <c r="W662" s="244"/>
      <c r="X662" s="244"/>
      <c r="Y662" s="244" t="s">
        <v>354</v>
      </c>
      <c r="Z662" s="244"/>
      <c r="AA662" s="244" t="s">
        <v>355</v>
      </c>
      <c r="AB662" s="244"/>
      <c r="AC662" s="245"/>
      <c r="AD662" s="269" t="str">
        <f ca="1">'Т 7'!DG39</f>
        <v xml:space="preserve"> </v>
      </c>
      <c r="AE662" s="270"/>
      <c r="AF662" s="243" t="str">
        <f ca="1">'Т 7'!DH39</f>
        <v xml:space="preserve"> </v>
      </c>
      <c r="AG662" s="244"/>
      <c r="AH662" s="244"/>
      <c r="AI662" s="244"/>
      <c r="AJ662" s="244"/>
      <c r="AK662" s="244"/>
      <c r="AL662" s="244"/>
      <c r="AM662" s="244"/>
      <c r="AN662" s="244"/>
      <c r="AO662" s="245"/>
      <c r="AP662" s="191"/>
    </row>
    <row r="663" spans="1:42" ht="15" customHeight="1" x14ac:dyDescent="0.25">
      <c r="A663" s="58">
        <v>34</v>
      </c>
      <c r="B663" s="241" t="str">
        <f ca="1">'Т 7'!CJ40</f>
        <v xml:space="preserve"> </v>
      </c>
      <c r="C663" s="241"/>
      <c r="D663" s="241"/>
      <c r="E663" s="241"/>
      <c r="F663" s="241"/>
      <c r="G663" s="241"/>
      <c r="H663" s="269" t="str">
        <f ca="1">'Т 7'!DC40</f>
        <v xml:space="preserve"> </v>
      </c>
      <c r="I663" s="270"/>
      <c r="J663" s="243" t="str">
        <f ca="1">'Т 7'!DD40</f>
        <v xml:space="preserve"> </v>
      </c>
      <c r="K663" s="244"/>
      <c r="L663" s="244"/>
      <c r="M663" s="244"/>
      <c r="N663" s="244"/>
      <c r="O663" s="244"/>
      <c r="P663" s="244"/>
      <c r="Q663" s="244"/>
      <c r="R663" s="245"/>
      <c r="S663" s="269" t="str">
        <f ca="1">'Т 7'!DE40</f>
        <v xml:space="preserve"> </v>
      </c>
      <c r="T663" s="270"/>
      <c r="U663" s="243" t="str">
        <f ca="1">'Т 7'!DF40</f>
        <v xml:space="preserve"> </v>
      </c>
      <c r="V663" s="244"/>
      <c r="W663" s="244"/>
      <c r="X663" s="244"/>
      <c r="Y663" s="244" t="s">
        <v>354</v>
      </c>
      <c r="Z663" s="244"/>
      <c r="AA663" s="244" t="s">
        <v>355</v>
      </c>
      <c r="AB663" s="244"/>
      <c r="AC663" s="245"/>
      <c r="AD663" s="269" t="str">
        <f ca="1">'Т 7'!DG40</f>
        <v xml:space="preserve"> </v>
      </c>
      <c r="AE663" s="270"/>
      <c r="AF663" s="243" t="str">
        <f ca="1">'Т 7'!DH40</f>
        <v xml:space="preserve"> </v>
      </c>
      <c r="AG663" s="244"/>
      <c r="AH663" s="244"/>
      <c r="AI663" s="244"/>
      <c r="AJ663" s="244"/>
      <c r="AK663" s="244"/>
      <c r="AL663" s="244"/>
      <c r="AM663" s="244"/>
      <c r="AN663" s="244"/>
      <c r="AO663" s="245"/>
      <c r="AP663" s="191"/>
    </row>
    <row r="664" spans="1:42" ht="15" customHeight="1" x14ac:dyDescent="0.25">
      <c r="A664" s="58">
        <v>35</v>
      </c>
      <c r="B664" s="241" t="str">
        <f ca="1">'Т 7'!CJ41</f>
        <v xml:space="preserve"> </v>
      </c>
      <c r="C664" s="241"/>
      <c r="D664" s="241"/>
      <c r="E664" s="241"/>
      <c r="F664" s="241"/>
      <c r="G664" s="241"/>
      <c r="H664" s="269" t="str">
        <f ca="1">'Т 7'!DC41</f>
        <v xml:space="preserve"> </v>
      </c>
      <c r="I664" s="270"/>
      <c r="J664" s="243" t="str">
        <f ca="1">'Т 7'!DD41</f>
        <v xml:space="preserve"> </v>
      </c>
      <c r="K664" s="244"/>
      <c r="L664" s="244"/>
      <c r="M664" s="244"/>
      <c r="N664" s="244"/>
      <c r="O664" s="244"/>
      <c r="P664" s="244"/>
      <c r="Q664" s="244"/>
      <c r="R664" s="245"/>
      <c r="S664" s="269" t="str">
        <f ca="1">'Т 7'!DE41</f>
        <v xml:space="preserve"> </v>
      </c>
      <c r="T664" s="270"/>
      <c r="U664" s="243" t="str">
        <f ca="1">'Т 7'!DF41</f>
        <v xml:space="preserve"> </v>
      </c>
      <c r="V664" s="244"/>
      <c r="W664" s="244"/>
      <c r="X664" s="244"/>
      <c r="Y664" s="244" t="s">
        <v>354</v>
      </c>
      <c r="Z664" s="244"/>
      <c r="AA664" s="244" t="s">
        <v>355</v>
      </c>
      <c r="AB664" s="244"/>
      <c r="AC664" s="245"/>
      <c r="AD664" s="269" t="str">
        <f ca="1">'Т 7'!DG41</f>
        <v xml:space="preserve"> </v>
      </c>
      <c r="AE664" s="270"/>
      <c r="AF664" s="243" t="str">
        <f ca="1">'Т 7'!DH41</f>
        <v xml:space="preserve"> </v>
      </c>
      <c r="AG664" s="244"/>
      <c r="AH664" s="244"/>
      <c r="AI664" s="244"/>
      <c r="AJ664" s="244"/>
      <c r="AK664" s="244"/>
      <c r="AL664" s="244"/>
      <c r="AM664" s="244"/>
      <c r="AN664" s="244"/>
      <c r="AO664" s="245"/>
      <c r="AP664" s="191"/>
    </row>
    <row r="665" spans="1:42" ht="15" customHeight="1" x14ac:dyDescent="0.25">
      <c r="A665" s="58">
        <v>36</v>
      </c>
      <c r="B665" s="241" t="str">
        <f ca="1">'Т 7'!CJ42</f>
        <v xml:space="preserve"> </v>
      </c>
      <c r="C665" s="241"/>
      <c r="D665" s="241"/>
      <c r="E665" s="241"/>
      <c r="F665" s="241"/>
      <c r="G665" s="241"/>
      <c r="H665" s="269" t="str">
        <f ca="1">'Т 7'!DC42</f>
        <v xml:space="preserve"> </v>
      </c>
      <c r="I665" s="270"/>
      <c r="J665" s="243" t="str">
        <f ca="1">'Т 7'!DD42</f>
        <v xml:space="preserve"> </v>
      </c>
      <c r="K665" s="244"/>
      <c r="L665" s="244"/>
      <c r="M665" s="244"/>
      <c r="N665" s="244"/>
      <c r="O665" s="244"/>
      <c r="P665" s="244"/>
      <c r="Q665" s="244"/>
      <c r="R665" s="245"/>
      <c r="S665" s="269" t="str">
        <f ca="1">'Т 7'!DE42</f>
        <v xml:space="preserve"> </v>
      </c>
      <c r="T665" s="270"/>
      <c r="U665" s="243" t="str">
        <f ca="1">'Т 7'!DF42</f>
        <v xml:space="preserve"> </v>
      </c>
      <c r="V665" s="244"/>
      <c r="W665" s="244"/>
      <c r="X665" s="244"/>
      <c r="Y665" s="244" t="s">
        <v>354</v>
      </c>
      <c r="Z665" s="244"/>
      <c r="AA665" s="244" t="s">
        <v>355</v>
      </c>
      <c r="AB665" s="244"/>
      <c r="AC665" s="245"/>
      <c r="AD665" s="269" t="str">
        <f ca="1">'Т 7'!DG42</f>
        <v xml:space="preserve"> </v>
      </c>
      <c r="AE665" s="270"/>
      <c r="AF665" s="243" t="str">
        <f ca="1">'Т 7'!DH42</f>
        <v xml:space="preserve"> </v>
      </c>
      <c r="AG665" s="244"/>
      <c r="AH665" s="244"/>
      <c r="AI665" s="244"/>
      <c r="AJ665" s="244"/>
      <c r="AK665" s="244"/>
      <c r="AL665" s="244"/>
      <c r="AM665" s="244"/>
      <c r="AN665" s="244"/>
      <c r="AO665" s="245"/>
      <c r="AP665" s="191"/>
    </row>
    <row r="666" spans="1:42" ht="15" customHeight="1" x14ac:dyDescent="0.25">
      <c r="A666" s="58">
        <v>37</v>
      </c>
      <c r="B666" s="241" t="str">
        <f ca="1">'Т 7'!CJ43</f>
        <v xml:space="preserve"> </v>
      </c>
      <c r="C666" s="241"/>
      <c r="D666" s="241"/>
      <c r="E666" s="241"/>
      <c r="F666" s="241"/>
      <c r="G666" s="241"/>
      <c r="H666" s="269" t="str">
        <f ca="1">'Т 7'!DC43</f>
        <v xml:space="preserve"> </v>
      </c>
      <c r="I666" s="270"/>
      <c r="J666" s="243" t="str">
        <f ca="1">'Т 7'!DD43</f>
        <v xml:space="preserve"> </v>
      </c>
      <c r="K666" s="244"/>
      <c r="L666" s="244"/>
      <c r="M666" s="244"/>
      <c r="N666" s="244"/>
      <c r="O666" s="244"/>
      <c r="P666" s="244"/>
      <c r="Q666" s="244"/>
      <c r="R666" s="245"/>
      <c r="S666" s="269" t="str">
        <f ca="1">'Т 7'!DE43</f>
        <v xml:space="preserve"> </v>
      </c>
      <c r="T666" s="270"/>
      <c r="U666" s="243" t="str">
        <f ca="1">'Т 7'!DF43</f>
        <v xml:space="preserve"> </v>
      </c>
      <c r="V666" s="244"/>
      <c r="W666" s="244"/>
      <c r="X666" s="244"/>
      <c r="Y666" s="244" t="s">
        <v>354</v>
      </c>
      <c r="Z666" s="244"/>
      <c r="AA666" s="244" t="s">
        <v>355</v>
      </c>
      <c r="AB666" s="244"/>
      <c r="AC666" s="245"/>
      <c r="AD666" s="269" t="str">
        <f ca="1">'Т 7'!DG43</f>
        <v xml:space="preserve"> </v>
      </c>
      <c r="AE666" s="270"/>
      <c r="AF666" s="243" t="str">
        <f ca="1">'Т 7'!DH43</f>
        <v xml:space="preserve"> </v>
      </c>
      <c r="AG666" s="244"/>
      <c r="AH666" s="244"/>
      <c r="AI666" s="244"/>
      <c r="AJ666" s="244"/>
      <c r="AK666" s="244"/>
      <c r="AL666" s="244"/>
      <c r="AM666" s="244"/>
      <c r="AN666" s="244"/>
      <c r="AO666" s="245"/>
      <c r="AP666" s="191"/>
    </row>
    <row r="667" spans="1:42" ht="15" customHeight="1" x14ac:dyDescent="0.25">
      <c r="A667" s="58">
        <v>38</v>
      </c>
      <c r="B667" s="241" t="str">
        <f ca="1">'Т 7'!CJ44</f>
        <v xml:space="preserve"> </v>
      </c>
      <c r="C667" s="241"/>
      <c r="D667" s="241"/>
      <c r="E667" s="241"/>
      <c r="F667" s="241"/>
      <c r="G667" s="241"/>
      <c r="H667" s="269" t="str">
        <f ca="1">'Т 7'!DC44</f>
        <v xml:space="preserve"> </v>
      </c>
      <c r="I667" s="270"/>
      <c r="J667" s="243" t="str">
        <f ca="1">'Т 7'!DD44</f>
        <v xml:space="preserve"> </v>
      </c>
      <c r="K667" s="244"/>
      <c r="L667" s="244"/>
      <c r="M667" s="244"/>
      <c r="N667" s="244"/>
      <c r="O667" s="244"/>
      <c r="P667" s="244"/>
      <c r="Q667" s="244"/>
      <c r="R667" s="245"/>
      <c r="S667" s="269" t="str">
        <f ca="1">'Т 7'!DE44</f>
        <v xml:space="preserve"> </v>
      </c>
      <c r="T667" s="270"/>
      <c r="U667" s="243" t="str">
        <f ca="1">'Т 7'!DF44</f>
        <v xml:space="preserve"> </v>
      </c>
      <c r="V667" s="244"/>
      <c r="W667" s="244"/>
      <c r="X667" s="244"/>
      <c r="Y667" s="244" t="s">
        <v>354</v>
      </c>
      <c r="Z667" s="244"/>
      <c r="AA667" s="244" t="s">
        <v>355</v>
      </c>
      <c r="AB667" s="244"/>
      <c r="AC667" s="245"/>
      <c r="AD667" s="269" t="str">
        <f ca="1">'Т 7'!DG44</f>
        <v xml:space="preserve"> </v>
      </c>
      <c r="AE667" s="270"/>
      <c r="AF667" s="243" t="str">
        <f ca="1">'Т 7'!DH44</f>
        <v xml:space="preserve"> </v>
      </c>
      <c r="AG667" s="244"/>
      <c r="AH667" s="244"/>
      <c r="AI667" s="244"/>
      <c r="AJ667" s="244"/>
      <c r="AK667" s="244"/>
      <c r="AL667" s="244"/>
      <c r="AM667" s="244"/>
      <c r="AN667" s="244"/>
      <c r="AO667" s="245"/>
      <c r="AP667" s="191"/>
    </row>
    <row r="668" spans="1:42" ht="15" customHeight="1" x14ac:dyDescent="0.25">
      <c r="A668" s="58">
        <v>39</v>
      </c>
      <c r="B668" s="241" t="str">
        <f ca="1">'Т 7'!CJ45</f>
        <v xml:space="preserve"> </v>
      </c>
      <c r="C668" s="241"/>
      <c r="D668" s="241"/>
      <c r="E668" s="241"/>
      <c r="F668" s="241"/>
      <c r="G668" s="241"/>
      <c r="H668" s="269" t="str">
        <f ca="1">'Т 7'!DC45</f>
        <v xml:space="preserve"> </v>
      </c>
      <c r="I668" s="270"/>
      <c r="J668" s="243" t="str">
        <f ca="1">'Т 7'!DD45</f>
        <v xml:space="preserve"> </v>
      </c>
      <c r="K668" s="244"/>
      <c r="L668" s="244"/>
      <c r="M668" s="244"/>
      <c r="N668" s="244"/>
      <c r="O668" s="244"/>
      <c r="P668" s="244"/>
      <c r="Q668" s="244"/>
      <c r="R668" s="245"/>
      <c r="S668" s="269" t="str">
        <f ca="1">'Т 7'!DE45</f>
        <v xml:space="preserve"> </v>
      </c>
      <c r="T668" s="270"/>
      <c r="U668" s="243" t="str">
        <f ca="1">'Т 7'!DF45</f>
        <v xml:space="preserve"> </v>
      </c>
      <c r="V668" s="244"/>
      <c r="W668" s="244"/>
      <c r="X668" s="244"/>
      <c r="Y668" s="244" t="s">
        <v>354</v>
      </c>
      <c r="Z668" s="244"/>
      <c r="AA668" s="244" t="s">
        <v>355</v>
      </c>
      <c r="AB668" s="244"/>
      <c r="AC668" s="245"/>
      <c r="AD668" s="269" t="str">
        <f ca="1">'Т 7'!DG45</f>
        <v xml:space="preserve"> </v>
      </c>
      <c r="AE668" s="270"/>
      <c r="AF668" s="243" t="str">
        <f ca="1">'Т 7'!DH45</f>
        <v xml:space="preserve"> </v>
      </c>
      <c r="AG668" s="244"/>
      <c r="AH668" s="244"/>
      <c r="AI668" s="244"/>
      <c r="AJ668" s="244"/>
      <c r="AK668" s="244"/>
      <c r="AL668" s="244"/>
      <c r="AM668" s="244"/>
      <c r="AN668" s="244"/>
      <c r="AO668" s="245"/>
      <c r="AP668" s="191"/>
    </row>
    <row r="669" spans="1:42" ht="15" customHeight="1" x14ac:dyDescent="0.25">
      <c r="A669" s="58">
        <v>40</v>
      </c>
      <c r="B669" s="241" t="str">
        <f ca="1">'Т 7'!CJ46</f>
        <v xml:space="preserve"> </v>
      </c>
      <c r="C669" s="241"/>
      <c r="D669" s="241"/>
      <c r="E669" s="241"/>
      <c r="F669" s="241"/>
      <c r="G669" s="241"/>
      <c r="H669" s="269" t="str">
        <f ca="1">'Т 7'!DC46</f>
        <v xml:space="preserve"> </v>
      </c>
      <c r="I669" s="270"/>
      <c r="J669" s="243" t="str">
        <f ca="1">'Т 7'!DD46</f>
        <v xml:space="preserve"> </v>
      </c>
      <c r="K669" s="244"/>
      <c r="L669" s="244"/>
      <c r="M669" s="244"/>
      <c r="N669" s="244"/>
      <c r="O669" s="244"/>
      <c r="P669" s="244"/>
      <c r="Q669" s="244"/>
      <c r="R669" s="245"/>
      <c r="S669" s="269" t="str">
        <f ca="1">'Т 7'!DE46</f>
        <v xml:space="preserve"> </v>
      </c>
      <c r="T669" s="270"/>
      <c r="U669" s="243" t="str">
        <f ca="1">'Т 7'!DF46</f>
        <v xml:space="preserve"> </v>
      </c>
      <c r="V669" s="244"/>
      <c r="W669" s="244"/>
      <c r="X669" s="244"/>
      <c r="Y669" s="244" t="s">
        <v>354</v>
      </c>
      <c r="Z669" s="244"/>
      <c r="AA669" s="244" t="s">
        <v>355</v>
      </c>
      <c r="AB669" s="244"/>
      <c r="AC669" s="245"/>
      <c r="AD669" s="269" t="str">
        <f ca="1">'Т 7'!DG46</f>
        <v xml:space="preserve"> </v>
      </c>
      <c r="AE669" s="270"/>
      <c r="AF669" s="243" t="str">
        <f ca="1">'Т 7'!DH46</f>
        <v xml:space="preserve"> </v>
      </c>
      <c r="AG669" s="244"/>
      <c r="AH669" s="244"/>
      <c r="AI669" s="244"/>
      <c r="AJ669" s="244"/>
      <c r="AK669" s="244"/>
      <c r="AL669" s="244"/>
      <c r="AM669" s="244"/>
      <c r="AN669" s="244"/>
      <c r="AO669" s="245"/>
      <c r="AP669" s="191"/>
    </row>
    <row r="670" spans="1:42" ht="15" customHeight="1" x14ac:dyDescent="0.25">
      <c r="A670" s="58">
        <v>41</v>
      </c>
      <c r="B670" s="241" t="str">
        <f ca="1">'Т 7'!CJ47</f>
        <v xml:space="preserve"> </v>
      </c>
      <c r="C670" s="241"/>
      <c r="D670" s="241"/>
      <c r="E670" s="241"/>
      <c r="F670" s="241"/>
      <c r="G670" s="241"/>
      <c r="H670" s="269" t="str">
        <f ca="1">'Т 7'!DC47</f>
        <v xml:space="preserve"> </v>
      </c>
      <c r="I670" s="270"/>
      <c r="J670" s="243" t="str">
        <f ca="1">'Т 7'!DD47</f>
        <v xml:space="preserve"> </v>
      </c>
      <c r="K670" s="244"/>
      <c r="L670" s="244"/>
      <c r="M670" s="244"/>
      <c r="N670" s="244"/>
      <c r="O670" s="244"/>
      <c r="P670" s="244"/>
      <c r="Q670" s="244"/>
      <c r="R670" s="245"/>
      <c r="S670" s="269" t="str">
        <f ca="1">'Т 7'!DE47</f>
        <v xml:space="preserve"> </v>
      </c>
      <c r="T670" s="270"/>
      <c r="U670" s="243" t="str">
        <f ca="1">'Т 7'!DF47</f>
        <v xml:space="preserve"> </v>
      </c>
      <c r="V670" s="244"/>
      <c r="W670" s="244"/>
      <c r="X670" s="244"/>
      <c r="Y670" s="244" t="s">
        <v>354</v>
      </c>
      <c r="Z670" s="244"/>
      <c r="AA670" s="244" t="s">
        <v>355</v>
      </c>
      <c r="AB670" s="244"/>
      <c r="AC670" s="245"/>
      <c r="AD670" s="269" t="str">
        <f ca="1">'Т 7'!DG47</f>
        <v xml:space="preserve"> </v>
      </c>
      <c r="AE670" s="270"/>
      <c r="AF670" s="243" t="str">
        <f ca="1">'Т 7'!DH47</f>
        <v xml:space="preserve"> </v>
      </c>
      <c r="AG670" s="244"/>
      <c r="AH670" s="244"/>
      <c r="AI670" s="244"/>
      <c r="AJ670" s="244"/>
      <c r="AK670" s="244"/>
      <c r="AL670" s="244"/>
      <c r="AM670" s="244"/>
      <c r="AN670" s="244"/>
      <c r="AO670" s="245"/>
      <c r="AP670" s="191"/>
    </row>
    <row r="671" spans="1:42" ht="15" customHeight="1" x14ac:dyDescent="0.25">
      <c r="A671" s="58">
        <v>42</v>
      </c>
      <c r="B671" s="241" t="str">
        <f ca="1">'Т 7'!CJ48</f>
        <v xml:space="preserve"> </v>
      </c>
      <c r="C671" s="241"/>
      <c r="D671" s="241"/>
      <c r="E671" s="241"/>
      <c r="F671" s="241"/>
      <c r="G671" s="241"/>
      <c r="H671" s="269" t="str">
        <f ca="1">'Т 7'!DC48</f>
        <v xml:space="preserve"> </v>
      </c>
      <c r="I671" s="270"/>
      <c r="J671" s="243" t="str">
        <f ca="1">'Т 7'!DD48</f>
        <v xml:space="preserve"> </v>
      </c>
      <c r="K671" s="244"/>
      <c r="L671" s="244"/>
      <c r="M671" s="244"/>
      <c r="N671" s="244"/>
      <c r="O671" s="244"/>
      <c r="P671" s="244"/>
      <c r="Q671" s="244"/>
      <c r="R671" s="245"/>
      <c r="S671" s="269" t="str">
        <f ca="1">'Т 7'!DE48</f>
        <v xml:space="preserve"> </v>
      </c>
      <c r="T671" s="270"/>
      <c r="U671" s="243" t="str">
        <f ca="1">'Т 7'!DF48</f>
        <v xml:space="preserve"> </v>
      </c>
      <c r="V671" s="244"/>
      <c r="W671" s="244"/>
      <c r="X671" s="244"/>
      <c r="Y671" s="244" t="s">
        <v>354</v>
      </c>
      <c r="Z671" s="244"/>
      <c r="AA671" s="244" t="s">
        <v>355</v>
      </c>
      <c r="AB671" s="244"/>
      <c r="AC671" s="245"/>
      <c r="AD671" s="269" t="str">
        <f ca="1">'Т 7'!DG48</f>
        <v xml:space="preserve"> </v>
      </c>
      <c r="AE671" s="270"/>
      <c r="AF671" s="243" t="str">
        <f ca="1">'Т 7'!DH48</f>
        <v xml:space="preserve"> </v>
      </c>
      <c r="AG671" s="244"/>
      <c r="AH671" s="244"/>
      <c r="AI671" s="244"/>
      <c r="AJ671" s="244"/>
      <c r="AK671" s="244"/>
      <c r="AL671" s="244"/>
      <c r="AM671" s="244"/>
      <c r="AN671" s="244"/>
      <c r="AO671" s="245"/>
      <c r="AP671" s="191"/>
    </row>
    <row r="672" spans="1:42" ht="15" customHeight="1" x14ac:dyDescent="0.25">
      <c r="A672" s="58">
        <v>43</v>
      </c>
      <c r="B672" s="241" t="str">
        <f ca="1">'Т 7'!CJ49</f>
        <v xml:space="preserve"> </v>
      </c>
      <c r="C672" s="241"/>
      <c r="D672" s="241"/>
      <c r="E672" s="241"/>
      <c r="F672" s="241"/>
      <c r="G672" s="241"/>
      <c r="H672" s="269" t="str">
        <f ca="1">'Т 7'!DC49</f>
        <v xml:space="preserve"> </v>
      </c>
      <c r="I672" s="270"/>
      <c r="J672" s="243" t="str">
        <f ca="1">'Т 7'!DD49</f>
        <v xml:space="preserve"> </v>
      </c>
      <c r="K672" s="244"/>
      <c r="L672" s="244"/>
      <c r="M672" s="244"/>
      <c r="N672" s="244"/>
      <c r="O672" s="244"/>
      <c r="P672" s="244"/>
      <c r="Q672" s="244"/>
      <c r="R672" s="245"/>
      <c r="S672" s="269" t="str">
        <f ca="1">'Т 7'!DE49</f>
        <v xml:space="preserve"> </v>
      </c>
      <c r="T672" s="270"/>
      <c r="U672" s="243" t="str">
        <f ca="1">'Т 7'!DF49</f>
        <v xml:space="preserve"> </v>
      </c>
      <c r="V672" s="244"/>
      <c r="W672" s="244"/>
      <c r="X672" s="244"/>
      <c r="Y672" s="244" t="s">
        <v>354</v>
      </c>
      <c r="Z672" s="244"/>
      <c r="AA672" s="244" t="s">
        <v>355</v>
      </c>
      <c r="AB672" s="244"/>
      <c r="AC672" s="245"/>
      <c r="AD672" s="269" t="str">
        <f ca="1">'Т 7'!DG49</f>
        <v xml:space="preserve"> </v>
      </c>
      <c r="AE672" s="270"/>
      <c r="AF672" s="243" t="str">
        <f ca="1">'Т 7'!DH49</f>
        <v xml:space="preserve"> </v>
      </c>
      <c r="AG672" s="244"/>
      <c r="AH672" s="244"/>
      <c r="AI672" s="244"/>
      <c r="AJ672" s="244"/>
      <c r="AK672" s="244"/>
      <c r="AL672" s="244"/>
      <c r="AM672" s="244"/>
      <c r="AN672" s="244"/>
      <c r="AO672" s="245"/>
      <c r="AP672" s="191"/>
    </row>
    <row r="673" spans="1:42" ht="15" customHeight="1" x14ac:dyDescent="0.25">
      <c r="A673" s="58">
        <v>44</v>
      </c>
      <c r="B673" s="241" t="str">
        <f ca="1">'Т 7'!CJ50</f>
        <v xml:space="preserve"> </v>
      </c>
      <c r="C673" s="241"/>
      <c r="D673" s="241"/>
      <c r="E673" s="241"/>
      <c r="F673" s="241"/>
      <c r="G673" s="241"/>
      <c r="H673" s="269" t="str">
        <f ca="1">'Т 7'!DC50</f>
        <v xml:space="preserve"> </v>
      </c>
      <c r="I673" s="270"/>
      <c r="J673" s="243" t="str">
        <f ca="1">'Т 7'!DD50</f>
        <v xml:space="preserve"> </v>
      </c>
      <c r="K673" s="244"/>
      <c r="L673" s="244"/>
      <c r="M673" s="244"/>
      <c r="N673" s="244"/>
      <c r="O673" s="244"/>
      <c r="P673" s="244"/>
      <c r="Q673" s="244"/>
      <c r="R673" s="245"/>
      <c r="S673" s="269" t="str">
        <f ca="1">'Т 7'!DE50</f>
        <v xml:space="preserve"> </v>
      </c>
      <c r="T673" s="270"/>
      <c r="U673" s="243" t="str">
        <f ca="1">'Т 7'!DF50</f>
        <v xml:space="preserve"> </v>
      </c>
      <c r="V673" s="244"/>
      <c r="W673" s="244"/>
      <c r="X673" s="244"/>
      <c r="Y673" s="244" t="s">
        <v>354</v>
      </c>
      <c r="Z673" s="244"/>
      <c r="AA673" s="244" t="s">
        <v>355</v>
      </c>
      <c r="AB673" s="244"/>
      <c r="AC673" s="245"/>
      <c r="AD673" s="269" t="str">
        <f ca="1">'Т 7'!DG50</f>
        <v xml:space="preserve"> </v>
      </c>
      <c r="AE673" s="270"/>
      <c r="AF673" s="243" t="str">
        <f ca="1">'Т 7'!DH50</f>
        <v xml:space="preserve"> </v>
      </c>
      <c r="AG673" s="244"/>
      <c r="AH673" s="244"/>
      <c r="AI673" s="244"/>
      <c r="AJ673" s="244"/>
      <c r="AK673" s="244"/>
      <c r="AL673" s="244"/>
      <c r="AM673" s="244"/>
      <c r="AN673" s="244"/>
      <c r="AO673" s="245"/>
      <c r="AP673" s="191"/>
    </row>
    <row r="674" spans="1:42" ht="15" customHeight="1" x14ac:dyDescent="0.25">
      <c r="A674" s="58">
        <v>45</v>
      </c>
      <c r="B674" s="241" t="str">
        <f ca="1">'Т 7'!CJ51</f>
        <v xml:space="preserve"> </v>
      </c>
      <c r="C674" s="241"/>
      <c r="D674" s="241"/>
      <c r="E674" s="241"/>
      <c r="F674" s="241"/>
      <c r="G674" s="241"/>
      <c r="H674" s="269" t="str">
        <f ca="1">'Т 7'!DC51</f>
        <v xml:space="preserve"> </v>
      </c>
      <c r="I674" s="270"/>
      <c r="J674" s="243" t="str">
        <f ca="1">'Т 7'!DD51</f>
        <v xml:space="preserve"> </v>
      </c>
      <c r="K674" s="244"/>
      <c r="L674" s="244"/>
      <c r="M674" s="244"/>
      <c r="N674" s="244"/>
      <c r="O674" s="244"/>
      <c r="P674" s="244"/>
      <c r="Q674" s="244"/>
      <c r="R674" s="245"/>
      <c r="S674" s="269" t="str">
        <f ca="1">'Т 7'!DE51</f>
        <v xml:space="preserve"> </v>
      </c>
      <c r="T674" s="270"/>
      <c r="U674" s="243" t="str">
        <f ca="1">'Т 7'!DF51</f>
        <v xml:space="preserve"> </v>
      </c>
      <c r="V674" s="244"/>
      <c r="W674" s="244"/>
      <c r="X674" s="244"/>
      <c r="Y674" s="244" t="s">
        <v>354</v>
      </c>
      <c r="Z674" s="244"/>
      <c r="AA674" s="244" t="s">
        <v>355</v>
      </c>
      <c r="AB674" s="244"/>
      <c r="AC674" s="245"/>
      <c r="AD674" s="269" t="str">
        <f ca="1">'Т 7'!DG51</f>
        <v xml:space="preserve"> </v>
      </c>
      <c r="AE674" s="270"/>
      <c r="AF674" s="243" t="str">
        <f ca="1">'Т 7'!DH51</f>
        <v xml:space="preserve"> </v>
      </c>
      <c r="AG674" s="244"/>
      <c r="AH674" s="244"/>
      <c r="AI674" s="244"/>
      <c r="AJ674" s="244"/>
      <c r="AK674" s="244"/>
      <c r="AL674" s="244"/>
      <c r="AM674" s="244"/>
      <c r="AN674" s="244"/>
      <c r="AO674" s="245"/>
      <c r="AP674" s="191"/>
    </row>
    <row r="675" spans="1:42" ht="15" customHeight="1" x14ac:dyDescent="0.25">
      <c r="A675" s="58">
        <v>46</v>
      </c>
      <c r="B675" s="241" t="str">
        <f ca="1">'Т 7'!CJ52</f>
        <v xml:space="preserve"> </v>
      </c>
      <c r="C675" s="241"/>
      <c r="D675" s="241"/>
      <c r="E675" s="241"/>
      <c r="F675" s="241"/>
      <c r="G675" s="241"/>
      <c r="H675" s="269" t="str">
        <f ca="1">'Т 7'!DC52</f>
        <v xml:space="preserve"> </v>
      </c>
      <c r="I675" s="270"/>
      <c r="J675" s="243" t="str">
        <f ca="1">'Т 7'!DD52</f>
        <v xml:space="preserve"> </v>
      </c>
      <c r="K675" s="244"/>
      <c r="L675" s="244"/>
      <c r="M675" s="244"/>
      <c r="N675" s="244"/>
      <c r="O675" s="244"/>
      <c r="P675" s="244"/>
      <c r="Q675" s="244"/>
      <c r="R675" s="245"/>
      <c r="S675" s="269" t="str">
        <f ca="1">'Т 7'!DE52</f>
        <v xml:space="preserve"> </v>
      </c>
      <c r="T675" s="270"/>
      <c r="U675" s="243" t="str">
        <f ca="1">'Т 7'!DF52</f>
        <v xml:space="preserve"> </v>
      </c>
      <c r="V675" s="244"/>
      <c r="W675" s="244"/>
      <c r="X675" s="244"/>
      <c r="Y675" s="244" t="s">
        <v>354</v>
      </c>
      <c r="Z675" s="244"/>
      <c r="AA675" s="244" t="s">
        <v>355</v>
      </c>
      <c r="AB675" s="244"/>
      <c r="AC675" s="245"/>
      <c r="AD675" s="269" t="str">
        <f ca="1">'Т 7'!DG52</f>
        <v xml:space="preserve"> </v>
      </c>
      <c r="AE675" s="270"/>
      <c r="AF675" s="243" t="str">
        <f ca="1">'Т 7'!DH52</f>
        <v xml:space="preserve"> </v>
      </c>
      <c r="AG675" s="244"/>
      <c r="AH675" s="244"/>
      <c r="AI675" s="244"/>
      <c r="AJ675" s="244"/>
      <c r="AK675" s="244"/>
      <c r="AL675" s="244"/>
      <c r="AM675" s="244"/>
      <c r="AN675" s="244"/>
      <c r="AO675" s="245"/>
      <c r="AP675" s="191"/>
    </row>
    <row r="676" spans="1:42" ht="15" customHeight="1" x14ac:dyDescent="0.25">
      <c r="A676" s="58">
        <v>47</v>
      </c>
      <c r="B676" s="241" t="str">
        <f ca="1">'Т 7'!CJ53</f>
        <v xml:space="preserve"> </v>
      </c>
      <c r="C676" s="241"/>
      <c r="D676" s="241"/>
      <c r="E676" s="241"/>
      <c r="F676" s="241"/>
      <c r="G676" s="241"/>
      <c r="H676" s="269" t="str">
        <f ca="1">'Т 7'!DC53</f>
        <v xml:space="preserve"> </v>
      </c>
      <c r="I676" s="270"/>
      <c r="J676" s="243" t="str">
        <f ca="1">'Т 7'!DD53</f>
        <v xml:space="preserve"> </v>
      </c>
      <c r="K676" s="244"/>
      <c r="L676" s="244"/>
      <c r="M676" s="244"/>
      <c r="N676" s="244"/>
      <c r="O676" s="244"/>
      <c r="P676" s="244"/>
      <c r="Q676" s="244"/>
      <c r="R676" s="245"/>
      <c r="S676" s="269" t="str">
        <f ca="1">'Т 7'!DE53</f>
        <v xml:space="preserve"> </v>
      </c>
      <c r="T676" s="270"/>
      <c r="U676" s="243" t="str">
        <f ca="1">'Т 7'!DF53</f>
        <v xml:space="preserve"> </v>
      </c>
      <c r="V676" s="244"/>
      <c r="W676" s="244"/>
      <c r="X676" s="244"/>
      <c r="Y676" s="244" t="s">
        <v>354</v>
      </c>
      <c r="Z676" s="244"/>
      <c r="AA676" s="244" t="s">
        <v>355</v>
      </c>
      <c r="AB676" s="244"/>
      <c r="AC676" s="245"/>
      <c r="AD676" s="269" t="str">
        <f ca="1">'Т 7'!DG53</f>
        <v xml:space="preserve"> </v>
      </c>
      <c r="AE676" s="270"/>
      <c r="AF676" s="243" t="str">
        <f ca="1">'Т 7'!DH53</f>
        <v xml:space="preserve"> </v>
      </c>
      <c r="AG676" s="244"/>
      <c r="AH676" s="244"/>
      <c r="AI676" s="244"/>
      <c r="AJ676" s="244"/>
      <c r="AK676" s="244"/>
      <c r="AL676" s="244"/>
      <c r="AM676" s="244"/>
      <c r="AN676" s="244"/>
      <c r="AO676" s="245"/>
      <c r="AP676" s="191"/>
    </row>
    <row r="677" spans="1:42" ht="15" customHeight="1" x14ac:dyDescent="0.25">
      <c r="A677" s="58">
        <v>48</v>
      </c>
      <c r="B677" s="241" t="str">
        <f ca="1">'Т 7'!CJ54</f>
        <v xml:space="preserve"> </v>
      </c>
      <c r="C677" s="241"/>
      <c r="D677" s="241"/>
      <c r="E677" s="241"/>
      <c r="F677" s="241"/>
      <c r="G677" s="241"/>
      <c r="H677" s="269" t="str">
        <f ca="1">'Т 7'!DC54</f>
        <v xml:space="preserve"> </v>
      </c>
      <c r="I677" s="270"/>
      <c r="J677" s="243" t="str">
        <f ca="1">'Т 7'!DD54</f>
        <v xml:space="preserve"> </v>
      </c>
      <c r="K677" s="244"/>
      <c r="L677" s="244"/>
      <c r="M677" s="244"/>
      <c r="N677" s="244"/>
      <c r="O677" s="244"/>
      <c r="P677" s="244"/>
      <c r="Q677" s="244"/>
      <c r="R677" s="245"/>
      <c r="S677" s="269" t="str">
        <f ca="1">'Т 7'!DE54</f>
        <v xml:space="preserve"> </v>
      </c>
      <c r="T677" s="270"/>
      <c r="U677" s="243" t="str">
        <f ca="1">'Т 7'!DF54</f>
        <v xml:space="preserve"> </v>
      </c>
      <c r="V677" s="244"/>
      <c r="W677" s="244"/>
      <c r="X677" s="244"/>
      <c r="Y677" s="244" t="s">
        <v>354</v>
      </c>
      <c r="Z677" s="244"/>
      <c r="AA677" s="244" t="s">
        <v>355</v>
      </c>
      <c r="AB677" s="244"/>
      <c r="AC677" s="245"/>
      <c r="AD677" s="269" t="str">
        <f ca="1">'Т 7'!DG54</f>
        <v xml:space="preserve"> </v>
      </c>
      <c r="AE677" s="270"/>
      <c r="AF677" s="243" t="str">
        <f ca="1">'Т 7'!DH54</f>
        <v xml:space="preserve"> </v>
      </c>
      <c r="AG677" s="244"/>
      <c r="AH677" s="244"/>
      <c r="AI677" s="244"/>
      <c r="AJ677" s="244"/>
      <c r="AK677" s="244"/>
      <c r="AL677" s="244"/>
      <c r="AM677" s="244"/>
      <c r="AN677" s="244"/>
      <c r="AO677" s="245"/>
      <c r="AP677" s="191"/>
    </row>
    <row r="678" spans="1:42" ht="15" customHeight="1" x14ac:dyDescent="0.25">
      <c r="A678" s="58">
        <v>49</v>
      </c>
      <c r="B678" s="241" t="str">
        <f ca="1">'Т 7'!CJ55</f>
        <v xml:space="preserve"> </v>
      </c>
      <c r="C678" s="241"/>
      <c r="D678" s="241"/>
      <c r="E678" s="241"/>
      <c r="F678" s="241"/>
      <c r="G678" s="241"/>
      <c r="H678" s="269" t="str">
        <f ca="1">'Т 7'!DC55</f>
        <v xml:space="preserve"> </v>
      </c>
      <c r="I678" s="270"/>
      <c r="J678" s="243" t="str">
        <f ca="1">'Т 7'!DD55</f>
        <v xml:space="preserve"> </v>
      </c>
      <c r="K678" s="244"/>
      <c r="L678" s="244"/>
      <c r="M678" s="244"/>
      <c r="N678" s="244"/>
      <c r="O678" s="244"/>
      <c r="P678" s="244"/>
      <c r="Q678" s="244"/>
      <c r="R678" s="245"/>
      <c r="S678" s="269" t="str">
        <f ca="1">'Т 7'!DE55</f>
        <v xml:space="preserve"> </v>
      </c>
      <c r="T678" s="270"/>
      <c r="U678" s="243" t="str">
        <f ca="1">'Т 7'!DF55</f>
        <v xml:space="preserve"> </v>
      </c>
      <c r="V678" s="244"/>
      <c r="W678" s="244"/>
      <c r="X678" s="244"/>
      <c r="Y678" s="244" t="s">
        <v>354</v>
      </c>
      <c r="Z678" s="244"/>
      <c r="AA678" s="244" t="s">
        <v>355</v>
      </c>
      <c r="AB678" s="244"/>
      <c r="AC678" s="245"/>
      <c r="AD678" s="269" t="str">
        <f ca="1">'Т 7'!DG55</f>
        <v xml:space="preserve"> </v>
      </c>
      <c r="AE678" s="270"/>
      <c r="AF678" s="243" t="str">
        <f ca="1">'Т 7'!DH55</f>
        <v xml:space="preserve"> </v>
      </c>
      <c r="AG678" s="244"/>
      <c r="AH678" s="244"/>
      <c r="AI678" s="244"/>
      <c r="AJ678" s="244"/>
      <c r="AK678" s="244"/>
      <c r="AL678" s="244"/>
      <c r="AM678" s="244"/>
      <c r="AN678" s="244"/>
      <c r="AO678" s="245"/>
      <c r="AP678" s="191"/>
    </row>
    <row r="679" spans="1:42" ht="15" customHeight="1" x14ac:dyDescent="0.25">
      <c r="A679" s="58">
        <v>50</v>
      </c>
      <c r="B679" s="241" t="str">
        <f ca="1">'Т 7'!CJ56</f>
        <v xml:space="preserve"> </v>
      </c>
      <c r="C679" s="241"/>
      <c r="D679" s="241"/>
      <c r="E679" s="241"/>
      <c r="F679" s="241"/>
      <c r="G679" s="241"/>
      <c r="H679" s="269" t="str">
        <f ca="1">'Т 7'!DC56</f>
        <v xml:space="preserve"> </v>
      </c>
      <c r="I679" s="270"/>
      <c r="J679" s="243" t="str">
        <f ca="1">'Т 7'!DD56</f>
        <v xml:space="preserve"> </v>
      </c>
      <c r="K679" s="244"/>
      <c r="L679" s="244"/>
      <c r="M679" s="244"/>
      <c r="N679" s="244"/>
      <c r="O679" s="244"/>
      <c r="P679" s="244"/>
      <c r="Q679" s="244"/>
      <c r="R679" s="245"/>
      <c r="S679" s="269" t="str">
        <f ca="1">'Т 7'!DE56</f>
        <v xml:space="preserve"> </v>
      </c>
      <c r="T679" s="270"/>
      <c r="U679" s="243" t="str">
        <f ca="1">'Т 7'!DF56</f>
        <v xml:space="preserve"> </v>
      </c>
      <c r="V679" s="244"/>
      <c r="W679" s="244"/>
      <c r="X679" s="244"/>
      <c r="Y679" s="244" t="s">
        <v>354</v>
      </c>
      <c r="Z679" s="244"/>
      <c r="AA679" s="244" t="s">
        <v>355</v>
      </c>
      <c r="AB679" s="244"/>
      <c r="AC679" s="245"/>
      <c r="AD679" s="269" t="str">
        <f ca="1">'Т 7'!DG56</f>
        <v xml:space="preserve"> </v>
      </c>
      <c r="AE679" s="270"/>
      <c r="AF679" s="243" t="str">
        <f ca="1">'Т 7'!DH56</f>
        <v xml:space="preserve"> </v>
      </c>
      <c r="AG679" s="244"/>
      <c r="AH679" s="244"/>
      <c r="AI679" s="244"/>
      <c r="AJ679" s="244"/>
      <c r="AK679" s="244"/>
      <c r="AL679" s="244"/>
      <c r="AM679" s="244"/>
      <c r="AN679" s="244"/>
      <c r="AO679" s="245"/>
      <c r="AP679" s="191"/>
    </row>
    <row r="680" spans="1:42" x14ac:dyDescent="0.25">
      <c r="A680" s="53"/>
      <c r="B680" s="55"/>
      <c r="C680" s="55"/>
      <c r="D680" s="55"/>
      <c r="E680" s="55"/>
      <c r="F680" s="55"/>
      <c r="G680" s="55"/>
      <c r="H680" s="55"/>
      <c r="I680" s="55"/>
      <c r="J680" s="55"/>
      <c r="K680" s="55"/>
      <c r="L680" s="55"/>
      <c r="M680" s="55"/>
      <c r="N680" s="55"/>
      <c r="O680" s="55"/>
      <c r="P680" s="55"/>
      <c r="Q680" s="55"/>
      <c r="R680" s="55"/>
      <c r="S680" s="55"/>
      <c r="T680" s="55"/>
      <c r="U680" s="55"/>
      <c r="V680" s="55"/>
      <c r="W680" s="55"/>
      <c r="X680" s="55"/>
      <c r="Y680" s="55"/>
      <c r="Z680" s="55"/>
      <c r="AA680" s="55"/>
      <c r="AB680" s="55"/>
      <c r="AC680" s="55"/>
      <c r="AD680" s="55"/>
      <c r="AE680" s="55"/>
      <c r="AF680" s="55"/>
      <c r="AG680" s="55"/>
      <c r="AH680" s="55"/>
      <c r="AI680" s="55"/>
      <c r="AJ680" s="55"/>
      <c r="AK680" s="55"/>
      <c r="AL680" s="55"/>
      <c r="AM680" s="55"/>
      <c r="AN680" s="55"/>
      <c r="AO680" s="55"/>
      <c r="AP680" s="191"/>
    </row>
    <row r="681" spans="1:42" ht="20.45" customHeight="1" x14ac:dyDescent="0.25">
      <c r="A681" s="53" t="s">
        <v>177</v>
      </c>
      <c r="B681" s="314" t="s">
        <v>660</v>
      </c>
      <c r="C681" s="314"/>
      <c r="D681" s="314"/>
      <c r="E681" s="314"/>
      <c r="F681" s="314"/>
      <c r="G681" s="314"/>
      <c r="H681" s="314"/>
      <c r="I681" s="314"/>
      <c r="J681" s="314"/>
      <c r="K681" s="314"/>
      <c r="L681" s="314"/>
      <c r="M681" s="314"/>
      <c r="N681" s="314"/>
      <c r="O681" s="314"/>
      <c r="P681" s="314"/>
      <c r="Q681" s="314"/>
      <c r="R681" s="314"/>
      <c r="S681" s="314"/>
      <c r="T681" s="314"/>
      <c r="U681" s="314"/>
      <c r="V681" s="314"/>
      <c r="W681" s="314"/>
      <c r="X681" s="314"/>
      <c r="Y681" s="314"/>
      <c r="Z681" s="314"/>
      <c r="AA681" s="314"/>
      <c r="AB681" s="314"/>
      <c r="AC681" s="314"/>
      <c r="AD681" s="314"/>
      <c r="AE681" s="314"/>
      <c r="AF681" s="314"/>
      <c r="AG681" s="314"/>
      <c r="AH681" s="314"/>
      <c r="AI681" s="314"/>
      <c r="AJ681" s="314"/>
      <c r="AK681" s="314"/>
      <c r="AL681" s="314"/>
      <c r="AM681" s="314"/>
      <c r="AN681" s="314"/>
      <c r="AO681" s="314"/>
      <c r="AP681" s="191"/>
    </row>
    <row r="682" spans="1:42" ht="42.75" customHeight="1" x14ac:dyDescent="0.25">
      <c r="A682" s="53" t="s">
        <v>178</v>
      </c>
      <c r="B682" s="314" t="s">
        <v>721</v>
      </c>
      <c r="C682" s="314"/>
      <c r="D682" s="314"/>
      <c r="E682" s="314"/>
      <c r="F682" s="314"/>
      <c r="G682" s="314"/>
      <c r="H682" s="314"/>
      <c r="I682" s="314"/>
      <c r="J682" s="314"/>
      <c r="K682" s="314"/>
      <c r="L682" s="314"/>
      <c r="M682" s="314"/>
      <c r="N682" s="314"/>
      <c r="O682" s="314"/>
      <c r="P682" s="314"/>
      <c r="Q682" s="314"/>
      <c r="R682" s="314"/>
      <c r="S682" s="314"/>
      <c r="T682" s="314"/>
      <c r="U682" s="314"/>
      <c r="V682" s="314"/>
      <c r="W682" s="314"/>
      <c r="X682" s="314"/>
      <c r="Y682" s="314"/>
      <c r="Z682" s="314"/>
      <c r="AA682" s="314"/>
      <c r="AB682" s="314"/>
      <c r="AC682" s="314"/>
      <c r="AD682" s="314"/>
      <c r="AE682" s="314"/>
      <c r="AF682" s="314"/>
      <c r="AG682" s="314"/>
      <c r="AH682" s="314"/>
      <c r="AI682" s="314"/>
      <c r="AJ682" s="314"/>
      <c r="AK682" s="314"/>
      <c r="AL682" s="314"/>
      <c r="AM682" s="314"/>
      <c r="AN682" s="314"/>
      <c r="AO682" s="314"/>
      <c r="AP682" s="191"/>
    </row>
    <row r="683" spans="1:42" ht="45" customHeight="1" x14ac:dyDescent="0.25">
      <c r="A683" s="53" t="s">
        <v>179</v>
      </c>
      <c r="B683" s="314" t="s">
        <v>722</v>
      </c>
      <c r="C683" s="314"/>
      <c r="D683" s="314"/>
      <c r="E683" s="314"/>
      <c r="F683" s="314"/>
      <c r="G683" s="314"/>
      <c r="H683" s="314"/>
      <c r="I683" s="314"/>
      <c r="J683" s="314"/>
      <c r="K683" s="314"/>
      <c r="L683" s="314"/>
      <c r="M683" s="314"/>
      <c r="N683" s="314"/>
      <c r="O683" s="314"/>
      <c r="P683" s="314"/>
      <c r="Q683" s="314"/>
      <c r="R683" s="314"/>
      <c r="S683" s="314"/>
      <c r="T683" s="314"/>
      <c r="U683" s="314"/>
      <c r="V683" s="314"/>
      <c r="W683" s="314"/>
      <c r="X683" s="314"/>
      <c r="Y683" s="314"/>
      <c r="Z683" s="314"/>
      <c r="AA683" s="314"/>
      <c r="AB683" s="314"/>
      <c r="AC683" s="314"/>
      <c r="AD683" s="314"/>
      <c r="AE683" s="314"/>
      <c r="AF683" s="314"/>
      <c r="AG683" s="314"/>
      <c r="AH683" s="314"/>
      <c r="AI683" s="314"/>
      <c r="AJ683" s="314"/>
      <c r="AK683" s="314"/>
      <c r="AL683" s="314"/>
      <c r="AM683" s="314"/>
      <c r="AN683" s="314"/>
      <c r="AO683" s="314"/>
      <c r="AP683" s="191"/>
    </row>
    <row r="684" spans="1:42" x14ac:dyDescent="0.25">
      <c r="A684" s="315" t="s">
        <v>122</v>
      </c>
      <c r="B684" s="248" t="s">
        <v>421</v>
      </c>
      <c r="C684" s="248"/>
      <c r="D684" s="248"/>
      <c r="E684" s="248"/>
      <c r="F684" s="248"/>
      <c r="G684" s="248"/>
      <c r="H684" s="249" t="s">
        <v>356</v>
      </c>
      <c r="I684" s="249"/>
      <c r="J684" s="249"/>
      <c r="K684" s="249"/>
      <c r="L684" s="249"/>
      <c r="M684" s="249"/>
      <c r="N684" s="249"/>
      <c r="O684" s="249"/>
      <c r="P684" s="249"/>
      <c r="Q684" s="249"/>
      <c r="R684" s="249"/>
      <c r="S684" s="249"/>
      <c r="T684" s="249"/>
      <c r="U684" s="249"/>
      <c r="V684" s="249"/>
      <c r="W684" s="249"/>
      <c r="X684" s="249"/>
      <c r="Y684" s="249"/>
      <c r="Z684" s="249"/>
      <c r="AA684" s="249"/>
      <c r="AB684" s="249"/>
      <c r="AC684" s="249"/>
      <c r="AD684" s="249"/>
      <c r="AE684" s="249"/>
      <c r="AF684" s="249"/>
      <c r="AG684" s="249"/>
      <c r="AH684" s="249"/>
      <c r="AI684" s="249"/>
      <c r="AJ684" s="249"/>
      <c r="AK684" s="249"/>
      <c r="AL684" s="249"/>
      <c r="AM684" s="249"/>
      <c r="AN684" s="249"/>
      <c r="AO684" s="249"/>
      <c r="AP684" s="191"/>
    </row>
    <row r="685" spans="1:42" x14ac:dyDescent="0.25">
      <c r="A685" s="315"/>
      <c r="B685" s="248"/>
      <c r="C685" s="248"/>
      <c r="D685" s="248"/>
      <c r="E685" s="248"/>
      <c r="F685" s="248"/>
      <c r="G685" s="248"/>
      <c r="H685" s="310" t="s">
        <v>407</v>
      </c>
      <c r="I685" s="311"/>
      <c r="J685" s="311"/>
      <c r="K685" s="311"/>
      <c r="L685" s="311"/>
      <c r="M685" s="311"/>
      <c r="N685" s="311"/>
      <c r="O685" s="311"/>
      <c r="P685" s="311"/>
      <c r="Q685" s="311"/>
      <c r="R685" s="312"/>
      <c r="S685" s="310" t="s">
        <v>427</v>
      </c>
      <c r="T685" s="311"/>
      <c r="U685" s="311"/>
      <c r="V685" s="311"/>
      <c r="W685" s="311"/>
      <c r="X685" s="311"/>
      <c r="Y685" s="311"/>
      <c r="Z685" s="311"/>
      <c r="AA685" s="311"/>
      <c r="AB685" s="311"/>
      <c r="AC685" s="312"/>
      <c r="AD685" s="251" t="s">
        <v>409</v>
      </c>
      <c r="AE685" s="252"/>
      <c r="AF685" s="252"/>
      <c r="AG685" s="252"/>
      <c r="AH685" s="252"/>
      <c r="AI685" s="252"/>
      <c r="AJ685" s="252"/>
      <c r="AK685" s="252"/>
      <c r="AL685" s="252"/>
      <c r="AM685" s="252"/>
      <c r="AN685" s="252"/>
      <c r="AO685" s="253"/>
      <c r="AP685" s="191"/>
    </row>
    <row r="686" spans="1:42" ht="39" customHeight="1" x14ac:dyDescent="0.25">
      <c r="A686" s="315"/>
      <c r="B686" s="248"/>
      <c r="C686" s="248"/>
      <c r="D686" s="248"/>
      <c r="E686" s="248"/>
      <c r="F686" s="248"/>
      <c r="G686" s="248"/>
      <c r="H686" s="254" t="s">
        <v>353</v>
      </c>
      <c r="I686" s="256"/>
      <c r="J686" s="254" t="s">
        <v>371</v>
      </c>
      <c r="K686" s="255"/>
      <c r="L686" s="255"/>
      <c r="M686" s="255"/>
      <c r="N686" s="255"/>
      <c r="O686" s="255"/>
      <c r="P686" s="255"/>
      <c r="Q686" s="255"/>
      <c r="R686" s="256"/>
      <c r="S686" s="254" t="s">
        <v>353</v>
      </c>
      <c r="T686" s="256"/>
      <c r="U686" s="254" t="s">
        <v>371</v>
      </c>
      <c r="V686" s="255"/>
      <c r="W686" s="255"/>
      <c r="X686" s="255"/>
      <c r="Y686" s="255"/>
      <c r="Z686" s="255"/>
      <c r="AA686" s="255"/>
      <c r="AB686" s="255"/>
      <c r="AC686" s="256"/>
      <c r="AD686" s="254" t="s">
        <v>353</v>
      </c>
      <c r="AE686" s="256"/>
      <c r="AF686" s="254" t="s">
        <v>371</v>
      </c>
      <c r="AG686" s="255"/>
      <c r="AH686" s="255"/>
      <c r="AI686" s="255"/>
      <c r="AJ686" s="255"/>
      <c r="AK686" s="255"/>
      <c r="AL686" s="255"/>
      <c r="AM686" s="255"/>
      <c r="AN686" s="255"/>
      <c r="AO686" s="256"/>
      <c r="AP686" s="191"/>
    </row>
    <row r="687" spans="1:42" x14ac:dyDescent="0.25">
      <c r="A687" s="58">
        <v>1</v>
      </c>
      <c r="B687" s="241" t="str">
        <f ca="1">'Т 7'!CJ7</f>
        <v xml:space="preserve"> </v>
      </c>
      <c r="C687" s="241"/>
      <c r="D687" s="241"/>
      <c r="E687" s="241"/>
      <c r="F687" s="241"/>
      <c r="G687" s="241"/>
      <c r="H687" s="269" t="str">
        <f ca="1">'Т 7'!DI7</f>
        <v xml:space="preserve"> </v>
      </c>
      <c r="I687" s="270"/>
      <c r="J687" s="243" t="str">
        <f ca="1">'Т 7'!DJ7</f>
        <v xml:space="preserve"> </v>
      </c>
      <c r="K687" s="244"/>
      <c r="L687" s="244"/>
      <c r="M687" s="244"/>
      <c r="N687" s="244"/>
      <c r="O687" s="244"/>
      <c r="P687" s="244"/>
      <c r="Q687" s="244"/>
      <c r="R687" s="245"/>
      <c r="S687" s="269" t="str">
        <f ca="1">'Т 7'!DK7</f>
        <v xml:space="preserve"> </v>
      </c>
      <c r="T687" s="270"/>
      <c r="U687" s="243" t="str">
        <f ca="1">'Т 7'!DL7</f>
        <v xml:space="preserve"> </v>
      </c>
      <c r="V687" s="244"/>
      <c r="W687" s="244"/>
      <c r="X687" s="244"/>
      <c r="Y687" s="244" t="s">
        <v>354</v>
      </c>
      <c r="Z687" s="244"/>
      <c r="AA687" s="244" t="s">
        <v>355</v>
      </c>
      <c r="AB687" s="244"/>
      <c r="AC687" s="245"/>
      <c r="AD687" s="269" t="str">
        <f ca="1">'Т 7'!DM7</f>
        <v xml:space="preserve"> </v>
      </c>
      <c r="AE687" s="270"/>
      <c r="AF687" s="243" t="str">
        <f ca="1">'Т 7'!DN7</f>
        <v xml:space="preserve"> </v>
      </c>
      <c r="AG687" s="244"/>
      <c r="AH687" s="244"/>
      <c r="AI687" s="244"/>
      <c r="AJ687" s="244"/>
      <c r="AK687" s="244"/>
      <c r="AL687" s="244"/>
      <c r="AM687" s="244"/>
      <c r="AN687" s="244"/>
      <c r="AO687" s="245"/>
      <c r="AP687" s="191"/>
    </row>
    <row r="688" spans="1:42" x14ac:dyDescent="0.25">
      <c r="A688" s="58">
        <v>2</v>
      </c>
      <c r="B688" s="241" t="str">
        <f ca="1">'Т 7'!CJ8</f>
        <v xml:space="preserve"> </v>
      </c>
      <c r="C688" s="241"/>
      <c r="D688" s="241"/>
      <c r="E688" s="241"/>
      <c r="F688" s="241"/>
      <c r="G688" s="241"/>
      <c r="H688" s="269" t="str">
        <f ca="1">'Т 7'!DI8</f>
        <v xml:space="preserve"> </v>
      </c>
      <c r="I688" s="270"/>
      <c r="J688" s="243" t="str">
        <f ca="1">'Т 7'!DJ8</f>
        <v xml:space="preserve"> </v>
      </c>
      <c r="K688" s="244"/>
      <c r="L688" s="244"/>
      <c r="M688" s="244"/>
      <c r="N688" s="244"/>
      <c r="O688" s="244"/>
      <c r="P688" s="244"/>
      <c r="Q688" s="244"/>
      <c r="R688" s="245"/>
      <c r="S688" s="269" t="str">
        <f ca="1">'Т 7'!DK8</f>
        <v xml:space="preserve"> </v>
      </c>
      <c r="T688" s="270"/>
      <c r="U688" s="243" t="str">
        <f ca="1">'Т 7'!DL8</f>
        <v xml:space="preserve"> </v>
      </c>
      <c r="V688" s="244"/>
      <c r="W688" s="244"/>
      <c r="X688" s="244"/>
      <c r="Y688" s="244" t="s">
        <v>354</v>
      </c>
      <c r="Z688" s="244"/>
      <c r="AA688" s="244" t="s">
        <v>355</v>
      </c>
      <c r="AB688" s="244"/>
      <c r="AC688" s="245"/>
      <c r="AD688" s="269" t="str">
        <f ca="1">'Т 7'!DM8</f>
        <v xml:space="preserve"> </v>
      </c>
      <c r="AE688" s="270"/>
      <c r="AF688" s="243" t="str">
        <f ca="1">'Т 7'!DN8</f>
        <v xml:space="preserve"> </v>
      </c>
      <c r="AG688" s="244"/>
      <c r="AH688" s="244"/>
      <c r="AI688" s="244"/>
      <c r="AJ688" s="244"/>
      <c r="AK688" s="244"/>
      <c r="AL688" s="244"/>
      <c r="AM688" s="244"/>
      <c r="AN688" s="244"/>
      <c r="AO688" s="245"/>
      <c r="AP688" s="191"/>
    </row>
    <row r="689" spans="1:42" x14ac:dyDescent="0.25">
      <c r="A689" s="58">
        <v>3</v>
      </c>
      <c r="B689" s="241" t="str">
        <f ca="1">'Т 7'!CJ9</f>
        <v xml:space="preserve"> </v>
      </c>
      <c r="C689" s="241"/>
      <c r="D689" s="241"/>
      <c r="E689" s="241"/>
      <c r="F689" s="241"/>
      <c r="G689" s="241"/>
      <c r="H689" s="269" t="str">
        <f ca="1">'Т 7'!DI9</f>
        <v xml:space="preserve"> </v>
      </c>
      <c r="I689" s="270"/>
      <c r="J689" s="243" t="str">
        <f ca="1">'Т 7'!DJ9</f>
        <v xml:space="preserve"> </v>
      </c>
      <c r="K689" s="244"/>
      <c r="L689" s="244"/>
      <c r="M689" s="244"/>
      <c r="N689" s="244"/>
      <c r="O689" s="244"/>
      <c r="P689" s="244"/>
      <c r="Q689" s="244"/>
      <c r="R689" s="245"/>
      <c r="S689" s="269" t="str">
        <f ca="1">'Т 7'!DK9</f>
        <v xml:space="preserve"> </v>
      </c>
      <c r="T689" s="270"/>
      <c r="U689" s="243" t="str">
        <f ca="1">'Т 7'!DL9</f>
        <v xml:space="preserve"> </v>
      </c>
      <c r="V689" s="244"/>
      <c r="W689" s="244"/>
      <c r="X689" s="244"/>
      <c r="Y689" s="244" t="s">
        <v>354</v>
      </c>
      <c r="Z689" s="244"/>
      <c r="AA689" s="244" t="s">
        <v>355</v>
      </c>
      <c r="AB689" s="244"/>
      <c r="AC689" s="245"/>
      <c r="AD689" s="269" t="str">
        <f ca="1">'Т 7'!DM9</f>
        <v xml:space="preserve"> </v>
      </c>
      <c r="AE689" s="270"/>
      <c r="AF689" s="243" t="str">
        <f ca="1">'Т 7'!DN9</f>
        <v xml:space="preserve"> </v>
      </c>
      <c r="AG689" s="244"/>
      <c r="AH689" s="244"/>
      <c r="AI689" s="244"/>
      <c r="AJ689" s="244"/>
      <c r="AK689" s="244"/>
      <c r="AL689" s="244"/>
      <c r="AM689" s="244"/>
      <c r="AN689" s="244"/>
      <c r="AO689" s="245"/>
      <c r="AP689" s="191"/>
    </row>
    <row r="690" spans="1:42" x14ac:dyDescent="0.25">
      <c r="A690" s="58">
        <v>4</v>
      </c>
      <c r="B690" s="241" t="str">
        <f ca="1">'Т 7'!CJ10</f>
        <v xml:space="preserve"> </v>
      </c>
      <c r="C690" s="241"/>
      <c r="D690" s="241"/>
      <c r="E690" s="241"/>
      <c r="F690" s="241"/>
      <c r="G690" s="241"/>
      <c r="H690" s="269" t="str">
        <f ca="1">'Т 7'!DI10</f>
        <v xml:space="preserve"> </v>
      </c>
      <c r="I690" s="270"/>
      <c r="J690" s="243" t="str">
        <f ca="1">'Т 7'!DJ10</f>
        <v xml:space="preserve"> </v>
      </c>
      <c r="K690" s="244"/>
      <c r="L690" s="244"/>
      <c r="M690" s="244"/>
      <c r="N690" s="244"/>
      <c r="O690" s="244"/>
      <c r="P690" s="244"/>
      <c r="Q690" s="244"/>
      <c r="R690" s="245"/>
      <c r="S690" s="269" t="str">
        <f ca="1">'Т 7'!DK10</f>
        <v xml:space="preserve"> </v>
      </c>
      <c r="T690" s="270"/>
      <c r="U690" s="243" t="str">
        <f ca="1">'Т 7'!DL10</f>
        <v xml:space="preserve"> </v>
      </c>
      <c r="V690" s="244"/>
      <c r="W690" s="244"/>
      <c r="X690" s="244"/>
      <c r="Y690" s="244" t="s">
        <v>354</v>
      </c>
      <c r="Z690" s="244"/>
      <c r="AA690" s="244" t="s">
        <v>355</v>
      </c>
      <c r="AB690" s="244"/>
      <c r="AC690" s="245"/>
      <c r="AD690" s="269" t="str">
        <f ca="1">'Т 7'!DM10</f>
        <v xml:space="preserve"> </v>
      </c>
      <c r="AE690" s="270"/>
      <c r="AF690" s="243" t="str">
        <f ca="1">'Т 7'!DN10</f>
        <v xml:space="preserve"> </v>
      </c>
      <c r="AG690" s="244"/>
      <c r="AH690" s="244"/>
      <c r="AI690" s="244"/>
      <c r="AJ690" s="244"/>
      <c r="AK690" s="244"/>
      <c r="AL690" s="244"/>
      <c r="AM690" s="244"/>
      <c r="AN690" s="244"/>
      <c r="AO690" s="245"/>
      <c r="AP690" s="191"/>
    </row>
    <row r="691" spans="1:42" x14ac:dyDescent="0.25">
      <c r="A691" s="58">
        <v>5</v>
      </c>
      <c r="B691" s="241" t="str">
        <f ca="1">'Т 7'!CJ11</f>
        <v xml:space="preserve"> </v>
      </c>
      <c r="C691" s="241"/>
      <c r="D691" s="241"/>
      <c r="E691" s="241"/>
      <c r="F691" s="241"/>
      <c r="G691" s="241"/>
      <c r="H691" s="269" t="str">
        <f ca="1">'Т 7'!DI11</f>
        <v xml:space="preserve"> </v>
      </c>
      <c r="I691" s="270"/>
      <c r="J691" s="243" t="str">
        <f ca="1">'Т 7'!DJ11</f>
        <v xml:space="preserve"> </v>
      </c>
      <c r="K691" s="244"/>
      <c r="L691" s="244"/>
      <c r="M691" s="244"/>
      <c r="N691" s="244"/>
      <c r="O691" s="244"/>
      <c r="P691" s="244"/>
      <c r="Q691" s="244"/>
      <c r="R691" s="245"/>
      <c r="S691" s="269" t="str">
        <f ca="1">'Т 7'!DK11</f>
        <v xml:space="preserve"> </v>
      </c>
      <c r="T691" s="270"/>
      <c r="U691" s="243" t="str">
        <f ca="1">'Т 7'!DL11</f>
        <v xml:space="preserve"> </v>
      </c>
      <c r="V691" s="244"/>
      <c r="W691" s="244"/>
      <c r="X691" s="244"/>
      <c r="Y691" s="244" t="s">
        <v>354</v>
      </c>
      <c r="Z691" s="244"/>
      <c r="AA691" s="244" t="s">
        <v>355</v>
      </c>
      <c r="AB691" s="244"/>
      <c r="AC691" s="245"/>
      <c r="AD691" s="269" t="str">
        <f ca="1">'Т 7'!DM11</f>
        <v xml:space="preserve"> </v>
      </c>
      <c r="AE691" s="270"/>
      <c r="AF691" s="243" t="str">
        <f ca="1">'Т 7'!DN11</f>
        <v xml:space="preserve"> </v>
      </c>
      <c r="AG691" s="244"/>
      <c r="AH691" s="244"/>
      <c r="AI691" s="244"/>
      <c r="AJ691" s="244"/>
      <c r="AK691" s="244"/>
      <c r="AL691" s="244"/>
      <c r="AM691" s="244"/>
      <c r="AN691" s="244"/>
      <c r="AO691" s="245"/>
      <c r="AP691" s="191"/>
    </row>
    <row r="692" spans="1:42" x14ac:dyDescent="0.25">
      <c r="A692" s="58">
        <v>6</v>
      </c>
      <c r="B692" s="241" t="str">
        <f ca="1">'Т 7'!CJ12</f>
        <v xml:space="preserve"> </v>
      </c>
      <c r="C692" s="241"/>
      <c r="D692" s="241"/>
      <c r="E692" s="241"/>
      <c r="F692" s="241"/>
      <c r="G692" s="241"/>
      <c r="H692" s="269" t="str">
        <f ca="1">'Т 7'!DI12</f>
        <v xml:space="preserve"> </v>
      </c>
      <c r="I692" s="270"/>
      <c r="J692" s="243" t="str">
        <f ca="1">'Т 7'!DJ12</f>
        <v xml:space="preserve"> </v>
      </c>
      <c r="K692" s="244"/>
      <c r="L692" s="244"/>
      <c r="M692" s="244"/>
      <c r="N692" s="244"/>
      <c r="O692" s="244"/>
      <c r="P692" s="244"/>
      <c r="Q692" s="244"/>
      <c r="R692" s="245"/>
      <c r="S692" s="269" t="str">
        <f ca="1">'Т 7'!DK12</f>
        <v xml:space="preserve"> </v>
      </c>
      <c r="T692" s="270"/>
      <c r="U692" s="243" t="str">
        <f ca="1">'Т 7'!DL12</f>
        <v xml:space="preserve"> </v>
      </c>
      <c r="V692" s="244"/>
      <c r="W692" s="244"/>
      <c r="X692" s="244"/>
      <c r="Y692" s="244" t="s">
        <v>354</v>
      </c>
      <c r="Z692" s="244"/>
      <c r="AA692" s="244" t="s">
        <v>355</v>
      </c>
      <c r="AB692" s="244"/>
      <c r="AC692" s="245"/>
      <c r="AD692" s="269" t="str">
        <f ca="1">'Т 7'!DM12</f>
        <v xml:space="preserve"> </v>
      </c>
      <c r="AE692" s="270"/>
      <c r="AF692" s="243" t="str">
        <f ca="1">'Т 7'!DN12</f>
        <v xml:space="preserve"> </v>
      </c>
      <c r="AG692" s="244"/>
      <c r="AH692" s="244"/>
      <c r="AI692" s="244"/>
      <c r="AJ692" s="244"/>
      <c r="AK692" s="244"/>
      <c r="AL692" s="244"/>
      <c r="AM692" s="244"/>
      <c r="AN692" s="244"/>
      <c r="AO692" s="245"/>
      <c r="AP692" s="191"/>
    </row>
    <row r="693" spans="1:42" x14ac:dyDescent="0.25">
      <c r="A693" s="58">
        <v>7</v>
      </c>
      <c r="B693" s="241" t="str">
        <f ca="1">'Т 7'!CJ13</f>
        <v xml:space="preserve"> </v>
      </c>
      <c r="C693" s="241"/>
      <c r="D693" s="241"/>
      <c r="E693" s="241"/>
      <c r="F693" s="241"/>
      <c r="G693" s="241"/>
      <c r="H693" s="269" t="str">
        <f ca="1">'Т 7'!DI13</f>
        <v xml:space="preserve"> </v>
      </c>
      <c r="I693" s="270"/>
      <c r="J693" s="243" t="str">
        <f ca="1">'Т 7'!DJ13</f>
        <v xml:space="preserve"> </v>
      </c>
      <c r="K693" s="244"/>
      <c r="L693" s="244"/>
      <c r="M693" s="244"/>
      <c r="N693" s="244"/>
      <c r="O693" s="244"/>
      <c r="P693" s="244"/>
      <c r="Q693" s="244"/>
      <c r="R693" s="245"/>
      <c r="S693" s="269" t="str">
        <f ca="1">'Т 7'!DK13</f>
        <v xml:space="preserve"> </v>
      </c>
      <c r="T693" s="270"/>
      <c r="U693" s="243" t="str">
        <f ca="1">'Т 7'!DL13</f>
        <v xml:space="preserve"> </v>
      </c>
      <c r="V693" s="244"/>
      <c r="W693" s="244"/>
      <c r="X693" s="244"/>
      <c r="Y693" s="244" t="s">
        <v>354</v>
      </c>
      <c r="Z693" s="244"/>
      <c r="AA693" s="244" t="s">
        <v>355</v>
      </c>
      <c r="AB693" s="244"/>
      <c r="AC693" s="245"/>
      <c r="AD693" s="269" t="str">
        <f ca="1">'Т 7'!DM13</f>
        <v xml:space="preserve"> </v>
      </c>
      <c r="AE693" s="270"/>
      <c r="AF693" s="243" t="str">
        <f ca="1">'Т 7'!DN13</f>
        <v xml:space="preserve"> </v>
      </c>
      <c r="AG693" s="244"/>
      <c r="AH693" s="244"/>
      <c r="AI693" s="244"/>
      <c r="AJ693" s="244"/>
      <c r="AK693" s="244"/>
      <c r="AL693" s="244"/>
      <c r="AM693" s="244"/>
      <c r="AN693" s="244"/>
      <c r="AO693" s="245"/>
      <c r="AP693" s="191"/>
    </row>
    <row r="694" spans="1:42" x14ac:dyDescent="0.25">
      <c r="A694" s="58">
        <v>8</v>
      </c>
      <c r="B694" s="241" t="str">
        <f ca="1">'Т 7'!CJ14</f>
        <v xml:space="preserve"> </v>
      </c>
      <c r="C694" s="241"/>
      <c r="D694" s="241"/>
      <c r="E694" s="241"/>
      <c r="F694" s="241"/>
      <c r="G694" s="241"/>
      <c r="H694" s="269" t="str">
        <f ca="1">'Т 7'!DI14</f>
        <v xml:space="preserve"> </v>
      </c>
      <c r="I694" s="270"/>
      <c r="J694" s="243" t="str">
        <f ca="1">'Т 7'!DJ14</f>
        <v xml:space="preserve"> </v>
      </c>
      <c r="K694" s="244"/>
      <c r="L694" s="244"/>
      <c r="M694" s="244"/>
      <c r="N694" s="244"/>
      <c r="O694" s="244"/>
      <c r="P694" s="244"/>
      <c r="Q694" s="244"/>
      <c r="R694" s="245"/>
      <c r="S694" s="269" t="str">
        <f ca="1">'Т 7'!DK14</f>
        <v xml:space="preserve"> </v>
      </c>
      <c r="T694" s="270"/>
      <c r="U694" s="243" t="str">
        <f ca="1">'Т 7'!DL14</f>
        <v xml:space="preserve"> </v>
      </c>
      <c r="V694" s="244"/>
      <c r="W694" s="244"/>
      <c r="X694" s="244"/>
      <c r="Y694" s="244" t="s">
        <v>354</v>
      </c>
      <c r="Z694" s="244"/>
      <c r="AA694" s="244" t="s">
        <v>355</v>
      </c>
      <c r="AB694" s="244"/>
      <c r="AC694" s="245"/>
      <c r="AD694" s="269" t="str">
        <f ca="1">'Т 7'!DM14</f>
        <v xml:space="preserve"> </v>
      </c>
      <c r="AE694" s="270"/>
      <c r="AF694" s="243" t="str">
        <f ca="1">'Т 7'!DN14</f>
        <v xml:space="preserve"> </v>
      </c>
      <c r="AG694" s="244"/>
      <c r="AH694" s="244"/>
      <c r="AI694" s="244"/>
      <c r="AJ694" s="244"/>
      <c r="AK694" s="244"/>
      <c r="AL694" s="244"/>
      <c r="AM694" s="244"/>
      <c r="AN694" s="244"/>
      <c r="AO694" s="245"/>
      <c r="AP694" s="191"/>
    </row>
    <row r="695" spans="1:42" x14ac:dyDescent="0.25">
      <c r="A695" s="58">
        <v>9</v>
      </c>
      <c r="B695" s="241" t="str">
        <f ca="1">'Т 7'!CJ15</f>
        <v xml:space="preserve"> </v>
      </c>
      <c r="C695" s="241"/>
      <c r="D695" s="241"/>
      <c r="E695" s="241"/>
      <c r="F695" s="241"/>
      <c r="G695" s="241"/>
      <c r="H695" s="269" t="str">
        <f ca="1">'Т 7'!DI15</f>
        <v xml:space="preserve"> </v>
      </c>
      <c r="I695" s="270"/>
      <c r="J695" s="243" t="str">
        <f ca="1">'Т 7'!DJ15</f>
        <v xml:space="preserve"> </v>
      </c>
      <c r="K695" s="244"/>
      <c r="L695" s="244"/>
      <c r="M695" s="244"/>
      <c r="N695" s="244"/>
      <c r="O695" s="244"/>
      <c r="P695" s="244"/>
      <c r="Q695" s="244"/>
      <c r="R695" s="245"/>
      <c r="S695" s="269" t="str">
        <f ca="1">'Т 7'!DK15</f>
        <v xml:space="preserve"> </v>
      </c>
      <c r="T695" s="270"/>
      <c r="U695" s="243" t="str">
        <f ca="1">'Т 7'!DL15</f>
        <v xml:space="preserve"> </v>
      </c>
      <c r="V695" s="244"/>
      <c r="W695" s="244"/>
      <c r="X695" s="244"/>
      <c r="Y695" s="244" t="s">
        <v>354</v>
      </c>
      <c r="Z695" s="244"/>
      <c r="AA695" s="244" t="s">
        <v>355</v>
      </c>
      <c r="AB695" s="244"/>
      <c r="AC695" s="245"/>
      <c r="AD695" s="269" t="str">
        <f ca="1">'Т 7'!DM15</f>
        <v xml:space="preserve"> </v>
      </c>
      <c r="AE695" s="270"/>
      <c r="AF695" s="243" t="str">
        <f ca="1">'Т 7'!DN15</f>
        <v xml:space="preserve"> </v>
      </c>
      <c r="AG695" s="244"/>
      <c r="AH695" s="244"/>
      <c r="AI695" s="244"/>
      <c r="AJ695" s="244"/>
      <c r="AK695" s="244"/>
      <c r="AL695" s="244"/>
      <c r="AM695" s="244"/>
      <c r="AN695" s="244"/>
      <c r="AO695" s="245"/>
      <c r="AP695" s="191"/>
    </row>
    <row r="696" spans="1:42" x14ac:dyDescent="0.25">
      <c r="A696" s="58">
        <v>10</v>
      </c>
      <c r="B696" s="241" t="str">
        <f ca="1">'Т 7'!CJ16</f>
        <v xml:space="preserve"> </v>
      </c>
      <c r="C696" s="241"/>
      <c r="D696" s="241"/>
      <c r="E696" s="241"/>
      <c r="F696" s="241"/>
      <c r="G696" s="241"/>
      <c r="H696" s="269" t="str">
        <f ca="1">'Т 7'!DI16</f>
        <v xml:space="preserve"> </v>
      </c>
      <c r="I696" s="270"/>
      <c r="J696" s="243" t="str">
        <f ca="1">'Т 7'!DJ16</f>
        <v xml:space="preserve"> </v>
      </c>
      <c r="K696" s="244"/>
      <c r="L696" s="244"/>
      <c r="M696" s="244"/>
      <c r="N696" s="244"/>
      <c r="O696" s="244"/>
      <c r="P696" s="244"/>
      <c r="Q696" s="244"/>
      <c r="R696" s="245"/>
      <c r="S696" s="269" t="str">
        <f ca="1">'Т 7'!DK16</f>
        <v xml:space="preserve"> </v>
      </c>
      <c r="T696" s="270"/>
      <c r="U696" s="243" t="str">
        <f ca="1">'Т 7'!DL16</f>
        <v xml:space="preserve"> </v>
      </c>
      <c r="V696" s="244"/>
      <c r="W696" s="244"/>
      <c r="X696" s="244"/>
      <c r="Y696" s="244" t="s">
        <v>354</v>
      </c>
      <c r="Z696" s="244"/>
      <c r="AA696" s="244" t="s">
        <v>355</v>
      </c>
      <c r="AB696" s="244"/>
      <c r="AC696" s="245"/>
      <c r="AD696" s="269" t="str">
        <f ca="1">'Т 7'!DM16</f>
        <v xml:space="preserve"> </v>
      </c>
      <c r="AE696" s="270"/>
      <c r="AF696" s="243" t="str">
        <f ca="1">'Т 7'!DN16</f>
        <v xml:space="preserve"> </v>
      </c>
      <c r="AG696" s="244"/>
      <c r="AH696" s="244"/>
      <c r="AI696" s="244"/>
      <c r="AJ696" s="244"/>
      <c r="AK696" s="244"/>
      <c r="AL696" s="244"/>
      <c r="AM696" s="244"/>
      <c r="AN696" s="244"/>
      <c r="AO696" s="245"/>
      <c r="AP696" s="191"/>
    </row>
    <row r="697" spans="1:42" x14ac:dyDescent="0.25">
      <c r="A697" s="58">
        <v>11</v>
      </c>
      <c r="B697" s="241" t="str">
        <f ca="1">'Т 7'!CJ17</f>
        <v xml:space="preserve"> </v>
      </c>
      <c r="C697" s="241"/>
      <c r="D697" s="241"/>
      <c r="E697" s="241"/>
      <c r="F697" s="241"/>
      <c r="G697" s="241"/>
      <c r="H697" s="269" t="str">
        <f ca="1">'Т 7'!DI17</f>
        <v xml:space="preserve"> </v>
      </c>
      <c r="I697" s="270"/>
      <c r="J697" s="243" t="str">
        <f ca="1">'Т 7'!DJ17</f>
        <v xml:space="preserve"> </v>
      </c>
      <c r="K697" s="244"/>
      <c r="L697" s="244"/>
      <c r="M697" s="244"/>
      <c r="N697" s="244"/>
      <c r="O697" s="244"/>
      <c r="P697" s="244"/>
      <c r="Q697" s="244"/>
      <c r="R697" s="245"/>
      <c r="S697" s="269" t="str">
        <f ca="1">'Т 7'!DK17</f>
        <v xml:space="preserve"> </v>
      </c>
      <c r="T697" s="270"/>
      <c r="U697" s="243" t="str">
        <f ca="1">'Т 7'!DL17</f>
        <v xml:space="preserve"> </v>
      </c>
      <c r="V697" s="244"/>
      <c r="W697" s="244"/>
      <c r="X697" s="244"/>
      <c r="Y697" s="244" t="s">
        <v>354</v>
      </c>
      <c r="Z697" s="244"/>
      <c r="AA697" s="244" t="s">
        <v>355</v>
      </c>
      <c r="AB697" s="244"/>
      <c r="AC697" s="245"/>
      <c r="AD697" s="269" t="str">
        <f ca="1">'Т 7'!DM17</f>
        <v xml:space="preserve"> </v>
      </c>
      <c r="AE697" s="270"/>
      <c r="AF697" s="243" t="str">
        <f ca="1">'Т 7'!DN17</f>
        <v xml:space="preserve"> </v>
      </c>
      <c r="AG697" s="244"/>
      <c r="AH697" s="244"/>
      <c r="AI697" s="244"/>
      <c r="AJ697" s="244"/>
      <c r="AK697" s="244"/>
      <c r="AL697" s="244"/>
      <c r="AM697" s="244"/>
      <c r="AN697" s="244"/>
      <c r="AO697" s="245"/>
      <c r="AP697" s="191"/>
    </row>
    <row r="698" spans="1:42" x14ac:dyDescent="0.25">
      <c r="A698" s="58">
        <v>12</v>
      </c>
      <c r="B698" s="241" t="str">
        <f ca="1">'Т 7'!CJ18</f>
        <v xml:space="preserve"> </v>
      </c>
      <c r="C698" s="241"/>
      <c r="D698" s="241"/>
      <c r="E698" s="241"/>
      <c r="F698" s="241"/>
      <c r="G698" s="241"/>
      <c r="H698" s="269" t="str">
        <f ca="1">'Т 7'!DI18</f>
        <v xml:space="preserve"> </v>
      </c>
      <c r="I698" s="270"/>
      <c r="J698" s="243" t="str">
        <f ca="1">'Т 7'!DJ18</f>
        <v xml:space="preserve"> </v>
      </c>
      <c r="K698" s="244"/>
      <c r="L698" s="244"/>
      <c r="M698" s="244"/>
      <c r="N698" s="244"/>
      <c r="O698" s="244"/>
      <c r="P698" s="244"/>
      <c r="Q698" s="244"/>
      <c r="R698" s="245"/>
      <c r="S698" s="269" t="str">
        <f ca="1">'Т 7'!DK18</f>
        <v xml:space="preserve"> </v>
      </c>
      <c r="T698" s="270"/>
      <c r="U698" s="243" t="str">
        <f ca="1">'Т 7'!DL18</f>
        <v xml:space="preserve"> </v>
      </c>
      <c r="V698" s="244"/>
      <c r="W698" s="244"/>
      <c r="X698" s="244"/>
      <c r="Y698" s="244" t="s">
        <v>354</v>
      </c>
      <c r="Z698" s="244"/>
      <c r="AA698" s="244" t="s">
        <v>355</v>
      </c>
      <c r="AB698" s="244"/>
      <c r="AC698" s="245"/>
      <c r="AD698" s="269" t="str">
        <f ca="1">'Т 7'!DM18</f>
        <v xml:space="preserve"> </v>
      </c>
      <c r="AE698" s="270"/>
      <c r="AF698" s="243" t="str">
        <f ca="1">'Т 7'!DN18</f>
        <v xml:space="preserve"> </v>
      </c>
      <c r="AG698" s="244"/>
      <c r="AH698" s="244"/>
      <c r="AI698" s="244"/>
      <c r="AJ698" s="244"/>
      <c r="AK698" s="244"/>
      <c r="AL698" s="244"/>
      <c r="AM698" s="244"/>
      <c r="AN698" s="244"/>
      <c r="AO698" s="245"/>
      <c r="AP698" s="191"/>
    </row>
    <row r="699" spans="1:42" x14ac:dyDescent="0.25">
      <c r="A699" s="58">
        <v>13</v>
      </c>
      <c r="B699" s="241" t="str">
        <f ca="1">'Т 7'!CJ19</f>
        <v xml:space="preserve"> </v>
      </c>
      <c r="C699" s="241"/>
      <c r="D699" s="241"/>
      <c r="E699" s="241"/>
      <c r="F699" s="241"/>
      <c r="G699" s="241"/>
      <c r="H699" s="269" t="str">
        <f ca="1">'Т 7'!DI19</f>
        <v xml:space="preserve"> </v>
      </c>
      <c r="I699" s="270"/>
      <c r="J699" s="243" t="str">
        <f ca="1">'Т 7'!DJ19</f>
        <v xml:space="preserve"> </v>
      </c>
      <c r="K699" s="244"/>
      <c r="L699" s="244"/>
      <c r="M699" s="244"/>
      <c r="N699" s="244"/>
      <c r="O699" s="244"/>
      <c r="P699" s="244"/>
      <c r="Q699" s="244"/>
      <c r="R699" s="245"/>
      <c r="S699" s="269" t="str">
        <f ca="1">'Т 7'!DK19</f>
        <v xml:space="preserve"> </v>
      </c>
      <c r="T699" s="270"/>
      <c r="U699" s="243" t="str">
        <f ca="1">'Т 7'!DL19</f>
        <v xml:space="preserve"> </v>
      </c>
      <c r="V699" s="244"/>
      <c r="W699" s="244"/>
      <c r="X699" s="244"/>
      <c r="Y699" s="244" t="s">
        <v>354</v>
      </c>
      <c r="Z699" s="244"/>
      <c r="AA699" s="244" t="s">
        <v>355</v>
      </c>
      <c r="AB699" s="244"/>
      <c r="AC699" s="245"/>
      <c r="AD699" s="269" t="str">
        <f ca="1">'Т 7'!DM19</f>
        <v xml:space="preserve"> </v>
      </c>
      <c r="AE699" s="270"/>
      <c r="AF699" s="243" t="str">
        <f ca="1">'Т 7'!DN19</f>
        <v xml:space="preserve"> </v>
      </c>
      <c r="AG699" s="244"/>
      <c r="AH699" s="244"/>
      <c r="AI699" s="244"/>
      <c r="AJ699" s="244"/>
      <c r="AK699" s="244"/>
      <c r="AL699" s="244"/>
      <c r="AM699" s="244"/>
      <c r="AN699" s="244"/>
      <c r="AO699" s="245"/>
      <c r="AP699" s="191"/>
    </row>
    <row r="700" spans="1:42" x14ac:dyDescent="0.25">
      <c r="A700" s="58">
        <v>14</v>
      </c>
      <c r="B700" s="241" t="str">
        <f ca="1">'Т 7'!CJ20</f>
        <v xml:space="preserve"> </v>
      </c>
      <c r="C700" s="241"/>
      <c r="D700" s="241"/>
      <c r="E700" s="241"/>
      <c r="F700" s="241"/>
      <c r="G700" s="241"/>
      <c r="H700" s="269" t="str">
        <f ca="1">'Т 7'!DI20</f>
        <v xml:space="preserve"> </v>
      </c>
      <c r="I700" s="270"/>
      <c r="J700" s="243" t="str">
        <f ca="1">'Т 7'!DJ20</f>
        <v xml:space="preserve"> </v>
      </c>
      <c r="K700" s="244"/>
      <c r="L700" s="244"/>
      <c r="M700" s="244"/>
      <c r="N700" s="244"/>
      <c r="O700" s="244"/>
      <c r="P700" s="244"/>
      <c r="Q700" s="244"/>
      <c r="R700" s="245"/>
      <c r="S700" s="269" t="str">
        <f ca="1">'Т 7'!DK20</f>
        <v xml:space="preserve"> </v>
      </c>
      <c r="T700" s="270"/>
      <c r="U700" s="243" t="str">
        <f ca="1">'Т 7'!DL20</f>
        <v xml:space="preserve"> </v>
      </c>
      <c r="V700" s="244"/>
      <c r="W700" s="244"/>
      <c r="X700" s="244"/>
      <c r="Y700" s="244" t="s">
        <v>354</v>
      </c>
      <c r="Z700" s="244"/>
      <c r="AA700" s="244" t="s">
        <v>355</v>
      </c>
      <c r="AB700" s="244"/>
      <c r="AC700" s="245"/>
      <c r="AD700" s="269" t="str">
        <f ca="1">'Т 7'!DM20</f>
        <v xml:space="preserve"> </v>
      </c>
      <c r="AE700" s="270"/>
      <c r="AF700" s="243" t="str">
        <f ca="1">'Т 7'!DN20</f>
        <v xml:space="preserve"> </v>
      </c>
      <c r="AG700" s="244"/>
      <c r="AH700" s="244"/>
      <c r="AI700" s="244"/>
      <c r="AJ700" s="244"/>
      <c r="AK700" s="244"/>
      <c r="AL700" s="244"/>
      <c r="AM700" s="244"/>
      <c r="AN700" s="244"/>
      <c r="AO700" s="245"/>
      <c r="AP700" s="191"/>
    </row>
    <row r="701" spans="1:42" x14ac:dyDescent="0.25">
      <c r="A701" s="58">
        <v>15</v>
      </c>
      <c r="B701" s="241" t="str">
        <f ca="1">'Т 7'!CJ21</f>
        <v xml:space="preserve"> </v>
      </c>
      <c r="C701" s="241"/>
      <c r="D701" s="241"/>
      <c r="E701" s="241"/>
      <c r="F701" s="241"/>
      <c r="G701" s="241"/>
      <c r="H701" s="269" t="str">
        <f ca="1">'Т 7'!DI21</f>
        <v xml:space="preserve"> </v>
      </c>
      <c r="I701" s="270"/>
      <c r="J701" s="243" t="str">
        <f ca="1">'Т 7'!DJ21</f>
        <v xml:space="preserve"> </v>
      </c>
      <c r="K701" s="244"/>
      <c r="L701" s="244"/>
      <c r="M701" s="244"/>
      <c r="N701" s="244"/>
      <c r="O701" s="244"/>
      <c r="P701" s="244"/>
      <c r="Q701" s="244"/>
      <c r="R701" s="245"/>
      <c r="S701" s="269" t="str">
        <f ca="1">'Т 7'!DK21</f>
        <v xml:space="preserve"> </v>
      </c>
      <c r="T701" s="270"/>
      <c r="U701" s="243" t="str">
        <f ca="1">'Т 7'!DL21</f>
        <v xml:space="preserve"> </v>
      </c>
      <c r="V701" s="244"/>
      <c r="W701" s="244"/>
      <c r="X701" s="244"/>
      <c r="Y701" s="244" t="s">
        <v>354</v>
      </c>
      <c r="Z701" s="244"/>
      <c r="AA701" s="244" t="s">
        <v>355</v>
      </c>
      <c r="AB701" s="244"/>
      <c r="AC701" s="245"/>
      <c r="AD701" s="269" t="str">
        <f ca="1">'Т 7'!DM21</f>
        <v xml:space="preserve"> </v>
      </c>
      <c r="AE701" s="270"/>
      <c r="AF701" s="243" t="str">
        <f ca="1">'Т 7'!DN21</f>
        <v xml:space="preserve"> </v>
      </c>
      <c r="AG701" s="244"/>
      <c r="AH701" s="244"/>
      <c r="AI701" s="244"/>
      <c r="AJ701" s="244"/>
      <c r="AK701" s="244"/>
      <c r="AL701" s="244"/>
      <c r="AM701" s="244"/>
      <c r="AN701" s="244"/>
      <c r="AO701" s="245"/>
      <c r="AP701" s="191"/>
    </row>
    <row r="702" spans="1:42" x14ac:dyDescent="0.25">
      <c r="A702" s="58">
        <v>16</v>
      </c>
      <c r="B702" s="241" t="str">
        <f ca="1">'Т 7'!CJ22</f>
        <v xml:space="preserve"> </v>
      </c>
      <c r="C702" s="241"/>
      <c r="D702" s="241"/>
      <c r="E702" s="241"/>
      <c r="F702" s="241"/>
      <c r="G702" s="241"/>
      <c r="H702" s="269" t="str">
        <f ca="1">'Т 7'!DI22</f>
        <v xml:space="preserve"> </v>
      </c>
      <c r="I702" s="270"/>
      <c r="J702" s="243" t="str">
        <f ca="1">'Т 7'!DJ22</f>
        <v xml:space="preserve"> </v>
      </c>
      <c r="K702" s="244"/>
      <c r="L702" s="244"/>
      <c r="M702" s="244"/>
      <c r="N702" s="244"/>
      <c r="O702" s="244"/>
      <c r="P702" s="244"/>
      <c r="Q702" s="244"/>
      <c r="R702" s="245"/>
      <c r="S702" s="269" t="str">
        <f ca="1">'Т 7'!DK22</f>
        <v xml:space="preserve"> </v>
      </c>
      <c r="T702" s="270"/>
      <c r="U702" s="243" t="str">
        <f ca="1">'Т 7'!DL22</f>
        <v xml:space="preserve"> </v>
      </c>
      <c r="V702" s="244"/>
      <c r="W702" s="244"/>
      <c r="X702" s="244"/>
      <c r="Y702" s="244" t="s">
        <v>354</v>
      </c>
      <c r="Z702" s="244"/>
      <c r="AA702" s="244" t="s">
        <v>355</v>
      </c>
      <c r="AB702" s="244"/>
      <c r="AC702" s="245"/>
      <c r="AD702" s="269" t="str">
        <f ca="1">'Т 7'!DM22</f>
        <v xml:space="preserve"> </v>
      </c>
      <c r="AE702" s="270"/>
      <c r="AF702" s="243" t="str">
        <f ca="1">'Т 7'!DN22</f>
        <v xml:space="preserve"> </v>
      </c>
      <c r="AG702" s="244"/>
      <c r="AH702" s="244"/>
      <c r="AI702" s="244"/>
      <c r="AJ702" s="244"/>
      <c r="AK702" s="244"/>
      <c r="AL702" s="244"/>
      <c r="AM702" s="244"/>
      <c r="AN702" s="244"/>
      <c r="AO702" s="245"/>
      <c r="AP702" s="191"/>
    </row>
    <row r="703" spans="1:42" x14ac:dyDescent="0.25">
      <c r="A703" s="58">
        <v>17</v>
      </c>
      <c r="B703" s="241" t="str">
        <f ca="1">'Т 7'!CJ23</f>
        <v xml:space="preserve"> </v>
      </c>
      <c r="C703" s="241"/>
      <c r="D703" s="241"/>
      <c r="E703" s="241"/>
      <c r="F703" s="241"/>
      <c r="G703" s="241"/>
      <c r="H703" s="269" t="str">
        <f ca="1">'Т 7'!DI23</f>
        <v xml:space="preserve"> </v>
      </c>
      <c r="I703" s="270"/>
      <c r="J703" s="243" t="str">
        <f ca="1">'Т 7'!DJ23</f>
        <v xml:space="preserve"> </v>
      </c>
      <c r="K703" s="244"/>
      <c r="L703" s="244"/>
      <c r="M703" s="244"/>
      <c r="N703" s="244"/>
      <c r="O703" s="244"/>
      <c r="P703" s="244"/>
      <c r="Q703" s="244"/>
      <c r="R703" s="245"/>
      <c r="S703" s="269" t="str">
        <f ca="1">'Т 7'!DK23</f>
        <v xml:space="preserve"> </v>
      </c>
      <c r="T703" s="270"/>
      <c r="U703" s="243" t="str">
        <f ca="1">'Т 7'!DL23</f>
        <v xml:space="preserve"> </v>
      </c>
      <c r="V703" s="244"/>
      <c r="W703" s="244"/>
      <c r="X703" s="244"/>
      <c r="Y703" s="244" t="s">
        <v>354</v>
      </c>
      <c r="Z703" s="244"/>
      <c r="AA703" s="244" t="s">
        <v>355</v>
      </c>
      <c r="AB703" s="244"/>
      <c r="AC703" s="245"/>
      <c r="AD703" s="269" t="str">
        <f ca="1">'Т 7'!DM23</f>
        <v xml:space="preserve"> </v>
      </c>
      <c r="AE703" s="270"/>
      <c r="AF703" s="243" t="str">
        <f ca="1">'Т 7'!DN23</f>
        <v xml:space="preserve"> </v>
      </c>
      <c r="AG703" s="244"/>
      <c r="AH703" s="244"/>
      <c r="AI703" s="244"/>
      <c r="AJ703" s="244"/>
      <c r="AK703" s="244"/>
      <c r="AL703" s="244"/>
      <c r="AM703" s="244"/>
      <c r="AN703" s="244"/>
      <c r="AO703" s="245"/>
      <c r="AP703" s="191"/>
    </row>
    <row r="704" spans="1:42" x14ac:dyDescent="0.25">
      <c r="A704" s="58">
        <v>18</v>
      </c>
      <c r="B704" s="241" t="str">
        <f ca="1">'Т 7'!CJ24</f>
        <v xml:space="preserve"> </v>
      </c>
      <c r="C704" s="241"/>
      <c r="D704" s="241"/>
      <c r="E704" s="241"/>
      <c r="F704" s="241"/>
      <c r="G704" s="241"/>
      <c r="H704" s="269" t="str">
        <f ca="1">'Т 7'!DI24</f>
        <v xml:space="preserve"> </v>
      </c>
      <c r="I704" s="270"/>
      <c r="J704" s="243" t="str">
        <f ca="1">'Т 7'!DJ24</f>
        <v xml:space="preserve"> </v>
      </c>
      <c r="K704" s="244"/>
      <c r="L704" s="244"/>
      <c r="M704" s="244"/>
      <c r="N704" s="244"/>
      <c r="O704" s="244"/>
      <c r="P704" s="244"/>
      <c r="Q704" s="244"/>
      <c r="R704" s="245"/>
      <c r="S704" s="269" t="str">
        <f ca="1">'Т 7'!DK24</f>
        <v xml:space="preserve"> </v>
      </c>
      <c r="T704" s="270"/>
      <c r="U704" s="243" t="str">
        <f ca="1">'Т 7'!DL24</f>
        <v xml:space="preserve"> </v>
      </c>
      <c r="V704" s="244"/>
      <c r="W704" s="244"/>
      <c r="X704" s="244"/>
      <c r="Y704" s="244" t="s">
        <v>354</v>
      </c>
      <c r="Z704" s="244"/>
      <c r="AA704" s="244" t="s">
        <v>355</v>
      </c>
      <c r="AB704" s="244"/>
      <c r="AC704" s="245"/>
      <c r="AD704" s="269" t="str">
        <f ca="1">'Т 7'!DM24</f>
        <v xml:space="preserve"> </v>
      </c>
      <c r="AE704" s="270"/>
      <c r="AF704" s="243" t="str">
        <f ca="1">'Т 7'!DN24</f>
        <v xml:space="preserve"> </v>
      </c>
      <c r="AG704" s="244"/>
      <c r="AH704" s="244"/>
      <c r="AI704" s="244"/>
      <c r="AJ704" s="244"/>
      <c r="AK704" s="244"/>
      <c r="AL704" s="244"/>
      <c r="AM704" s="244"/>
      <c r="AN704" s="244"/>
      <c r="AO704" s="245"/>
      <c r="AP704" s="191"/>
    </row>
    <row r="705" spans="1:42" x14ac:dyDescent="0.25">
      <c r="A705" s="58">
        <v>19</v>
      </c>
      <c r="B705" s="241" t="str">
        <f ca="1">'Т 7'!CJ25</f>
        <v xml:space="preserve"> </v>
      </c>
      <c r="C705" s="241"/>
      <c r="D705" s="241"/>
      <c r="E705" s="241"/>
      <c r="F705" s="241"/>
      <c r="G705" s="241"/>
      <c r="H705" s="269" t="str">
        <f ca="1">'Т 7'!DI25</f>
        <v xml:space="preserve"> </v>
      </c>
      <c r="I705" s="270"/>
      <c r="J705" s="243" t="str">
        <f ca="1">'Т 7'!DJ25</f>
        <v xml:space="preserve"> </v>
      </c>
      <c r="K705" s="244"/>
      <c r="L705" s="244"/>
      <c r="M705" s="244"/>
      <c r="N705" s="244"/>
      <c r="O705" s="244"/>
      <c r="P705" s="244"/>
      <c r="Q705" s="244"/>
      <c r="R705" s="245"/>
      <c r="S705" s="269" t="str">
        <f ca="1">'Т 7'!DK25</f>
        <v xml:space="preserve"> </v>
      </c>
      <c r="T705" s="270"/>
      <c r="U705" s="243" t="str">
        <f ca="1">'Т 7'!DL25</f>
        <v xml:space="preserve"> </v>
      </c>
      <c r="V705" s="244"/>
      <c r="W705" s="244"/>
      <c r="X705" s="244"/>
      <c r="Y705" s="244" t="s">
        <v>354</v>
      </c>
      <c r="Z705" s="244"/>
      <c r="AA705" s="244" t="s">
        <v>355</v>
      </c>
      <c r="AB705" s="244"/>
      <c r="AC705" s="245"/>
      <c r="AD705" s="269" t="str">
        <f ca="1">'Т 7'!DM25</f>
        <v xml:space="preserve"> </v>
      </c>
      <c r="AE705" s="270"/>
      <c r="AF705" s="243" t="str">
        <f ca="1">'Т 7'!DN25</f>
        <v xml:space="preserve"> </v>
      </c>
      <c r="AG705" s="244"/>
      <c r="AH705" s="244"/>
      <c r="AI705" s="244"/>
      <c r="AJ705" s="244"/>
      <c r="AK705" s="244"/>
      <c r="AL705" s="244"/>
      <c r="AM705" s="244"/>
      <c r="AN705" s="244"/>
      <c r="AO705" s="245"/>
      <c r="AP705" s="191"/>
    </row>
    <row r="706" spans="1:42" x14ac:dyDescent="0.25">
      <c r="A706" s="58">
        <v>20</v>
      </c>
      <c r="B706" s="241" t="str">
        <f ca="1">'Т 7'!CJ26</f>
        <v xml:space="preserve"> </v>
      </c>
      <c r="C706" s="241"/>
      <c r="D706" s="241"/>
      <c r="E706" s="241"/>
      <c r="F706" s="241"/>
      <c r="G706" s="241"/>
      <c r="H706" s="269" t="str">
        <f ca="1">'Т 7'!DI26</f>
        <v xml:space="preserve"> </v>
      </c>
      <c r="I706" s="270"/>
      <c r="J706" s="243" t="str">
        <f ca="1">'Т 7'!DJ26</f>
        <v xml:space="preserve"> </v>
      </c>
      <c r="K706" s="244"/>
      <c r="L706" s="244"/>
      <c r="M706" s="244"/>
      <c r="N706" s="244"/>
      <c r="O706" s="244"/>
      <c r="P706" s="244"/>
      <c r="Q706" s="244"/>
      <c r="R706" s="245"/>
      <c r="S706" s="269" t="str">
        <f ca="1">'Т 7'!DK26</f>
        <v xml:space="preserve"> </v>
      </c>
      <c r="T706" s="270"/>
      <c r="U706" s="243" t="str">
        <f ca="1">'Т 7'!DL26</f>
        <v xml:space="preserve"> </v>
      </c>
      <c r="V706" s="244"/>
      <c r="W706" s="244"/>
      <c r="X706" s="244"/>
      <c r="Y706" s="244" t="s">
        <v>354</v>
      </c>
      <c r="Z706" s="244"/>
      <c r="AA706" s="244" t="s">
        <v>355</v>
      </c>
      <c r="AB706" s="244"/>
      <c r="AC706" s="245"/>
      <c r="AD706" s="269" t="str">
        <f ca="1">'Т 7'!DM26</f>
        <v xml:space="preserve"> </v>
      </c>
      <c r="AE706" s="270"/>
      <c r="AF706" s="243" t="str">
        <f ca="1">'Т 7'!DN26</f>
        <v xml:space="preserve"> </v>
      </c>
      <c r="AG706" s="244"/>
      <c r="AH706" s="244"/>
      <c r="AI706" s="244"/>
      <c r="AJ706" s="244"/>
      <c r="AK706" s="244"/>
      <c r="AL706" s="244"/>
      <c r="AM706" s="244"/>
      <c r="AN706" s="244"/>
      <c r="AO706" s="245"/>
      <c r="AP706" s="191"/>
    </row>
    <row r="707" spans="1:42" x14ac:dyDescent="0.25">
      <c r="A707" s="58">
        <v>21</v>
      </c>
      <c r="B707" s="241" t="str">
        <f ca="1">'Т 7'!CJ27</f>
        <v xml:space="preserve"> </v>
      </c>
      <c r="C707" s="241"/>
      <c r="D707" s="241"/>
      <c r="E707" s="241"/>
      <c r="F707" s="241"/>
      <c r="G707" s="241"/>
      <c r="H707" s="269" t="str">
        <f ca="1">'Т 7'!DI27</f>
        <v xml:space="preserve"> </v>
      </c>
      <c r="I707" s="270"/>
      <c r="J707" s="243" t="str">
        <f ca="1">'Т 7'!DJ27</f>
        <v xml:space="preserve"> </v>
      </c>
      <c r="K707" s="244"/>
      <c r="L707" s="244"/>
      <c r="M707" s="244"/>
      <c r="N707" s="244"/>
      <c r="O707" s="244"/>
      <c r="P707" s="244"/>
      <c r="Q707" s="244"/>
      <c r="R707" s="245"/>
      <c r="S707" s="269" t="str">
        <f ca="1">'Т 7'!DK27</f>
        <v xml:space="preserve"> </v>
      </c>
      <c r="T707" s="270"/>
      <c r="U707" s="243" t="str">
        <f ca="1">'Т 7'!DL27</f>
        <v xml:space="preserve"> </v>
      </c>
      <c r="V707" s="244"/>
      <c r="W707" s="244"/>
      <c r="X707" s="244"/>
      <c r="Y707" s="244" t="s">
        <v>354</v>
      </c>
      <c r="Z707" s="244"/>
      <c r="AA707" s="244" t="s">
        <v>355</v>
      </c>
      <c r="AB707" s="244"/>
      <c r="AC707" s="245"/>
      <c r="AD707" s="269" t="str">
        <f ca="1">'Т 7'!DM27</f>
        <v xml:space="preserve"> </v>
      </c>
      <c r="AE707" s="270"/>
      <c r="AF707" s="243" t="str">
        <f ca="1">'Т 7'!DN27</f>
        <v xml:space="preserve"> </v>
      </c>
      <c r="AG707" s="244"/>
      <c r="AH707" s="244"/>
      <c r="AI707" s="244"/>
      <c r="AJ707" s="244"/>
      <c r="AK707" s="244"/>
      <c r="AL707" s="244"/>
      <c r="AM707" s="244"/>
      <c r="AN707" s="244"/>
      <c r="AO707" s="245"/>
      <c r="AP707" s="191"/>
    </row>
    <row r="708" spans="1:42" ht="13.9" customHeight="1" x14ac:dyDescent="0.25">
      <c r="A708" s="58">
        <v>22</v>
      </c>
      <c r="B708" s="241" t="str">
        <f ca="1">'Т 7'!CJ28</f>
        <v xml:space="preserve"> </v>
      </c>
      <c r="C708" s="241"/>
      <c r="D708" s="241"/>
      <c r="E708" s="241"/>
      <c r="F708" s="241"/>
      <c r="G708" s="241"/>
      <c r="H708" s="269" t="str">
        <f ca="1">'Т 7'!DI28</f>
        <v xml:space="preserve"> </v>
      </c>
      <c r="I708" s="270"/>
      <c r="J708" s="243" t="str">
        <f ca="1">'Т 7'!DJ28</f>
        <v xml:space="preserve"> </v>
      </c>
      <c r="K708" s="244"/>
      <c r="L708" s="244"/>
      <c r="M708" s="244"/>
      <c r="N708" s="244"/>
      <c r="O708" s="244"/>
      <c r="P708" s="244"/>
      <c r="Q708" s="244"/>
      <c r="R708" s="245"/>
      <c r="S708" s="269" t="str">
        <f ca="1">'Т 7'!DK28</f>
        <v xml:space="preserve"> </v>
      </c>
      <c r="T708" s="270"/>
      <c r="U708" s="243" t="str">
        <f ca="1">'Т 7'!DL28</f>
        <v xml:space="preserve"> </v>
      </c>
      <c r="V708" s="244"/>
      <c r="W708" s="244"/>
      <c r="X708" s="244"/>
      <c r="Y708" s="244" t="s">
        <v>354</v>
      </c>
      <c r="Z708" s="244"/>
      <c r="AA708" s="244" t="s">
        <v>355</v>
      </c>
      <c r="AB708" s="244"/>
      <c r="AC708" s="245"/>
      <c r="AD708" s="269" t="str">
        <f ca="1">'Т 7'!DM28</f>
        <v xml:space="preserve"> </v>
      </c>
      <c r="AE708" s="270"/>
      <c r="AF708" s="243" t="str">
        <f ca="1">'Т 7'!DN28</f>
        <v xml:space="preserve"> </v>
      </c>
      <c r="AG708" s="244"/>
      <c r="AH708" s="244"/>
      <c r="AI708" s="244"/>
      <c r="AJ708" s="244"/>
      <c r="AK708" s="244"/>
      <c r="AL708" s="244"/>
      <c r="AM708" s="244"/>
      <c r="AN708" s="244"/>
      <c r="AO708" s="245"/>
    </row>
    <row r="709" spans="1:42" ht="13.9" customHeight="1" x14ac:dyDescent="0.25">
      <c r="A709" s="58">
        <v>23</v>
      </c>
      <c r="B709" s="241" t="str">
        <f ca="1">'Т 7'!CJ29</f>
        <v xml:space="preserve"> </v>
      </c>
      <c r="C709" s="241"/>
      <c r="D709" s="241"/>
      <c r="E709" s="241"/>
      <c r="F709" s="241"/>
      <c r="G709" s="241"/>
      <c r="H709" s="269" t="str">
        <f ca="1">'Т 7'!DI29</f>
        <v xml:space="preserve"> </v>
      </c>
      <c r="I709" s="270"/>
      <c r="J709" s="243" t="str">
        <f ca="1">'Т 7'!DJ29</f>
        <v xml:space="preserve"> </v>
      </c>
      <c r="K709" s="244"/>
      <c r="L709" s="244"/>
      <c r="M709" s="244"/>
      <c r="N709" s="244"/>
      <c r="O709" s="244"/>
      <c r="P709" s="244"/>
      <c r="Q709" s="244"/>
      <c r="R709" s="245"/>
      <c r="S709" s="269" t="str">
        <f ca="1">'Т 7'!DK29</f>
        <v xml:space="preserve"> </v>
      </c>
      <c r="T709" s="270"/>
      <c r="U709" s="243" t="str">
        <f ca="1">'Т 7'!DL29</f>
        <v xml:space="preserve"> </v>
      </c>
      <c r="V709" s="244"/>
      <c r="W709" s="244"/>
      <c r="X709" s="244"/>
      <c r="Y709" s="244" t="s">
        <v>354</v>
      </c>
      <c r="Z709" s="244"/>
      <c r="AA709" s="244" t="s">
        <v>355</v>
      </c>
      <c r="AB709" s="244"/>
      <c r="AC709" s="245"/>
      <c r="AD709" s="269" t="str">
        <f ca="1">'Т 7'!DM29</f>
        <v xml:space="preserve"> </v>
      </c>
      <c r="AE709" s="270"/>
      <c r="AF709" s="243" t="str">
        <f ca="1">'Т 7'!DN29</f>
        <v xml:space="preserve"> </v>
      </c>
      <c r="AG709" s="244"/>
      <c r="AH709" s="244"/>
      <c r="AI709" s="244"/>
      <c r="AJ709" s="244"/>
      <c r="AK709" s="244"/>
      <c r="AL709" s="244"/>
      <c r="AM709" s="244"/>
      <c r="AN709" s="244"/>
      <c r="AO709" s="245"/>
    </row>
    <row r="710" spans="1:42" ht="13.9" customHeight="1" x14ac:dyDescent="0.25">
      <c r="A710" s="58">
        <v>24</v>
      </c>
      <c r="B710" s="241" t="str">
        <f ca="1">'Т 7'!CJ30</f>
        <v xml:space="preserve"> </v>
      </c>
      <c r="C710" s="241"/>
      <c r="D710" s="241"/>
      <c r="E710" s="241"/>
      <c r="F710" s="241"/>
      <c r="G710" s="241"/>
      <c r="H710" s="269" t="str">
        <f ca="1">'Т 7'!DI30</f>
        <v xml:space="preserve"> </v>
      </c>
      <c r="I710" s="270"/>
      <c r="J710" s="243" t="str">
        <f ca="1">'Т 7'!DJ30</f>
        <v xml:space="preserve"> </v>
      </c>
      <c r="K710" s="244"/>
      <c r="L710" s="244"/>
      <c r="M710" s="244"/>
      <c r="N710" s="244"/>
      <c r="O710" s="244"/>
      <c r="P710" s="244"/>
      <c r="Q710" s="244"/>
      <c r="R710" s="245"/>
      <c r="S710" s="269" t="str">
        <f ca="1">'Т 7'!DK30</f>
        <v xml:space="preserve"> </v>
      </c>
      <c r="T710" s="270"/>
      <c r="U710" s="243" t="str">
        <f ca="1">'Т 7'!DL30</f>
        <v xml:space="preserve"> </v>
      </c>
      <c r="V710" s="244"/>
      <c r="W710" s="244"/>
      <c r="X710" s="244"/>
      <c r="Y710" s="244" t="s">
        <v>354</v>
      </c>
      <c r="Z710" s="244"/>
      <c r="AA710" s="244" t="s">
        <v>355</v>
      </c>
      <c r="AB710" s="244"/>
      <c r="AC710" s="245"/>
      <c r="AD710" s="269" t="str">
        <f ca="1">'Т 7'!DM30</f>
        <v xml:space="preserve"> </v>
      </c>
      <c r="AE710" s="270"/>
      <c r="AF710" s="243" t="str">
        <f ca="1">'Т 7'!DN30</f>
        <v xml:space="preserve"> </v>
      </c>
      <c r="AG710" s="244"/>
      <c r="AH710" s="244"/>
      <c r="AI710" s="244"/>
      <c r="AJ710" s="244"/>
      <c r="AK710" s="244"/>
      <c r="AL710" s="244"/>
      <c r="AM710" s="244"/>
      <c r="AN710" s="244"/>
      <c r="AO710" s="245"/>
    </row>
    <row r="711" spans="1:42" ht="13.9" customHeight="1" x14ac:dyDescent="0.25">
      <c r="A711" s="58">
        <v>25</v>
      </c>
      <c r="B711" s="241" t="str">
        <f ca="1">'Т 7'!CJ31</f>
        <v xml:space="preserve"> </v>
      </c>
      <c r="C711" s="241"/>
      <c r="D711" s="241"/>
      <c r="E711" s="241"/>
      <c r="F711" s="241"/>
      <c r="G711" s="241"/>
      <c r="H711" s="269" t="str">
        <f ca="1">'Т 7'!DI31</f>
        <v xml:space="preserve"> </v>
      </c>
      <c r="I711" s="270"/>
      <c r="J711" s="243" t="str">
        <f ca="1">'Т 7'!DJ31</f>
        <v xml:space="preserve"> </v>
      </c>
      <c r="K711" s="244"/>
      <c r="L711" s="244"/>
      <c r="M711" s="244"/>
      <c r="N711" s="244"/>
      <c r="O711" s="244"/>
      <c r="P711" s="244"/>
      <c r="Q711" s="244"/>
      <c r="R711" s="245"/>
      <c r="S711" s="269" t="str">
        <f ca="1">'Т 7'!DK31</f>
        <v xml:space="preserve"> </v>
      </c>
      <c r="T711" s="270"/>
      <c r="U711" s="243" t="str">
        <f ca="1">'Т 7'!DL31</f>
        <v xml:space="preserve"> </v>
      </c>
      <c r="V711" s="244"/>
      <c r="W711" s="244"/>
      <c r="X711" s="244"/>
      <c r="Y711" s="244" t="s">
        <v>354</v>
      </c>
      <c r="Z711" s="244"/>
      <c r="AA711" s="244" t="s">
        <v>355</v>
      </c>
      <c r="AB711" s="244"/>
      <c r="AC711" s="245"/>
      <c r="AD711" s="269" t="str">
        <f ca="1">'Т 7'!DM31</f>
        <v xml:space="preserve"> </v>
      </c>
      <c r="AE711" s="270"/>
      <c r="AF711" s="243" t="str">
        <f ca="1">'Т 7'!DN31</f>
        <v xml:space="preserve"> </v>
      </c>
      <c r="AG711" s="244"/>
      <c r="AH711" s="244"/>
      <c r="AI711" s="244"/>
      <c r="AJ711" s="244"/>
      <c r="AK711" s="244"/>
      <c r="AL711" s="244"/>
      <c r="AM711" s="244"/>
      <c r="AN711" s="244"/>
      <c r="AO711" s="245"/>
    </row>
    <row r="712" spans="1:42" ht="13.9" customHeight="1" x14ac:dyDescent="0.25">
      <c r="A712" s="58">
        <v>26</v>
      </c>
      <c r="B712" s="241" t="str">
        <f ca="1">'Т 7'!CJ32</f>
        <v xml:space="preserve"> </v>
      </c>
      <c r="C712" s="241"/>
      <c r="D712" s="241"/>
      <c r="E712" s="241"/>
      <c r="F712" s="241"/>
      <c r="G712" s="241"/>
      <c r="H712" s="269" t="str">
        <f ca="1">'Т 7'!DI32</f>
        <v xml:space="preserve"> </v>
      </c>
      <c r="I712" s="270"/>
      <c r="J712" s="243" t="str">
        <f ca="1">'Т 7'!DJ32</f>
        <v xml:space="preserve"> </v>
      </c>
      <c r="K712" s="244"/>
      <c r="L712" s="244"/>
      <c r="M712" s="244"/>
      <c r="N712" s="244"/>
      <c r="O712" s="244"/>
      <c r="P712" s="244"/>
      <c r="Q712" s="244"/>
      <c r="R712" s="245"/>
      <c r="S712" s="269" t="str">
        <f ca="1">'Т 7'!DK32</f>
        <v xml:space="preserve"> </v>
      </c>
      <c r="T712" s="270"/>
      <c r="U712" s="243" t="str">
        <f ca="1">'Т 7'!DL32</f>
        <v xml:space="preserve"> </v>
      </c>
      <c r="V712" s="244"/>
      <c r="W712" s="244"/>
      <c r="X712" s="244"/>
      <c r="Y712" s="244" t="s">
        <v>354</v>
      </c>
      <c r="Z712" s="244"/>
      <c r="AA712" s="244" t="s">
        <v>355</v>
      </c>
      <c r="AB712" s="244"/>
      <c r="AC712" s="245"/>
      <c r="AD712" s="269" t="str">
        <f ca="1">'Т 7'!DM32</f>
        <v xml:space="preserve"> </v>
      </c>
      <c r="AE712" s="270"/>
      <c r="AF712" s="243" t="str">
        <f ca="1">'Т 7'!DN32</f>
        <v xml:space="preserve"> </v>
      </c>
      <c r="AG712" s="244"/>
      <c r="AH712" s="244"/>
      <c r="AI712" s="244"/>
      <c r="AJ712" s="244"/>
      <c r="AK712" s="244"/>
      <c r="AL712" s="244"/>
      <c r="AM712" s="244"/>
      <c r="AN712" s="244"/>
      <c r="AO712" s="245"/>
    </row>
    <row r="713" spans="1:42" ht="13.9" customHeight="1" x14ac:dyDescent="0.25">
      <c r="A713" s="58">
        <v>27</v>
      </c>
      <c r="B713" s="241" t="str">
        <f ca="1">'Т 7'!CJ33</f>
        <v xml:space="preserve"> </v>
      </c>
      <c r="C713" s="241"/>
      <c r="D713" s="241"/>
      <c r="E713" s="241"/>
      <c r="F713" s="241"/>
      <c r="G713" s="241"/>
      <c r="H713" s="269" t="str">
        <f ca="1">'Т 7'!DI33</f>
        <v xml:space="preserve"> </v>
      </c>
      <c r="I713" s="270"/>
      <c r="J713" s="243" t="str">
        <f ca="1">'Т 7'!DJ33</f>
        <v xml:space="preserve"> </v>
      </c>
      <c r="K713" s="244"/>
      <c r="L713" s="244"/>
      <c r="M713" s="244"/>
      <c r="N713" s="244"/>
      <c r="O713" s="244"/>
      <c r="P713" s="244"/>
      <c r="Q713" s="244"/>
      <c r="R713" s="245"/>
      <c r="S713" s="269" t="str">
        <f ca="1">'Т 7'!DK33</f>
        <v xml:space="preserve"> </v>
      </c>
      <c r="T713" s="270"/>
      <c r="U713" s="243" t="str">
        <f ca="1">'Т 7'!DL33</f>
        <v xml:space="preserve"> </v>
      </c>
      <c r="V713" s="244"/>
      <c r="W713" s="244"/>
      <c r="X713" s="244"/>
      <c r="Y713" s="244" t="s">
        <v>354</v>
      </c>
      <c r="Z713" s="244"/>
      <c r="AA713" s="244" t="s">
        <v>355</v>
      </c>
      <c r="AB713" s="244"/>
      <c r="AC713" s="245"/>
      <c r="AD713" s="269" t="str">
        <f ca="1">'Т 7'!DM33</f>
        <v xml:space="preserve"> </v>
      </c>
      <c r="AE713" s="270"/>
      <c r="AF713" s="243" t="str">
        <f ca="1">'Т 7'!DN33</f>
        <v xml:space="preserve"> </v>
      </c>
      <c r="AG713" s="244"/>
      <c r="AH713" s="244"/>
      <c r="AI713" s="244"/>
      <c r="AJ713" s="244"/>
      <c r="AK713" s="244"/>
      <c r="AL713" s="244"/>
      <c r="AM713" s="244"/>
      <c r="AN713" s="244"/>
      <c r="AO713" s="245"/>
      <c r="AP713" s="194"/>
    </row>
    <row r="714" spans="1:42" ht="13.9" customHeight="1" x14ac:dyDescent="0.25">
      <c r="A714" s="58">
        <v>28</v>
      </c>
      <c r="B714" s="241" t="str">
        <f ca="1">'Т 7'!CJ34</f>
        <v xml:space="preserve"> </v>
      </c>
      <c r="C714" s="241"/>
      <c r="D714" s="241"/>
      <c r="E714" s="241"/>
      <c r="F714" s="241"/>
      <c r="G714" s="241"/>
      <c r="H714" s="269" t="str">
        <f ca="1">'Т 7'!DI34</f>
        <v xml:space="preserve"> </v>
      </c>
      <c r="I714" s="270"/>
      <c r="J714" s="243" t="str">
        <f ca="1">'Т 7'!DJ34</f>
        <v xml:space="preserve"> </v>
      </c>
      <c r="K714" s="244"/>
      <c r="L714" s="244"/>
      <c r="M714" s="244"/>
      <c r="N714" s="244"/>
      <c r="O714" s="244"/>
      <c r="P714" s="244"/>
      <c r="Q714" s="244"/>
      <c r="R714" s="245"/>
      <c r="S714" s="269" t="str">
        <f ca="1">'Т 7'!DK34</f>
        <v xml:space="preserve"> </v>
      </c>
      <c r="T714" s="270"/>
      <c r="U714" s="243" t="str">
        <f ca="1">'Т 7'!DL34</f>
        <v xml:space="preserve"> </v>
      </c>
      <c r="V714" s="244"/>
      <c r="W714" s="244"/>
      <c r="X714" s="244"/>
      <c r="Y714" s="244" t="s">
        <v>354</v>
      </c>
      <c r="Z714" s="244"/>
      <c r="AA714" s="244" t="s">
        <v>355</v>
      </c>
      <c r="AB714" s="244"/>
      <c r="AC714" s="245"/>
      <c r="AD714" s="269" t="str">
        <f ca="1">'Т 7'!DM34</f>
        <v xml:space="preserve"> </v>
      </c>
      <c r="AE714" s="270"/>
      <c r="AF714" s="243" t="str">
        <f ca="1">'Т 7'!DN34</f>
        <v xml:space="preserve"> </v>
      </c>
      <c r="AG714" s="244"/>
      <c r="AH714" s="244"/>
      <c r="AI714" s="244"/>
      <c r="AJ714" s="244"/>
      <c r="AK714" s="244"/>
      <c r="AL714" s="244"/>
      <c r="AM714" s="244"/>
      <c r="AN714" s="244"/>
      <c r="AO714" s="245"/>
      <c r="AP714" s="191"/>
    </row>
    <row r="715" spans="1:42" ht="13.9" customHeight="1" x14ac:dyDescent="0.25">
      <c r="A715" s="58">
        <v>29</v>
      </c>
      <c r="B715" s="241" t="str">
        <f ca="1">'Т 7'!CJ35</f>
        <v xml:space="preserve"> </v>
      </c>
      <c r="C715" s="241"/>
      <c r="D715" s="241"/>
      <c r="E715" s="241"/>
      <c r="F715" s="241"/>
      <c r="G715" s="241"/>
      <c r="H715" s="269" t="str">
        <f ca="1">'Т 7'!DI35</f>
        <v xml:space="preserve"> </v>
      </c>
      <c r="I715" s="270"/>
      <c r="J715" s="243" t="str">
        <f ca="1">'Т 7'!DJ35</f>
        <v xml:space="preserve"> </v>
      </c>
      <c r="K715" s="244"/>
      <c r="L715" s="244"/>
      <c r="M715" s="244"/>
      <c r="N715" s="244"/>
      <c r="O715" s="244"/>
      <c r="P715" s="244"/>
      <c r="Q715" s="244"/>
      <c r="R715" s="245"/>
      <c r="S715" s="269" t="str">
        <f ca="1">'Т 7'!DK35</f>
        <v xml:space="preserve"> </v>
      </c>
      <c r="T715" s="270"/>
      <c r="U715" s="243" t="str">
        <f ca="1">'Т 7'!DL35</f>
        <v xml:space="preserve"> </v>
      </c>
      <c r="V715" s="244"/>
      <c r="W715" s="244"/>
      <c r="X715" s="244"/>
      <c r="Y715" s="244" t="s">
        <v>354</v>
      </c>
      <c r="Z715" s="244"/>
      <c r="AA715" s="244" t="s">
        <v>355</v>
      </c>
      <c r="AB715" s="244"/>
      <c r="AC715" s="245"/>
      <c r="AD715" s="269" t="str">
        <f ca="1">'Т 7'!DM35</f>
        <v xml:space="preserve"> </v>
      </c>
      <c r="AE715" s="270"/>
      <c r="AF715" s="243" t="str">
        <f ca="1">'Т 7'!DN35</f>
        <v xml:space="preserve"> </v>
      </c>
      <c r="AG715" s="244"/>
      <c r="AH715" s="244"/>
      <c r="AI715" s="244"/>
      <c r="AJ715" s="244"/>
      <c r="AK715" s="244"/>
      <c r="AL715" s="244"/>
      <c r="AM715" s="244"/>
      <c r="AN715" s="244"/>
      <c r="AO715" s="245"/>
      <c r="AP715" s="191"/>
    </row>
    <row r="716" spans="1:42" ht="13.9" customHeight="1" x14ac:dyDescent="0.25">
      <c r="A716" s="58">
        <v>30</v>
      </c>
      <c r="B716" s="241" t="str">
        <f ca="1">'Т 7'!CJ36</f>
        <v xml:space="preserve"> </v>
      </c>
      <c r="C716" s="241"/>
      <c r="D716" s="241"/>
      <c r="E716" s="241"/>
      <c r="F716" s="241"/>
      <c r="G716" s="241"/>
      <c r="H716" s="269" t="str">
        <f ca="1">'Т 7'!DI36</f>
        <v xml:space="preserve"> </v>
      </c>
      <c r="I716" s="270"/>
      <c r="J716" s="243" t="str">
        <f ca="1">'Т 7'!DJ36</f>
        <v xml:space="preserve"> </v>
      </c>
      <c r="K716" s="244"/>
      <c r="L716" s="244"/>
      <c r="M716" s="244"/>
      <c r="N716" s="244"/>
      <c r="O716" s="244"/>
      <c r="P716" s="244"/>
      <c r="Q716" s="244"/>
      <c r="R716" s="245"/>
      <c r="S716" s="269" t="str">
        <f ca="1">'Т 7'!DK36</f>
        <v xml:space="preserve"> </v>
      </c>
      <c r="T716" s="270"/>
      <c r="U716" s="243" t="str">
        <f ca="1">'Т 7'!DL36</f>
        <v xml:space="preserve"> </v>
      </c>
      <c r="V716" s="244"/>
      <c r="W716" s="244"/>
      <c r="X716" s="244"/>
      <c r="Y716" s="244" t="s">
        <v>354</v>
      </c>
      <c r="Z716" s="244"/>
      <c r="AA716" s="244" t="s">
        <v>355</v>
      </c>
      <c r="AB716" s="244"/>
      <c r="AC716" s="245"/>
      <c r="AD716" s="269" t="str">
        <f ca="1">'Т 7'!DM36</f>
        <v xml:space="preserve"> </v>
      </c>
      <c r="AE716" s="270"/>
      <c r="AF716" s="243" t="str">
        <f ca="1">'Т 7'!DN36</f>
        <v xml:space="preserve"> </v>
      </c>
      <c r="AG716" s="244"/>
      <c r="AH716" s="244"/>
      <c r="AI716" s="244"/>
      <c r="AJ716" s="244"/>
      <c r="AK716" s="244"/>
      <c r="AL716" s="244"/>
      <c r="AM716" s="244"/>
      <c r="AN716" s="244"/>
      <c r="AO716" s="245"/>
      <c r="AP716" s="191"/>
    </row>
    <row r="717" spans="1:42" ht="13.9" customHeight="1" x14ac:dyDescent="0.25">
      <c r="A717" s="58">
        <v>31</v>
      </c>
      <c r="B717" s="241" t="str">
        <f ca="1">'Т 7'!CJ37</f>
        <v xml:space="preserve"> </v>
      </c>
      <c r="C717" s="241"/>
      <c r="D717" s="241"/>
      <c r="E717" s="241"/>
      <c r="F717" s="241"/>
      <c r="G717" s="241"/>
      <c r="H717" s="269" t="str">
        <f ca="1">'Т 7'!DI37</f>
        <v xml:space="preserve"> </v>
      </c>
      <c r="I717" s="270"/>
      <c r="J717" s="243" t="str">
        <f ca="1">'Т 7'!DJ37</f>
        <v xml:space="preserve"> </v>
      </c>
      <c r="K717" s="244"/>
      <c r="L717" s="244"/>
      <c r="M717" s="244"/>
      <c r="N717" s="244"/>
      <c r="O717" s="244"/>
      <c r="P717" s="244"/>
      <c r="Q717" s="244"/>
      <c r="R717" s="245"/>
      <c r="S717" s="269" t="str">
        <f ca="1">'Т 7'!DK37</f>
        <v xml:space="preserve"> </v>
      </c>
      <c r="T717" s="270"/>
      <c r="U717" s="243" t="str">
        <f ca="1">'Т 7'!DL37</f>
        <v xml:space="preserve"> </v>
      </c>
      <c r="V717" s="244"/>
      <c r="W717" s="244"/>
      <c r="X717" s="244"/>
      <c r="Y717" s="244" t="s">
        <v>354</v>
      </c>
      <c r="Z717" s="244"/>
      <c r="AA717" s="244" t="s">
        <v>355</v>
      </c>
      <c r="AB717" s="244"/>
      <c r="AC717" s="245"/>
      <c r="AD717" s="269" t="str">
        <f ca="1">'Т 7'!DM37</f>
        <v xml:space="preserve"> </v>
      </c>
      <c r="AE717" s="270"/>
      <c r="AF717" s="243" t="str">
        <f ca="1">'Т 7'!DN37</f>
        <v xml:space="preserve"> </v>
      </c>
      <c r="AG717" s="244"/>
      <c r="AH717" s="244"/>
      <c r="AI717" s="244"/>
      <c r="AJ717" s="244"/>
      <c r="AK717" s="244"/>
      <c r="AL717" s="244"/>
      <c r="AM717" s="244"/>
      <c r="AN717" s="244"/>
      <c r="AO717" s="245"/>
      <c r="AP717" s="191"/>
    </row>
    <row r="718" spans="1:42" ht="13.9" customHeight="1" x14ac:dyDescent="0.25">
      <c r="A718" s="58">
        <v>32</v>
      </c>
      <c r="B718" s="241" t="str">
        <f ca="1">'Т 7'!CJ38</f>
        <v xml:space="preserve"> </v>
      </c>
      <c r="C718" s="241"/>
      <c r="D718" s="241"/>
      <c r="E718" s="241"/>
      <c r="F718" s="241"/>
      <c r="G718" s="241"/>
      <c r="H718" s="269" t="str">
        <f ca="1">'Т 7'!DI38</f>
        <v xml:space="preserve"> </v>
      </c>
      <c r="I718" s="270"/>
      <c r="J718" s="243" t="str">
        <f ca="1">'Т 7'!DJ38</f>
        <v xml:space="preserve"> </v>
      </c>
      <c r="K718" s="244"/>
      <c r="L718" s="244"/>
      <c r="M718" s="244"/>
      <c r="N718" s="244"/>
      <c r="O718" s="244"/>
      <c r="P718" s="244"/>
      <c r="Q718" s="244"/>
      <c r="R718" s="245"/>
      <c r="S718" s="269" t="str">
        <f ca="1">'Т 7'!DK38</f>
        <v xml:space="preserve"> </v>
      </c>
      <c r="T718" s="270"/>
      <c r="U718" s="243" t="str">
        <f ca="1">'Т 7'!DL38</f>
        <v xml:space="preserve"> </v>
      </c>
      <c r="V718" s="244"/>
      <c r="W718" s="244"/>
      <c r="X718" s="244"/>
      <c r="Y718" s="244" t="s">
        <v>354</v>
      </c>
      <c r="Z718" s="244"/>
      <c r="AA718" s="244" t="s">
        <v>355</v>
      </c>
      <c r="AB718" s="244"/>
      <c r="AC718" s="245"/>
      <c r="AD718" s="269" t="str">
        <f ca="1">'Т 7'!DM38</f>
        <v xml:space="preserve"> </v>
      </c>
      <c r="AE718" s="270"/>
      <c r="AF718" s="243" t="str">
        <f ca="1">'Т 7'!DN38</f>
        <v xml:space="preserve"> </v>
      </c>
      <c r="AG718" s="244"/>
      <c r="AH718" s="244"/>
      <c r="AI718" s="244"/>
      <c r="AJ718" s="244"/>
      <c r="AK718" s="244"/>
      <c r="AL718" s="244"/>
      <c r="AM718" s="244"/>
      <c r="AN718" s="244"/>
      <c r="AO718" s="245"/>
      <c r="AP718" s="191"/>
    </row>
    <row r="719" spans="1:42" ht="13.9" customHeight="1" x14ac:dyDescent="0.25">
      <c r="A719" s="58">
        <v>33</v>
      </c>
      <c r="B719" s="241" t="str">
        <f ca="1">'Т 7'!CJ39</f>
        <v xml:space="preserve"> </v>
      </c>
      <c r="C719" s="241"/>
      <c r="D719" s="241"/>
      <c r="E719" s="241"/>
      <c r="F719" s="241"/>
      <c r="G719" s="241"/>
      <c r="H719" s="269" t="str">
        <f ca="1">'Т 7'!DI39</f>
        <v xml:space="preserve"> </v>
      </c>
      <c r="I719" s="270"/>
      <c r="J719" s="243" t="str">
        <f ca="1">'Т 7'!DJ39</f>
        <v xml:space="preserve"> </v>
      </c>
      <c r="K719" s="244"/>
      <c r="L719" s="244"/>
      <c r="M719" s="244"/>
      <c r="N719" s="244"/>
      <c r="O719" s="244"/>
      <c r="P719" s="244"/>
      <c r="Q719" s="244"/>
      <c r="R719" s="245"/>
      <c r="S719" s="269" t="str">
        <f ca="1">'Т 7'!DK39</f>
        <v xml:space="preserve"> </v>
      </c>
      <c r="T719" s="270"/>
      <c r="U719" s="243" t="str">
        <f ca="1">'Т 7'!DL39</f>
        <v xml:space="preserve"> </v>
      </c>
      <c r="V719" s="244"/>
      <c r="W719" s="244"/>
      <c r="X719" s="244"/>
      <c r="Y719" s="244" t="s">
        <v>354</v>
      </c>
      <c r="Z719" s="244"/>
      <c r="AA719" s="244" t="s">
        <v>355</v>
      </c>
      <c r="AB719" s="244"/>
      <c r="AC719" s="245"/>
      <c r="AD719" s="269" t="str">
        <f ca="1">'Т 7'!DM39</f>
        <v xml:space="preserve"> </v>
      </c>
      <c r="AE719" s="270"/>
      <c r="AF719" s="243" t="str">
        <f ca="1">'Т 7'!DN39</f>
        <v xml:space="preserve"> </v>
      </c>
      <c r="AG719" s="244"/>
      <c r="AH719" s="244"/>
      <c r="AI719" s="244"/>
      <c r="AJ719" s="244"/>
      <c r="AK719" s="244"/>
      <c r="AL719" s="244"/>
      <c r="AM719" s="244"/>
      <c r="AN719" s="244"/>
      <c r="AO719" s="245"/>
      <c r="AP719" s="191"/>
    </row>
    <row r="720" spans="1:42" ht="13.9" customHeight="1" x14ac:dyDescent="0.25">
      <c r="A720" s="58">
        <v>34</v>
      </c>
      <c r="B720" s="241" t="str">
        <f ca="1">'Т 7'!CJ40</f>
        <v xml:space="preserve"> </v>
      </c>
      <c r="C720" s="241"/>
      <c r="D720" s="241"/>
      <c r="E720" s="241"/>
      <c r="F720" s="241"/>
      <c r="G720" s="241"/>
      <c r="H720" s="269" t="str">
        <f ca="1">'Т 7'!DI40</f>
        <v xml:space="preserve"> </v>
      </c>
      <c r="I720" s="270"/>
      <c r="J720" s="243" t="str">
        <f ca="1">'Т 7'!DJ40</f>
        <v xml:space="preserve"> </v>
      </c>
      <c r="K720" s="244"/>
      <c r="L720" s="244"/>
      <c r="M720" s="244"/>
      <c r="N720" s="244"/>
      <c r="O720" s="244"/>
      <c r="P720" s="244"/>
      <c r="Q720" s="244"/>
      <c r="R720" s="245"/>
      <c r="S720" s="269" t="str">
        <f ca="1">'Т 7'!DK40</f>
        <v xml:space="preserve"> </v>
      </c>
      <c r="T720" s="270"/>
      <c r="U720" s="243" t="str">
        <f ca="1">'Т 7'!DL40</f>
        <v xml:space="preserve"> </v>
      </c>
      <c r="V720" s="244"/>
      <c r="W720" s="244"/>
      <c r="X720" s="244"/>
      <c r="Y720" s="244" t="s">
        <v>354</v>
      </c>
      <c r="Z720" s="244"/>
      <c r="AA720" s="244" t="s">
        <v>355</v>
      </c>
      <c r="AB720" s="244"/>
      <c r="AC720" s="245"/>
      <c r="AD720" s="269" t="str">
        <f ca="1">'Т 7'!DM40</f>
        <v xml:space="preserve"> </v>
      </c>
      <c r="AE720" s="270"/>
      <c r="AF720" s="243" t="str">
        <f ca="1">'Т 7'!DN40</f>
        <v xml:space="preserve"> </v>
      </c>
      <c r="AG720" s="244"/>
      <c r="AH720" s="244"/>
      <c r="AI720" s="244"/>
      <c r="AJ720" s="244"/>
      <c r="AK720" s="244"/>
      <c r="AL720" s="244"/>
      <c r="AM720" s="244"/>
      <c r="AN720" s="244"/>
      <c r="AO720" s="245"/>
      <c r="AP720" s="191"/>
    </row>
    <row r="721" spans="1:42" ht="13.9" customHeight="1" x14ac:dyDescent="0.25">
      <c r="A721" s="58">
        <v>35</v>
      </c>
      <c r="B721" s="241" t="str">
        <f ca="1">'Т 7'!CJ41</f>
        <v xml:space="preserve"> </v>
      </c>
      <c r="C721" s="241"/>
      <c r="D721" s="241"/>
      <c r="E721" s="241"/>
      <c r="F721" s="241"/>
      <c r="G721" s="241"/>
      <c r="H721" s="269" t="str">
        <f ca="1">'Т 7'!DI41</f>
        <v xml:space="preserve"> </v>
      </c>
      <c r="I721" s="270"/>
      <c r="J721" s="243" t="str">
        <f ca="1">'Т 7'!DJ41</f>
        <v xml:space="preserve"> </v>
      </c>
      <c r="K721" s="244"/>
      <c r="L721" s="244"/>
      <c r="M721" s="244"/>
      <c r="N721" s="244"/>
      <c r="O721" s="244"/>
      <c r="P721" s="244"/>
      <c r="Q721" s="244"/>
      <c r="R721" s="245"/>
      <c r="S721" s="269" t="str">
        <f ca="1">'Т 7'!DK41</f>
        <v xml:space="preserve"> </v>
      </c>
      <c r="T721" s="270"/>
      <c r="U721" s="243" t="str">
        <f ca="1">'Т 7'!DL41</f>
        <v xml:space="preserve"> </v>
      </c>
      <c r="V721" s="244"/>
      <c r="W721" s="244"/>
      <c r="X721" s="244"/>
      <c r="Y721" s="244" t="s">
        <v>354</v>
      </c>
      <c r="Z721" s="244"/>
      <c r="AA721" s="244" t="s">
        <v>355</v>
      </c>
      <c r="AB721" s="244"/>
      <c r="AC721" s="245"/>
      <c r="AD721" s="269" t="str">
        <f ca="1">'Т 7'!DM41</f>
        <v xml:space="preserve"> </v>
      </c>
      <c r="AE721" s="270"/>
      <c r="AF721" s="243" t="str">
        <f ca="1">'Т 7'!DN41</f>
        <v xml:space="preserve"> </v>
      </c>
      <c r="AG721" s="244"/>
      <c r="AH721" s="244"/>
      <c r="AI721" s="244"/>
      <c r="AJ721" s="244"/>
      <c r="AK721" s="244"/>
      <c r="AL721" s="244"/>
      <c r="AM721" s="244"/>
      <c r="AN721" s="244"/>
      <c r="AO721" s="245"/>
      <c r="AP721" s="191"/>
    </row>
    <row r="722" spans="1:42" ht="13.9" customHeight="1" x14ac:dyDescent="0.25">
      <c r="A722" s="58">
        <v>36</v>
      </c>
      <c r="B722" s="241" t="str">
        <f ca="1">'Т 7'!CJ42</f>
        <v xml:space="preserve"> </v>
      </c>
      <c r="C722" s="241"/>
      <c r="D722" s="241"/>
      <c r="E722" s="241"/>
      <c r="F722" s="241"/>
      <c r="G722" s="241"/>
      <c r="H722" s="269" t="str">
        <f ca="1">'Т 7'!DI42</f>
        <v xml:space="preserve"> </v>
      </c>
      <c r="I722" s="270"/>
      <c r="J722" s="243" t="str">
        <f ca="1">'Т 7'!DJ42</f>
        <v xml:space="preserve"> </v>
      </c>
      <c r="K722" s="244"/>
      <c r="L722" s="244"/>
      <c r="M722" s="244"/>
      <c r="N722" s="244"/>
      <c r="O722" s="244"/>
      <c r="P722" s="244"/>
      <c r="Q722" s="244"/>
      <c r="R722" s="245"/>
      <c r="S722" s="269" t="str">
        <f ca="1">'Т 7'!DK42</f>
        <v xml:space="preserve"> </v>
      </c>
      <c r="T722" s="270"/>
      <c r="U722" s="243" t="str">
        <f ca="1">'Т 7'!DL42</f>
        <v xml:space="preserve"> </v>
      </c>
      <c r="V722" s="244"/>
      <c r="W722" s="244"/>
      <c r="X722" s="244"/>
      <c r="Y722" s="244" t="s">
        <v>354</v>
      </c>
      <c r="Z722" s="244"/>
      <c r="AA722" s="244" t="s">
        <v>355</v>
      </c>
      <c r="AB722" s="244"/>
      <c r="AC722" s="245"/>
      <c r="AD722" s="269" t="str">
        <f ca="1">'Т 7'!DM42</f>
        <v xml:space="preserve"> </v>
      </c>
      <c r="AE722" s="270"/>
      <c r="AF722" s="243" t="str">
        <f ca="1">'Т 7'!DN42</f>
        <v xml:space="preserve"> </v>
      </c>
      <c r="AG722" s="244"/>
      <c r="AH722" s="244"/>
      <c r="AI722" s="244"/>
      <c r="AJ722" s="244"/>
      <c r="AK722" s="244"/>
      <c r="AL722" s="244"/>
      <c r="AM722" s="244"/>
      <c r="AN722" s="244"/>
      <c r="AO722" s="245"/>
      <c r="AP722" s="191"/>
    </row>
    <row r="723" spans="1:42" ht="13.9" customHeight="1" x14ac:dyDescent="0.25">
      <c r="A723" s="58">
        <v>37</v>
      </c>
      <c r="B723" s="241" t="str">
        <f ca="1">'Т 7'!CJ43</f>
        <v xml:space="preserve"> </v>
      </c>
      <c r="C723" s="241"/>
      <c r="D723" s="241"/>
      <c r="E723" s="241"/>
      <c r="F723" s="241"/>
      <c r="G723" s="241"/>
      <c r="H723" s="269" t="str">
        <f ca="1">'Т 7'!DI43</f>
        <v xml:space="preserve"> </v>
      </c>
      <c r="I723" s="270"/>
      <c r="J723" s="243" t="str">
        <f ca="1">'Т 7'!DJ43</f>
        <v xml:space="preserve"> </v>
      </c>
      <c r="K723" s="244"/>
      <c r="L723" s="244"/>
      <c r="M723" s="244"/>
      <c r="N723" s="244"/>
      <c r="O723" s="244"/>
      <c r="P723" s="244"/>
      <c r="Q723" s="244"/>
      <c r="R723" s="245"/>
      <c r="S723" s="269" t="str">
        <f ca="1">'Т 7'!DK43</f>
        <v xml:space="preserve"> </v>
      </c>
      <c r="T723" s="270"/>
      <c r="U723" s="243" t="str">
        <f ca="1">'Т 7'!DL43</f>
        <v xml:space="preserve"> </v>
      </c>
      <c r="V723" s="244"/>
      <c r="W723" s="244"/>
      <c r="X723" s="244"/>
      <c r="Y723" s="244" t="s">
        <v>354</v>
      </c>
      <c r="Z723" s="244"/>
      <c r="AA723" s="244" t="s">
        <v>355</v>
      </c>
      <c r="AB723" s="244"/>
      <c r="AC723" s="245"/>
      <c r="AD723" s="269" t="str">
        <f ca="1">'Т 7'!DM43</f>
        <v xml:space="preserve"> </v>
      </c>
      <c r="AE723" s="270"/>
      <c r="AF723" s="243" t="str">
        <f ca="1">'Т 7'!DN43</f>
        <v xml:space="preserve"> </v>
      </c>
      <c r="AG723" s="244"/>
      <c r="AH723" s="244"/>
      <c r="AI723" s="244"/>
      <c r="AJ723" s="244"/>
      <c r="AK723" s="244"/>
      <c r="AL723" s="244"/>
      <c r="AM723" s="244"/>
      <c r="AN723" s="244"/>
      <c r="AO723" s="245"/>
      <c r="AP723" s="191"/>
    </row>
    <row r="724" spans="1:42" ht="13.9" customHeight="1" x14ac:dyDescent="0.25">
      <c r="A724" s="58">
        <v>38</v>
      </c>
      <c r="B724" s="241" t="str">
        <f ca="1">'Т 7'!CJ44</f>
        <v xml:space="preserve"> </v>
      </c>
      <c r="C724" s="241"/>
      <c r="D724" s="241"/>
      <c r="E724" s="241"/>
      <c r="F724" s="241"/>
      <c r="G724" s="241"/>
      <c r="H724" s="269" t="str">
        <f ca="1">'Т 7'!DI44</f>
        <v xml:space="preserve"> </v>
      </c>
      <c r="I724" s="270"/>
      <c r="J724" s="243" t="str">
        <f ca="1">'Т 7'!DJ44</f>
        <v xml:space="preserve"> </v>
      </c>
      <c r="K724" s="244"/>
      <c r="L724" s="244"/>
      <c r="M724" s="244"/>
      <c r="N724" s="244"/>
      <c r="O724" s="244"/>
      <c r="P724" s="244"/>
      <c r="Q724" s="244"/>
      <c r="R724" s="245"/>
      <c r="S724" s="269" t="str">
        <f ca="1">'Т 7'!DK44</f>
        <v xml:space="preserve"> </v>
      </c>
      <c r="T724" s="270"/>
      <c r="U724" s="243" t="str">
        <f ca="1">'Т 7'!DL44</f>
        <v xml:space="preserve"> </v>
      </c>
      <c r="V724" s="244"/>
      <c r="W724" s="244"/>
      <c r="X724" s="244"/>
      <c r="Y724" s="244" t="s">
        <v>354</v>
      </c>
      <c r="Z724" s="244"/>
      <c r="AA724" s="244" t="s">
        <v>355</v>
      </c>
      <c r="AB724" s="244"/>
      <c r="AC724" s="245"/>
      <c r="AD724" s="269" t="str">
        <f ca="1">'Т 7'!DM44</f>
        <v xml:space="preserve"> </v>
      </c>
      <c r="AE724" s="270"/>
      <c r="AF724" s="243" t="str">
        <f ca="1">'Т 7'!DN44</f>
        <v xml:space="preserve"> </v>
      </c>
      <c r="AG724" s="244"/>
      <c r="AH724" s="244"/>
      <c r="AI724" s="244"/>
      <c r="AJ724" s="244"/>
      <c r="AK724" s="244"/>
      <c r="AL724" s="244"/>
      <c r="AM724" s="244"/>
      <c r="AN724" s="244"/>
      <c r="AO724" s="245"/>
      <c r="AP724" s="191"/>
    </row>
    <row r="725" spans="1:42" ht="13.9" customHeight="1" x14ac:dyDescent="0.25">
      <c r="A725" s="58">
        <v>39</v>
      </c>
      <c r="B725" s="241" t="str">
        <f ca="1">'Т 7'!CJ45</f>
        <v xml:space="preserve"> </v>
      </c>
      <c r="C725" s="241"/>
      <c r="D725" s="241"/>
      <c r="E725" s="241"/>
      <c r="F725" s="241"/>
      <c r="G725" s="241"/>
      <c r="H725" s="269" t="str">
        <f ca="1">'Т 7'!DI45</f>
        <v xml:space="preserve"> </v>
      </c>
      <c r="I725" s="270"/>
      <c r="J725" s="243" t="str">
        <f ca="1">'Т 7'!DJ45</f>
        <v xml:space="preserve"> </v>
      </c>
      <c r="K725" s="244"/>
      <c r="L725" s="244"/>
      <c r="M725" s="244"/>
      <c r="N725" s="244"/>
      <c r="O725" s="244"/>
      <c r="P725" s="244"/>
      <c r="Q725" s="244"/>
      <c r="R725" s="245"/>
      <c r="S725" s="269" t="str">
        <f ca="1">'Т 7'!DK45</f>
        <v xml:space="preserve"> </v>
      </c>
      <c r="T725" s="270"/>
      <c r="U725" s="243" t="str">
        <f ca="1">'Т 7'!DL45</f>
        <v xml:space="preserve"> </v>
      </c>
      <c r="V725" s="244"/>
      <c r="W725" s="244"/>
      <c r="X725" s="244"/>
      <c r="Y725" s="244" t="s">
        <v>354</v>
      </c>
      <c r="Z725" s="244"/>
      <c r="AA725" s="244" t="s">
        <v>355</v>
      </c>
      <c r="AB725" s="244"/>
      <c r="AC725" s="245"/>
      <c r="AD725" s="269" t="str">
        <f ca="1">'Т 7'!DM45</f>
        <v xml:space="preserve"> </v>
      </c>
      <c r="AE725" s="270"/>
      <c r="AF725" s="243" t="str">
        <f ca="1">'Т 7'!DN45</f>
        <v xml:space="preserve"> </v>
      </c>
      <c r="AG725" s="244"/>
      <c r="AH725" s="244"/>
      <c r="AI725" s="244"/>
      <c r="AJ725" s="244"/>
      <c r="AK725" s="244"/>
      <c r="AL725" s="244"/>
      <c r="AM725" s="244"/>
      <c r="AN725" s="244"/>
      <c r="AO725" s="245"/>
      <c r="AP725" s="191"/>
    </row>
    <row r="726" spans="1:42" ht="13.9" customHeight="1" x14ac:dyDescent="0.25">
      <c r="A726" s="58">
        <v>40</v>
      </c>
      <c r="B726" s="241" t="str">
        <f ca="1">'Т 7'!CJ46</f>
        <v xml:space="preserve"> </v>
      </c>
      <c r="C726" s="241"/>
      <c r="D726" s="241"/>
      <c r="E726" s="241"/>
      <c r="F726" s="241"/>
      <c r="G726" s="241"/>
      <c r="H726" s="269" t="str">
        <f ca="1">'Т 7'!DI46</f>
        <v xml:space="preserve"> </v>
      </c>
      <c r="I726" s="270"/>
      <c r="J726" s="243" t="str">
        <f ca="1">'Т 7'!DJ46</f>
        <v xml:space="preserve"> </v>
      </c>
      <c r="K726" s="244"/>
      <c r="L726" s="244"/>
      <c r="M726" s="244"/>
      <c r="N726" s="244"/>
      <c r="O726" s="244"/>
      <c r="P726" s="244"/>
      <c r="Q726" s="244"/>
      <c r="R726" s="245"/>
      <c r="S726" s="269" t="str">
        <f ca="1">'Т 7'!DK46</f>
        <v xml:space="preserve"> </v>
      </c>
      <c r="T726" s="270"/>
      <c r="U726" s="243" t="str">
        <f ca="1">'Т 7'!DL46</f>
        <v xml:space="preserve"> </v>
      </c>
      <c r="V726" s="244"/>
      <c r="W726" s="244"/>
      <c r="X726" s="244"/>
      <c r="Y726" s="244" t="s">
        <v>354</v>
      </c>
      <c r="Z726" s="244"/>
      <c r="AA726" s="244" t="s">
        <v>355</v>
      </c>
      <c r="AB726" s="244"/>
      <c r="AC726" s="245"/>
      <c r="AD726" s="269" t="str">
        <f ca="1">'Т 7'!DM46</f>
        <v xml:space="preserve"> </v>
      </c>
      <c r="AE726" s="270"/>
      <c r="AF726" s="243" t="str">
        <f ca="1">'Т 7'!DN46</f>
        <v xml:space="preserve"> </v>
      </c>
      <c r="AG726" s="244"/>
      <c r="AH726" s="244"/>
      <c r="AI726" s="244"/>
      <c r="AJ726" s="244"/>
      <c r="AK726" s="244"/>
      <c r="AL726" s="244"/>
      <c r="AM726" s="244"/>
      <c r="AN726" s="244"/>
      <c r="AO726" s="245"/>
      <c r="AP726" s="191"/>
    </row>
    <row r="727" spans="1:42" ht="13.9" customHeight="1" x14ac:dyDescent="0.25">
      <c r="A727" s="58">
        <v>41</v>
      </c>
      <c r="B727" s="241" t="str">
        <f ca="1">'Т 7'!CJ47</f>
        <v xml:space="preserve"> </v>
      </c>
      <c r="C727" s="241"/>
      <c r="D727" s="241"/>
      <c r="E727" s="241"/>
      <c r="F727" s="241"/>
      <c r="G727" s="241"/>
      <c r="H727" s="269" t="str">
        <f ca="1">'Т 7'!DI47</f>
        <v xml:space="preserve"> </v>
      </c>
      <c r="I727" s="270"/>
      <c r="J727" s="243" t="str">
        <f ca="1">'Т 7'!DJ47</f>
        <v xml:space="preserve"> </v>
      </c>
      <c r="K727" s="244"/>
      <c r="L727" s="244"/>
      <c r="M727" s="244"/>
      <c r="N727" s="244"/>
      <c r="O727" s="244"/>
      <c r="P727" s="244"/>
      <c r="Q727" s="244"/>
      <c r="R727" s="245"/>
      <c r="S727" s="269" t="str">
        <f ca="1">'Т 7'!DK47</f>
        <v xml:space="preserve"> </v>
      </c>
      <c r="T727" s="270"/>
      <c r="U727" s="243" t="str">
        <f ca="1">'Т 7'!DL47</f>
        <v xml:space="preserve"> </v>
      </c>
      <c r="V727" s="244"/>
      <c r="W727" s="244"/>
      <c r="X727" s="244"/>
      <c r="Y727" s="244" t="s">
        <v>354</v>
      </c>
      <c r="Z727" s="244"/>
      <c r="AA727" s="244" t="s">
        <v>355</v>
      </c>
      <c r="AB727" s="244"/>
      <c r="AC727" s="245"/>
      <c r="AD727" s="269" t="str">
        <f ca="1">'Т 7'!DM47</f>
        <v xml:space="preserve"> </v>
      </c>
      <c r="AE727" s="270"/>
      <c r="AF727" s="243" t="str">
        <f ca="1">'Т 7'!DN47</f>
        <v xml:space="preserve"> </v>
      </c>
      <c r="AG727" s="244"/>
      <c r="AH727" s="244"/>
      <c r="AI727" s="244"/>
      <c r="AJ727" s="244"/>
      <c r="AK727" s="244"/>
      <c r="AL727" s="244"/>
      <c r="AM727" s="244"/>
      <c r="AN727" s="244"/>
      <c r="AO727" s="245"/>
      <c r="AP727" s="191"/>
    </row>
    <row r="728" spans="1:42" ht="13.9" customHeight="1" x14ac:dyDescent="0.25">
      <c r="A728" s="58">
        <v>42</v>
      </c>
      <c r="B728" s="241" t="str">
        <f ca="1">'Т 7'!CJ48</f>
        <v xml:space="preserve"> </v>
      </c>
      <c r="C728" s="241"/>
      <c r="D728" s="241"/>
      <c r="E728" s="241"/>
      <c r="F728" s="241"/>
      <c r="G728" s="241"/>
      <c r="H728" s="269" t="str">
        <f ca="1">'Т 7'!DI48</f>
        <v xml:space="preserve"> </v>
      </c>
      <c r="I728" s="270"/>
      <c r="J728" s="243" t="str">
        <f ca="1">'Т 7'!DJ48</f>
        <v xml:space="preserve"> </v>
      </c>
      <c r="K728" s="244"/>
      <c r="L728" s="244"/>
      <c r="M728" s="244"/>
      <c r="N728" s="244"/>
      <c r="O728" s="244"/>
      <c r="P728" s="244"/>
      <c r="Q728" s="244"/>
      <c r="R728" s="245"/>
      <c r="S728" s="269" t="str">
        <f ca="1">'Т 7'!DK48</f>
        <v xml:space="preserve"> </v>
      </c>
      <c r="T728" s="270"/>
      <c r="U728" s="243" t="str">
        <f ca="1">'Т 7'!DL48</f>
        <v xml:space="preserve"> </v>
      </c>
      <c r="V728" s="244"/>
      <c r="W728" s="244"/>
      <c r="X728" s="244"/>
      <c r="Y728" s="244" t="s">
        <v>354</v>
      </c>
      <c r="Z728" s="244"/>
      <c r="AA728" s="244" t="s">
        <v>355</v>
      </c>
      <c r="AB728" s="244"/>
      <c r="AC728" s="245"/>
      <c r="AD728" s="269" t="str">
        <f ca="1">'Т 7'!DM48</f>
        <v xml:space="preserve"> </v>
      </c>
      <c r="AE728" s="270"/>
      <c r="AF728" s="243" t="str">
        <f ca="1">'Т 7'!DN48</f>
        <v xml:space="preserve"> </v>
      </c>
      <c r="AG728" s="244"/>
      <c r="AH728" s="244"/>
      <c r="AI728" s="244"/>
      <c r="AJ728" s="244"/>
      <c r="AK728" s="244"/>
      <c r="AL728" s="244"/>
      <c r="AM728" s="244"/>
      <c r="AN728" s="244"/>
      <c r="AO728" s="245"/>
      <c r="AP728" s="191"/>
    </row>
    <row r="729" spans="1:42" ht="13.9" customHeight="1" x14ac:dyDescent="0.25">
      <c r="A729" s="58">
        <v>43</v>
      </c>
      <c r="B729" s="241" t="str">
        <f ca="1">'Т 7'!CJ49</f>
        <v xml:space="preserve"> </v>
      </c>
      <c r="C729" s="241"/>
      <c r="D729" s="241"/>
      <c r="E729" s="241"/>
      <c r="F729" s="241"/>
      <c r="G729" s="241"/>
      <c r="H729" s="269" t="str">
        <f ca="1">'Т 7'!DI49</f>
        <v xml:space="preserve"> </v>
      </c>
      <c r="I729" s="270"/>
      <c r="J729" s="243" t="str">
        <f ca="1">'Т 7'!DJ49</f>
        <v xml:space="preserve"> </v>
      </c>
      <c r="K729" s="244"/>
      <c r="L729" s="244"/>
      <c r="M729" s="244"/>
      <c r="N729" s="244"/>
      <c r="O729" s="244"/>
      <c r="P729" s="244"/>
      <c r="Q729" s="244"/>
      <c r="R729" s="245"/>
      <c r="S729" s="269" t="str">
        <f ca="1">'Т 7'!DK49</f>
        <v xml:space="preserve"> </v>
      </c>
      <c r="T729" s="270"/>
      <c r="U729" s="243" t="str">
        <f ca="1">'Т 7'!DL49</f>
        <v xml:space="preserve"> </v>
      </c>
      <c r="V729" s="244"/>
      <c r="W729" s="244"/>
      <c r="X729" s="244"/>
      <c r="Y729" s="244" t="s">
        <v>354</v>
      </c>
      <c r="Z729" s="244"/>
      <c r="AA729" s="244" t="s">
        <v>355</v>
      </c>
      <c r="AB729" s="244"/>
      <c r="AC729" s="245"/>
      <c r="AD729" s="269" t="str">
        <f ca="1">'Т 7'!DM49</f>
        <v xml:space="preserve"> </v>
      </c>
      <c r="AE729" s="270"/>
      <c r="AF729" s="243" t="str">
        <f ca="1">'Т 7'!DN49</f>
        <v xml:space="preserve"> </v>
      </c>
      <c r="AG729" s="244"/>
      <c r="AH729" s="244"/>
      <c r="AI729" s="244"/>
      <c r="AJ729" s="244"/>
      <c r="AK729" s="244"/>
      <c r="AL729" s="244"/>
      <c r="AM729" s="244"/>
      <c r="AN729" s="244"/>
      <c r="AO729" s="245"/>
      <c r="AP729" s="191"/>
    </row>
    <row r="730" spans="1:42" ht="13.9" customHeight="1" x14ac:dyDescent="0.25">
      <c r="A730" s="58">
        <v>44</v>
      </c>
      <c r="B730" s="241" t="str">
        <f ca="1">'Т 7'!CJ50</f>
        <v xml:space="preserve"> </v>
      </c>
      <c r="C730" s="241"/>
      <c r="D730" s="241"/>
      <c r="E730" s="241"/>
      <c r="F730" s="241"/>
      <c r="G730" s="241"/>
      <c r="H730" s="269" t="str">
        <f ca="1">'Т 7'!DI50</f>
        <v xml:space="preserve"> </v>
      </c>
      <c r="I730" s="270"/>
      <c r="J730" s="243" t="str">
        <f ca="1">'Т 7'!DJ50</f>
        <v xml:space="preserve"> </v>
      </c>
      <c r="K730" s="244"/>
      <c r="L730" s="244"/>
      <c r="M730" s="244"/>
      <c r="N730" s="244"/>
      <c r="O730" s="244"/>
      <c r="P730" s="244"/>
      <c r="Q730" s="244"/>
      <c r="R730" s="245"/>
      <c r="S730" s="269" t="str">
        <f ca="1">'Т 7'!DK50</f>
        <v xml:space="preserve"> </v>
      </c>
      <c r="T730" s="270"/>
      <c r="U730" s="243" t="str">
        <f ca="1">'Т 7'!DL50</f>
        <v xml:space="preserve"> </v>
      </c>
      <c r="V730" s="244"/>
      <c r="W730" s="244"/>
      <c r="X730" s="244"/>
      <c r="Y730" s="244" t="s">
        <v>354</v>
      </c>
      <c r="Z730" s="244"/>
      <c r="AA730" s="244" t="s">
        <v>355</v>
      </c>
      <c r="AB730" s="244"/>
      <c r="AC730" s="245"/>
      <c r="AD730" s="269" t="str">
        <f ca="1">'Т 7'!DM50</f>
        <v xml:space="preserve"> </v>
      </c>
      <c r="AE730" s="270"/>
      <c r="AF730" s="243" t="str">
        <f ca="1">'Т 7'!DN50</f>
        <v xml:space="preserve"> </v>
      </c>
      <c r="AG730" s="244"/>
      <c r="AH730" s="244"/>
      <c r="AI730" s="244"/>
      <c r="AJ730" s="244"/>
      <c r="AK730" s="244"/>
      <c r="AL730" s="244"/>
      <c r="AM730" s="244"/>
      <c r="AN730" s="244"/>
      <c r="AO730" s="245"/>
      <c r="AP730" s="191"/>
    </row>
    <row r="731" spans="1:42" ht="13.9" customHeight="1" x14ac:dyDescent="0.25">
      <c r="A731" s="58">
        <v>45</v>
      </c>
      <c r="B731" s="241" t="str">
        <f ca="1">'Т 7'!CJ51</f>
        <v xml:space="preserve"> </v>
      </c>
      <c r="C731" s="241"/>
      <c r="D731" s="241"/>
      <c r="E731" s="241"/>
      <c r="F731" s="241"/>
      <c r="G731" s="241"/>
      <c r="H731" s="269" t="str">
        <f ca="1">'Т 7'!DI51</f>
        <v xml:space="preserve"> </v>
      </c>
      <c r="I731" s="270"/>
      <c r="J731" s="243" t="str">
        <f ca="1">'Т 7'!DJ51</f>
        <v xml:space="preserve"> </v>
      </c>
      <c r="K731" s="244"/>
      <c r="L731" s="244"/>
      <c r="M731" s="244"/>
      <c r="N731" s="244"/>
      <c r="O731" s="244"/>
      <c r="P731" s="244"/>
      <c r="Q731" s="244"/>
      <c r="R731" s="245"/>
      <c r="S731" s="269" t="str">
        <f ca="1">'Т 7'!DK51</f>
        <v xml:space="preserve"> </v>
      </c>
      <c r="T731" s="270"/>
      <c r="U731" s="243" t="str">
        <f ca="1">'Т 7'!DL51</f>
        <v xml:space="preserve"> </v>
      </c>
      <c r="V731" s="244"/>
      <c r="W731" s="244"/>
      <c r="X731" s="244"/>
      <c r="Y731" s="244" t="s">
        <v>354</v>
      </c>
      <c r="Z731" s="244"/>
      <c r="AA731" s="244" t="s">
        <v>355</v>
      </c>
      <c r="AB731" s="244"/>
      <c r="AC731" s="245"/>
      <c r="AD731" s="269" t="str">
        <f ca="1">'Т 7'!DM51</f>
        <v xml:space="preserve"> </v>
      </c>
      <c r="AE731" s="270"/>
      <c r="AF731" s="243" t="str">
        <f ca="1">'Т 7'!DN51</f>
        <v xml:space="preserve"> </v>
      </c>
      <c r="AG731" s="244"/>
      <c r="AH731" s="244"/>
      <c r="AI731" s="244"/>
      <c r="AJ731" s="244"/>
      <c r="AK731" s="244"/>
      <c r="AL731" s="244"/>
      <c r="AM731" s="244"/>
      <c r="AN731" s="244"/>
      <c r="AO731" s="245"/>
      <c r="AP731" s="191"/>
    </row>
    <row r="732" spans="1:42" ht="13.9" customHeight="1" x14ac:dyDescent="0.25">
      <c r="A732" s="58">
        <v>46</v>
      </c>
      <c r="B732" s="241" t="str">
        <f ca="1">'Т 7'!CJ52</f>
        <v xml:space="preserve"> </v>
      </c>
      <c r="C732" s="241"/>
      <c r="D732" s="241"/>
      <c r="E732" s="241"/>
      <c r="F732" s="241"/>
      <c r="G732" s="241"/>
      <c r="H732" s="269" t="str">
        <f ca="1">'Т 7'!DI52</f>
        <v xml:space="preserve"> </v>
      </c>
      <c r="I732" s="270"/>
      <c r="J732" s="243" t="str">
        <f ca="1">'Т 7'!DJ52</f>
        <v xml:space="preserve"> </v>
      </c>
      <c r="K732" s="244"/>
      <c r="L732" s="244"/>
      <c r="M732" s="244"/>
      <c r="N732" s="244"/>
      <c r="O732" s="244"/>
      <c r="P732" s="244"/>
      <c r="Q732" s="244"/>
      <c r="R732" s="245"/>
      <c r="S732" s="269" t="str">
        <f ca="1">'Т 7'!DK52</f>
        <v xml:space="preserve"> </v>
      </c>
      <c r="T732" s="270"/>
      <c r="U732" s="243" t="str">
        <f ca="1">'Т 7'!DL52</f>
        <v xml:space="preserve"> </v>
      </c>
      <c r="V732" s="244"/>
      <c r="W732" s="244"/>
      <c r="X732" s="244"/>
      <c r="Y732" s="244" t="s">
        <v>354</v>
      </c>
      <c r="Z732" s="244"/>
      <c r="AA732" s="244" t="s">
        <v>355</v>
      </c>
      <c r="AB732" s="244"/>
      <c r="AC732" s="245"/>
      <c r="AD732" s="269" t="str">
        <f ca="1">'Т 7'!DM52</f>
        <v xml:space="preserve"> </v>
      </c>
      <c r="AE732" s="270"/>
      <c r="AF732" s="243" t="str">
        <f ca="1">'Т 7'!DN52</f>
        <v xml:space="preserve"> </v>
      </c>
      <c r="AG732" s="244"/>
      <c r="AH732" s="244"/>
      <c r="AI732" s="244"/>
      <c r="AJ732" s="244"/>
      <c r="AK732" s="244"/>
      <c r="AL732" s="244"/>
      <c r="AM732" s="244"/>
      <c r="AN732" s="244"/>
      <c r="AO732" s="245"/>
      <c r="AP732" s="191"/>
    </row>
    <row r="733" spans="1:42" ht="13.9" customHeight="1" x14ac:dyDescent="0.25">
      <c r="A733" s="58">
        <v>47</v>
      </c>
      <c r="B733" s="241" t="str">
        <f ca="1">'Т 7'!CJ53</f>
        <v xml:space="preserve"> </v>
      </c>
      <c r="C733" s="241"/>
      <c r="D733" s="241"/>
      <c r="E733" s="241"/>
      <c r="F733" s="241"/>
      <c r="G733" s="241"/>
      <c r="H733" s="269" t="str">
        <f ca="1">'Т 7'!DI53</f>
        <v xml:space="preserve"> </v>
      </c>
      <c r="I733" s="270"/>
      <c r="J733" s="243" t="str">
        <f ca="1">'Т 7'!DJ53</f>
        <v xml:space="preserve"> </v>
      </c>
      <c r="K733" s="244"/>
      <c r="L733" s="244"/>
      <c r="M733" s="244"/>
      <c r="N733" s="244"/>
      <c r="O733" s="244"/>
      <c r="P733" s="244"/>
      <c r="Q733" s="244"/>
      <c r="R733" s="245"/>
      <c r="S733" s="269" t="str">
        <f ca="1">'Т 7'!DK53</f>
        <v xml:space="preserve"> </v>
      </c>
      <c r="T733" s="270"/>
      <c r="U733" s="243" t="str">
        <f ca="1">'Т 7'!DL53</f>
        <v xml:space="preserve"> </v>
      </c>
      <c r="V733" s="244"/>
      <c r="W733" s="244"/>
      <c r="X733" s="244"/>
      <c r="Y733" s="244" t="s">
        <v>354</v>
      </c>
      <c r="Z733" s="244"/>
      <c r="AA733" s="244" t="s">
        <v>355</v>
      </c>
      <c r="AB733" s="244"/>
      <c r="AC733" s="245"/>
      <c r="AD733" s="269" t="str">
        <f ca="1">'Т 7'!DM53</f>
        <v xml:space="preserve"> </v>
      </c>
      <c r="AE733" s="270"/>
      <c r="AF733" s="243" t="str">
        <f ca="1">'Т 7'!DN53</f>
        <v xml:space="preserve"> </v>
      </c>
      <c r="AG733" s="244"/>
      <c r="AH733" s="244"/>
      <c r="AI733" s="244"/>
      <c r="AJ733" s="244"/>
      <c r="AK733" s="244"/>
      <c r="AL733" s="244"/>
      <c r="AM733" s="244"/>
      <c r="AN733" s="244"/>
      <c r="AO733" s="245"/>
      <c r="AP733" s="191"/>
    </row>
    <row r="734" spans="1:42" x14ac:dyDescent="0.25">
      <c r="A734" s="58">
        <v>48</v>
      </c>
      <c r="B734" s="241" t="str">
        <f ca="1">'Т 7'!CJ54</f>
        <v xml:space="preserve"> </v>
      </c>
      <c r="C734" s="241"/>
      <c r="D734" s="241"/>
      <c r="E734" s="241"/>
      <c r="F734" s="241"/>
      <c r="G734" s="241"/>
      <c r="H734" s="269" t="str">
        <f ca="1">'Т 7'!DI54</f>
        <v xml:space="preserve"> </v>
      </c>
      <c r="I734" s="270"/>
      <c r="J734" s="243" t="str">
        <f ca="1">'Т 7'!DJ54</f>
        <v xml:space="preserve"> </v>
      </c>
      <c r="K734" s="244"/>
      <c r="L734" s="244"/>
      <c r="M734" s="244"/>
      <c r="N734" s="244"/>
      <c r="O734" s="244"/>
      <c r="P734" s="244"/>
      <c r="Q734" s="244"/>
      <c r="R734" s="245"/>
      <c r="S734" s="269" t="str">
        <f ca="1">'Т 7'!DK54</f>
        <v xml:space="preserve"> </v>
      </c>
      <c r="T734" s="270"/>
      <c r="U734" s="243" t="str">
        <f ca="1">'Т 7'!DL54</f>
        <v xml:space="preserve"> </v>
      </c>
      <c r="V734" s="244"/>
      <c r="W734" s="244"/>
      <c r="X734" s="244"/>
      <c r="Y734" s="244" t="s">
        <v>354</v>
      </c>
      <c r="Z734" s="244"/>
      <c r="AA734" s="244" t="s">
        <v>355</v>
      </c>
      <c r="AB734" s="244"/>
      <c r="AC734" s="245"/>
      <c r="AD734" s="269" t="str">
        <f ca="1">'Т 7'!DM54</f>
        <v xml:space="preserve"> </v>
      </c>
      <c r="AE734" s="270"/>
      <c r="AF734" s="243" t="str">
        <f ca="1">'Т 7'!DN54</f>
        <v xml:space="preserve"> </v>
      </c>
      <c r="AG734" s="244"/>
      <c r="AH734" s="244"/>
      <c r="AI734" s="244"/>
      <c r="AJ734" s="244"/>
      <c r="AK734" s="244"/>
      <c r="AL734" s="244"/>
      <c r="AM734" s="244"/>
      <c r="AN734" s="244"/>
      <c r="AO734" s="245"/>
      <c r="AP734" s="191"/>
    </row>
    <row r="735" spans="1:42" x14ac:dyDescent="0.25">
      <c r="A735" s="58">
        <v>49</v>
      </c>
      <c r="B735" s="241" t="str">
        <f ca="1">'Т 7'!CJ55</f>
        <v xml:space="preserve"> </v>
      </c>
      <c r="C735" s="241"/>
      <c r="D735" s="241"/>
      <c r="E735" s="241"/>
      <c r="F735" s="241"/>
      <c r="G735" s="241"/>
      <c r="H735" s="269" t="str">
        <f ca="1">'Т 7'!DI55</f>
        <v xml:space="preserve"> </v>
      </c>
      <c r="I735" s="270"/>
      <c r="J735" s="243" t="str">
        <f ca="1">'Т 7'!DJ55</f>
        <v xml:space="preserve"> </v>
      </c>
      <c r="K735" s="244"/>
      <c r="L735" s="244"/>
      <c r="M735" s="244"/>
      <c r="N735" s="244"/>
      <c r="O735" s="244"/>
      <c r="P735" s="244"/>
      <c r="Q735" s="244"/>
      <c r="R735" s="245"/>
      <c r="S735" s="269" t="str">
        <f ca="1">'Т 7'!DK55</f>
        <v xml:space="preserve"> </v>
      </c>
      <c r="T735" s="270"/>
      <c r="U735" s="243" t="str">
        <f ca="1">'Т 7'!DL55</f>
        <v xml:space="preserve"> </v>
      </c>
      <c r="V735" s="244"/>
      <c r="W735" s="244"/>
      <c r="X735" s="244"/>
      <c r="Y735" s="244" t="s">
        <v>354</v>
      </c>
      <c r="Z735" s="244"/>
      <c r="AA735" s="244" t="s">
        <v>355</v>
      </c>
      <c r="AB735" s="244"/>
      <c r="AC735" s="245"/>
      <c r="AD735" s="269" t="str">
        <f ca="1">'Т 7'!DM55</f>
        <v xml:space="preserve"> </v>
      </c>
      <c r="AE735" s="270"/>
      <c r="AF735" s="243" t="str">
        <f ca="1">'Т 7'!DN55</f>
        <v xml:space="preserve"> </v>
      </c>
      <c r="AG735" s="244"/>
      <c r="AH735" s="244"/>
      <c r="AI735" s="244"/>
      <c r="AJ735" s="244"/>
      <c r="AK735" s="244"/>
      <c r="AL735" s="244"/>
      <c r="AM735" s="244"/>
      <c r="AN735" s="244"/>
      <c r="AO735" s="245"/>
      <c r="AP735" s="191"/>
    </row>
    <row r="736" spans="1:42" x14ac:dyDescent="0.25">
      <c r="A736" s="58">
        <v>50</v>
      </c>
      <c r="B736" s="241" t="str">
        <f ca="1">'Т 7'!CJ56</f>
        <v xml:space="preserve"> </v>
      </c>
      <c r="C736" s="241"/>
      <c r="D736" s="241"/>
      <c r="E736" s="241"/>
      <c r="F736" s="241"/>
      <c r="G736" s="241"/>
      <c r="H736" s="269" t="str">
        <f ca="1">'Т 7'!DI56</f>
        <v xml:space="preserve"> </v>
      </c>
      <c r="I736" s="270"/>
      <c r="J736" s="243" t="str">
        <f ca="1">'Т 7'!DJ56</f>
        <v xml:space="preserve"> </v>
      </c>
      <c r="K736" s="244"/>
      <c r="L736" s="244"/>
      <c r="M736" s="244"/>
      <c r="N736" s="244"/>
      <c r="O736" s="244"/>
      <c r="P736" s="244"/>
      <c r="Q736" s="244"/>
      <c r="R736" s="245"/>
      <c r="S736" s="269" t="str">
        <f ca="1">'Т 7'!DK56</f>
        <v xml:space="preserve"> </v>
      </c>
      <c r="T736" s="270"/>
      <c r="U736" s="243" t="str">
        <f ca="1">'Т 7'!DL56</f>
        <v xml:space="preserve"> </v>
      </c>
      <c r="V736" s="244"/>
      <c r="W736" s="244"/>
      <c r="X736" s="244"/>
      <c r="Y736" s="244" t="s">
        <v>354</v>
      </c>
      <c r="Z736" s="244"/>
      <c r="AA736" s="244" t="s">
        <v>355</v>
      </c>
      <c r="AB736" s="244"/>
      <c r="AC736" s="245"/>
      <c r="AD736" s="269" t="str">
        <f ca="1">'Т 7'!DM56</f>
        <v xml:space="preserve"> </v>
      </c>
      <c r="AE736" s="270"/>
      <c r="AF736" s="243" t="str">
        <f ca="1">'Т 7'!DN56</f>
        <v xml:space="preserve"> </v>
      </c>
      <c r="AG736" s="244"/>
      <c r="AH736" s="244"/>
      <c r="AI736" s="244"/>
      <c r="AJ736" s="244"/>
      <c r="AK736" s="244"/>
      <c r="AL736" s="244"/>
      <c r="AM736" s="244"/>
      <c r="AN736" s="244"/>
      <c r="AO736" s="245"/>
      <c r="AP736" s="191"/>
    </row>
    <row r="737" spans="1:42" x14ac:dyDescent="0.25">
      <c r="A737" s="53"/>
      <c r="B737" s="246"/>
      <c r="C737" s="246"/>
      <c r="D737" s="246"/>
      <c r="E737" s="246"/>
      <c r="F737" s="246"/>
      <c r="G737" s="246"/>
      <c r="H737" s="246"/>
      <c r="I737" s="246"/>
      <c r="J737" s="246"/>
      <c r="K737" s="246"/>
      <c r="L737" s="246"/>
      <c r="M737" s="246"/>
      <c r="N737" s="246"/>
      <c r="O737" s="246"/>
      <c r="P737" s="246"/>
      <c r="Q737" s="246"/>
      <c r="R737" s="246"/>
      <c r="S737" s="246"/>
      <c r="T737" s="246"/>
      <c r="U737" s="246"/>
      <c r="V737" s="246"/>
      <c r="W737" s="246"/>
      <c r="X737" s="246"/>
      <c r="Y737" s="246"/>
      <c r="Z737" s="246"/>
      <c r="AA737" s="246"/>
      <c r="AB737" s="246"/>
      <c r="AC737" s="246"/>
      <c r="AD737" s="246"/>
      <c r="AE737" s="246"/>
      <c r="AF737" s="246"/>
      <c r="AG737" s="246"/>
      <c r="AH737" s="246"/>
      <c r="AI737" s="246"/>
      <c r="AJ737" s="246"/>
      <c r="AK737" s="246"/>
      <c r="AL737" s="246"/>
      <c r="AM737" s="246"/>
      <c r="AN737" s="246"/>
      <c r="AO737" s="246"/>
      <c r="AP737" s="191"/>
    </row>
    <row r="738" spans="1:42" ht="30.6" customHeight="1" x14ac:dyDescent="0.25">
      <c r="A738" s="53" t="s">
        <v>180</v>
      </c>
      <c r="B738" s="314" t="s">
        <v>723</v>
      </c>
      <c r="C738" s="314"/>
      <c r="D738" s="314"/>
      <c r="E738" s="314"/>
      <c r="F738" s="314"/>
      <c r="G738" s="314"/>
      <c r="H738" s="314"/>
      <c r="I738" s="314"/>
      <c r="J738" s="314"/>
      <c r="K738" s="314"/>
      <c r="L738" s="314"/>
      <c r="M738" s="314"/>
      <c r="N738" s="314"/>
      <c r="O738" s="314"/>
      <c r="P738" s="314"/>
      <c r="Q738" s="314"/>
      <c r="R738" s="314"/>
      <c r="S738" s="314"/>
      <c r="T738" s="314"/>
      <c r="U738" s="314"/>
      <c r="V738" s="314"/>
      <c r="W738" s="314"/>
      <c r="X738" s="314"/>
      <c r="Y738" s="314"/>
      <c r="Z738" s="314"/>
      <c r="AA738" s="314"/>
      <c r="AB738" s="314"/>
      <c r="AC738" s="314"/>
      <c r="AD738" s="314"/>
      <c r="AE738" s="314"/>
      <c r="AF738" s="314"/>
      <c r="AG738" s="314"/>
      <c r="AH738" s="314"/>
      <c r="AI738" s="314"/>
      <c r="AJ738" s="314"/>
      <c r="AK738" s="314"/>
      <c r="AL738" s="314"/>
      <c r="AM738" s="314"/>
      <c r="AN738" s="314"/>
      <c r="AO738" s="314"/>
      <c r="AP738" s="191"/>
    </row>
    <row r="739" spans="1:42" ht="30.6" customHeight="1" x14ac:dyDescent="0.25">
      <c r="A739" s="53" t="s">
        <v>181</v>
      </c>
      <c r="B739" s="257" t="s">
        <v>724</v>
      </c>
      <c r="C739" s="257"/>
      <c r="D739" s="257"/>
      <c r="E739" s="257"/>
      <c r="F739" s="257"/>
      <c r="G739" s="257"/>
      <c r="H739" s="257"/>
      <c r="I739" s="257"/>
      <c r="J739" s="257"/>
      <c r="K739" s="257"/>
      <c r="L739" s="257"/>
      <c r="M739" s="257"/>
      <c r="N739" s="257"/>
      <c r="O739" s="257"/>
      <c r="P739" s="257"/>
      <c r="Q739" s="257"/>
      <c r="R739" s="257"/>
      <c r="S739" s="257"/>
      <c r="T739" s="257"/>
      <c r="U739" s="257"/>
      <c r="V739" s="257"/>
      <c r="W739" s="257"/>
      <c r="X739" s="257"/>
      <c r="Y739" s="257"/>
      <c r="Z739" s="257"/>
      <c r="AA739" s="257"/>
      <c r="AB739" s="257"/>
      <c r="AC739" s="257"/>
      <c r="AD739" s="257"/>
      <c r="AE739" s="257"/>
      <c r="AF739" s="257"/>
      <c r="AG739" s="257"/>
      <c r="AH739" s="257"/>
      <c r="AI739" s="257"/>
      <c r="AJ739" s="257"/>
      <c r="AK739" s="257"/>
      <c r="AL739" s="257"/>
      <c r="AM739" s="257"/>
      <c r="AN739" s="257"/>
      <c r="AO739" s="257"/>
      <c r="AP739" s="191"/>
    </row>
    <row r="740" spans="1:42" ht="31.15" customHeight="1" x14ac:dyDescent="0.25">
      <c r="A740" s="53" t="s">
        <v>182</v>
      </c>
      <c r="B740" s="257" t="s">
        <v>725</v>
      </c>
      <c r="C740" s="257"/>
      <c r="D740" s="257"/>
      <c r="E740" s="257"/>
      <c r="F740" s="257"/>
      <c r="G740" s="257"/>
      <c r="H740" s="257"/>
      <c r="I740" s="257"/>
      <c r="J740" s="257"/>
      <c r="K740" s="257"/>
      <c r="L740" s="257"/>
      <c r="M740" s="257"/>
      <c r="N740" s="257"/>
      <c r="O740" s="257"/>
      <c r="P740" s="257"/>
      <c r="Q740" s="257"/>
      <c r="R740" s="257"/>
      <c r="S740" s="257"/>
      <c r="T740" s="257"/>
      <c r="U740" s="257"/>
      <c r="V740" s="257"/>
      <c r="W740" s="257"/>
      <c r="X740" s="257"/>
      <c r="Y740" s="257"/>
      <c r="Z740" s="257"/>
      <c r="AA740" s="257"/>
      <c r="AB740" s="257"/>
      <c r="AC740" s="257"/>
      <c r="AD740" s="257"/>
      <c r="AE740" s="257"/>
      <c r="AF740" s="257"/>
      <c r="AG740" s="257"/>
      <c r="AH740" s="257"/>
      <c r="AI740" s="257"/>
      <c r="AJ740" s="257"/>
      <c r="AK740" s="257"/>
      <c r="AL740" s="257"/>
      <c r="AM740" s="257"/>
      <c r="AN740" s="257"/>
      <c r="AO740" s="257"/>
      <c r="AP740" s="191"/>
    </row>
    <row r="741" spans="1:42" x14ac:dyDescent="0.25">
      <c r="A741" s="315" t="s">
        <v>122</v>
      </c>
      <c r="B741" s="248" t="s">
        <v>421</v>
      </c>
      <c r="C741" s="248"/>
      <c r="D741" s="248"/>
      <c r="E741" s="248"/>
      <c r="F741" s="248"/>
      <c r="G741" s="248"/>
      <c r="H741" s="249" t="s">
        <v>356</v>
      </c>
      <c r="I741" s="249"/>
      <c r="J741" s="249"/>
      <c r="K741" s="249"/>
      <c r="L741" s="249"/>
      <c r="M741" s="249"/>
      <c r="N741" s="249"/>
      <c r="O741" s="249"/>
      <c r="P741" s="249"/>
      <c r="Q741" s="249"/>
      <c r="R741" s="249"/>
      <c r="S741" s="249"/>
      <c r="T741" s="249"/>
      <c r="U741" s="249"/>
      <c r="V741" s="249"/>
      <c r="W741" s="249"/>
      <c r="X741" s="249"/>
      <c r="Y741" s="249"/>
      <c r="Z741" s="249"/>
      <c r="AA741" s="249"/>
      <c r="AB741" s="249"/>
      <c r="AC741" s="249"/>
      <c r="AD741" s="249"/>
      <c r="AE741" s="249"/>
      <c r="AF741" s="249"/>
      <c r="AG741" s="249"/>
      <c r="AH741" s="249"/>
      <c r="AI741" s="249"/>
      <c r="AJ741" s="249"/>
      <c r="AK741" s="249"/>
      <c r="AL741" s="249"/>
      <c r="AM741" s="249"/>
      <c r="AN741" s="249"/>
      <c r="AO741" s="249"/>
      <c r="AP741" s="191"/>
    </row>
    <row r="742" spans="1:42" x14ac:dyDescent="0.25">
      <c r="A742" s="315"/>
      <c r="B742" s="248"/>
      <c r="C742" s="248"/>
      <c r="D742" s="248"/>
      <c r="E742" s="248"/>
      <c r="F742" s="248"/>
      <c r="G742" s="248"/>
      <c r="H742" s="310" t="s">
        <v>410</v>
      </c>
      <c r="I742" s="311"/>
      <c r="J742" s="311"/>
      <c r="K742" s="311"/>
      <c r="L742" s="311"/>
      <c r="M742" s="311"/>
      <c r="N742" s="311"/>
      <c r="O742" s="311"/>
      <c r="P742" s="311"/>
      <c r="Q742" s="311"/>
      <c r="R742" s="312"/>
      <c r="S742" s="310" t="s">
        <v>411</v>
      </c>
      <c r="T742" s="311"/>
      <c r="U742" s="311"/>
      <c r="V742" s="311"/>
      <c r="W742" s="311"/>
      <c r="X742" s="311"/>
      <c r="Y742" s="311"/>
      <c r="Z742" s="311"/>
      <c r="AA742" s="311"/>
      <c r="AB742" s="311"/>
      <c r="AC742" s="312"/>
      <c r="AD742" s="251" t="s">
        <v>412</v>
      </c>
      <c r="AE742" s="252"/>
      <c r="AF742" s="252"/>
      <c r="AG742" s="252"/>
      <c r="AH742" s="252"/>
      <c r="AI742" s="252"/>
      <c r="AJ742" s="252"/>
      <c r="AK742" s="252"/>
      <c r="AL742" s="252"/>
      <c r="AM742" s="252"/>
      <c r="AN742" s="252"/>
      <c r="AO742" s="253"/>
      <c r="AP742" s="191"/>
    </row>
    <row r="743" spans="1:42" ht="42.6" customHeight="1" x14ac:dyDescent="0.25">
      <c r="A743" s="315"/>
      <c r="B743" s="248"/>
      <c r="C743" s="248"/>
      <c r="D743" s="248"/>
      <c r="E743" s="248"/>
      <c r="F743" s="248"/>
      <c r="G743" s="248"/>
      <c r="H743" s="254" t="s">
        <v>353</v>
      </c>
      <c r="I743" s="256"/>
      <c r="J743" s="254" t="s">
        <v>371</v>
      </c>
      <c r="K743" s="255"/>
      <c r="L743" s="255"/>
      <c r="M743" s="255"/>
      <c r="N743" s="255"/>
      <c r="O743" s="255"/>
      <c r="P743" s="255"/>
      <c r="Q743" s="255"/>
      <c r="R743" s="256"/>
      <c r="S743" s="254" t="s">
        <v>353</v>
      </c>
      <c r="T743" s="256"/>
      <c r="U743" s="254" t="s">
        <v>371</v>
      </c>
      <c r="V743" s="255"/>
      <c r="W743" s="255"/>
      <c r="X743" s="255"/>
      <c r="Y743" s="255"/>
      <c r="Z743" s="255"/>
      <c r="AA743" s="255"/>
      <c r="AB743" s="255"/>
      <c r="AC743" s="256"/>
      <c r="AD743" s="254" t="s">
        <v>353</v>
      </c>
      <c r="AE743" s="256"/>
      <c r="AF743" s="254" t="s">
        <v>371</v>
      </c>
      <c r="AG743" s="255"/>
      <c r="AH743" s="255"/>
      <c r="AI743" s="255"/>
      <c r="AJ743" s="255"/>
      <c r="AK743" s="255"/>
      <c r="AL743" s="255"/>
      <c r="AM743" s="255"/>
      <c r="AN743" s="255"/>
      <c r="AO743" s="256"/>
      <c r="AP743" s="191"/>
    </row>
    <row r="744" spans="1:42" ht="14.45" customHeight="1" x14ac:dyDescent="0.25">
      <c r="A744" s="58">
        <v>1</v>
      </c>
      <c r="B744" s="241" t="str">
        <f ca="1">'Т 7'!CJ7</f>
        <v xml:space="preserve"> </v>
      </c>
      <c r="C744" s="241"/>
      <c r="D744" s="241"/>
      <c r="E744" s="241"/>
      <c r="F744" s="241"/>
      <c r="G744" s="241"/>
      <c r="H744" s="269" t="str">
        <f ca="1">'Т 7'!DO7</f>
        <v xml:space="preserve"> </v>
      </c>
      <c r="I744" s="270"/>
      <c r="J744" s="243" t="str">
        <f ca="1">'Т 7'!DP7</f>
        <v xml:space="preserve"> </v>
      </c>
      <c r="K744" s="244"/>
      <c r="L744" s="244"/>
      <c r="M744" s="244"/>
      <c r="N744" s="244"/>
      <c r="O744" s="244"/>
      <c r="P744" s="244"/>
      <c r="Q744" s="244"/>
      <c r="R744" s="245"/>
      <c r="S744" s="269" t="str">
        <f ca="1">'Т 7'!DQ7</f>
        <v xml:space="preserve"> </v>
      </c>
      <c r="T744" s="270"/>
      <c r="U744" s="243" t="str">
        <f ca="1">'Т 7'!DR7</f>
        <v xml:space="preserve"> </v>
      </c>
      <c r="V744" s="244"/>
      <c r="W744" s="244"/>
      <c r="X744" s="244"/>
      <c r="Y744" s="244" t="s">
        <v>354</v>
      </c>
      <c r="Z744" s="244"/>
      <c r="AA744" s="244" t="s">
        <v>355</v>
      </c>
      <c r="AB744" s="244"/>
      <c r="AC744" s="245"/>
      <c r="AD744" s="269" t="str">
        <f ca="1">'Т 7'!DS7</f>
        <v xml:space="preserve"> </v>
      </c>
      <c r="AE744" s="270"/>
      <c r="AF744" s="243" t="str">
        <f ca="1">'Т 7'!DT7</f>
        <v xml:space="preserve"> </v>
      </c>
      <c r="AG744" s="244"/>
      <c r="AH744" s="244"/>
      <c r="AI744" s="244"/>
      <c r="AJ744" s="244"/>
      <c r="AK744" s="244"/>
      <c r="AL744" s="244"/>
      <c r="AM744" s="244"/>
      <c r="AN744" s="244"/>
      <c r="AO744" s="245"/>
      <c r="AP744" s="191"/>
    </row>
    <row r="745" spans="1:42" ht="14.45" customHeight="1" x14ac:dyDescent="0.25">
      <c r="A745" s="58">
        <v>2</v>
      </c>
      <c r="B745" s="241" t="str">
        <f ca="1">'Т 7'!CJ8</f>
        <v xml:space="preserve"> </v>
      </c>
      <c r="C745" s="241"/>
      <c r="D745" s="241"/>
      <c r="E745" s="241"/>
      <c r="F745" s="241"/>
      <c r="G745" s="241"/>
      <c r="H745" s="269" t="str">
        <f ca="1">'Т 7'!DO8</f>
        <v xml:space="preserve"> </v>
      </c>
      <c r="I745" s="270"/>
      <c r="J745" s="243" t="str">
        <f ca="1">'Т 7'!DP8</f>
        <v xml:space="preserve"> </v>
      </c>
      <c r="K745" s="244"/>
      <c r="L745" s="244"/>
      <c r="M745" s="244"/>
      <c r="N745" s="244"/>
      <c r="O745" s="244"/>
      <c r="P745" s="244"/>
      <c r="Q745" s="244"/>
      <c r="R745" s="245"/>
      <c r="S745" s="269" t="str">
        <f ca="1">'Т 7'!DQ8</f>
        <v xml:space="preserve"> </v>
      </c>
      <c r="T745" s="270"/>
      <c r="U745" s="243" t="str">
        <f ca="1">'Т 7'!DR8</f>
        <v xml:space="preserve"> </v>
      </c>
      <c r="V745" s="244"/>
      <c r="W745" s="244"/>
      <c r="X745" s="244"/>
      <c r="Y745" s="244" t="s">
        <v>354</v>
      </c>
      <c r="Z745" s="244"/>
      <c r="AA745" s="244" t="s">
        <v>355</v>
      </c>
      <c r="AB745" s="244"/>
      <c r="AC745" s="245"/>
      <c r="AD745" s="269" t="str">
        <f ca="1">'Т 7'!DS8</f>
        <v xml:space="preserve"> </v>
      </c>
      <c r="AE745" s="270"/>
      <c r="AF745" s="243" t="str">
        <f ca="1">'Т 7'!DT8</f>
        <v xml:space="preserve"> </v>
      </c>
      <c r="AG745" s="244"/>
      <c r="AH745" s="244"/>
      <c r="AI745" s="244"/>
      <c r="AJ745" s="244"/>
      <c r="AK745" s="244"/>
      <c r="AL745" s="244"/>
      <c r="AM745" s="244"/>
      <c r="AN745" s="244"/>
      <c r="AO745" s="245"/>
      <c r="AP745" s="191"/>
    </row>
    <row r="746" spans="1:42" ht="14.45" customHeight="1" x14ac:dyDescent="0.25">
      <c r="A746" s="58">
        <v>3</v>
      </c>
      <c r="B746" s="241" t="str">
        <f ca="1">'Т 7'!CJ9</f>
        <v xml:space="preserve"> </v>
      </c>
      <c r="C746" s="241"/>
      <c r="D746" s="241"/>
      <c r="E746" s="241"/>
      <c r="F746" s="241"/>
      <c r="G746" s="241"/>
      <c r="H746" s="269" t="str">
        <f ca="1">'Т 7'!DO9</f>
        <v xml:space="preserve"> </v>
      </c>
      <c r="I746" s="270"/>
      <c r="J746" s="243" t="str">
        <f ca="1">'Т 7'!DP9</f>
        <v xml:space="preserve"> </v>
      </c>
      <c r="K746" s="244"/>
      <c r="L746" s="244"/>
      <c r="M746" s="244"/>
      <c r="N746" s="244"/>
      <c r="O746" s="244"/>
      <c r="P746" s="244"/>
      <c r="Q746" s="244"/>
      <c r="R746" s="245"/>
      <c r="S746" s="269" t="str">
        <f ca="1">'Т 7'!DQ9</f>
        <v xml:space="preserve"> </v>
      </c>
      <c r="T746" s="270"/>
      <c r="U746" s="243" t="str">
        <f ca="1">'Т 7'!DR9</f>
        <v xml:space="preserve"> </v>
      </c>
      <c r="V746" s="244"/>
      <c r="W746" s="244"/>
      <c r="X746" s="244"/>
      <c r="Y746" s="244" t="s">
        <v>354</v>
      </c>
      <c r="Z746" s="244"/>
      <c r="AA746" s="244" t="s">
        <v>355</v>
      </c>
      <c r="AB746" s="244"/>
      <c r="AC746" s="245"/>
      <c r="AD746" s="269" t="str">
        <f ca="1">'Т 7'!DS9</f>
        <v xml:space="preserve"> </v>
      </c>
      <c r="AE746" s="270"/>
      <c r="AF746" s="243" t="str">
        <f ca="1">'Т 7'!DT9</f>
        <v xml:space="preserve"> </v>
      </c>
      <c r="AG746" s="244"/>
      <c r="AH746" s="244"/>
      <c r="AI746" s="244"/>
      <c r="AJ746" s="244"/>
      <c r="AK746" s="244"/>
      <c r="AL746" s="244"/>
      <c r="AM746" s="244"/>
      <c r="AN746" s="244"/>
      <c r="AO746" s="245"/>
      <c r="AP746" s="191"/>
    </row>
    <row r="747" spans="1:42" ht="14.45" customHeight="1" x14ac:dyDescent="0.25">
      <c r="A747" s="58">
        <v>4</v>
      </c>
      <c r="B747" s="241" t="str">
        <f ca="1">'Т 7'!CJ10</f>
        <v xml:space="preserve"> </v>
      </c>
      <c r="C747" s="241"/>
      <c r="D747" s="241"/>
      <c r="E747" s="241"/>
      <c r="F747" s="241"/>
      <c r="G747" s="241"/>
      <c r="H747" s="269" t="str">
        <f ca="1">'Т 7'!DO10</f>
        <v xml:space="preserve"> </v>
      </c>
      <c r="I747" s="270"/>
      <c r="J747" s="243" t="str">
        <f ca="1">'Т 7'!DP10</f>
        <v xml:space="preserve"> </v>
      </c>
      <c r="K747" s="244"/>
      <c r="L747" s="244"/>
      <c r="M747" s="244"/>
      <c r="N747" s="244"/>
      <c r="O747" s="244"/>
      <c r="P747" s="244"/>
      <c r="Q747" s="244"/>
      <c r="R747" s="245"/>
      <c r="S747" s="269" t="str">
        <f ca="1">'Т 7'!DQ10</f>
        <v xml:space="preserve"> </v>
      </c>
      <c r="T747" s="270"/>
      <c r="U747" s="243" t="str">
        <f ca="1">'Т 7'!DR10</f>
        <v xml:space="preserve"> </v>
      </c>
      <c r="V747" s="244"/>
      <c r="W747" s="244"/>
      <c r="X747" s="244"/>
      <c r="Y747" s="244" t="s">
        <v>354</v>
      </c>
      <c r="Z747" s="244"/>
      <c r="AA747" s="244" t="s">
        <v>355</v>
      </c>
      <c r="AB747" s="244"/>
      <c r="AC747" s="245"/>
      <c r="AD747" s="269" t="str">
        <f ca="1">'Т 7'!DS10</f>
        <v xml:space="preserve"> </v>
      </c>
      <c r="AE747" s="270"/>
      <c r="AF747" s="243" t="str">
        <f ca="1">'Т 7'!DT10</f>
        <v xml:space="preserve"> </v>
      </c>
      <c r="AG747" s="244"/>
      <c r="AH747" s="244"/>
      <c r="AI747" s="244"/>
      <c r="AJ747" s="244"/>
      <c r="AK747" s="244"/>
      <c r="AL747" s="244"/>
      <c r="AM747" s="244"/>
      <c r="AN747" s="244"/>
      <c r="AO747" s="245"/>
      <c r="AP747" s="191"/>
    </row>
    <row r="748" spans="1:42" ht="14.45" customHeight="1" x14ac:dyDescent="0.25">
      <c r="A748" s="58">
        <v>5</v>
      </c>
      <c r="B748" s="241" t="str">
        <f ca="1">'Т 7'!CJ11</f>
        <v xml:space="preserve"> </v>
      </c>
      <c r="C748" s="241"/>
      <c r="D748" s="241"/>
      <c r="E748" s="241"/>
      <c r="F748" s="241"/>
      <c r="G748" s="241"/>
      <c r="H748" s="269" t="str">
        <f ca="1">'Т 7'!DO11</f>
        <v xml:space="preserve"> </v>
      </c>
      <c r="I748" s="270"/>
      <c r="J748" s="243" t="str">
        <f ca="1">'Т 7'!DP11</f>
        <v xml:space="preserve"> </v>
      </c>
      <c r="K748" s="244"/>
      <c r="L748" s="244"/>
      <c r="M748" s="244"/>
      <c r="N748" s="244"/>
      <c r="O748" s="244"/>
      <c r="P748" s="244"/>
      <c r="Q748" s="244"/>
      <c r="R748" s="245"/>
      <c r="S748" s="269" t="str">
        <f ca="1">'Т 7'!DQ11</f>
        <v xml:space="preserve"> </v>
      </c>
      <c r="T748" s="270"/>
      <c r="U748" s="243" t="str">
        <f ca="1">'Т 7'!DR11</f>
        <v xml:space="preserve"> </v>
      </c>
      <c r="V748" s="244"/>
      <c r="W748" s="244"/>
      <c r="X748" s="244"/>
      <c r="Y748" s="244" t="s">
        <v>354</v>
      </c>
      <c r="Z748" s="244"/>
      <c r="AA748" s="244" t="s">
        <v>355</v>
      </c>
      <c r="AB748" s="244"/>
      <c r="AC748" s="245"/>
      <c r="AD748" s="269" t="str">
        <f ca="1">'Т 7'!DS11</f>
        <v xml:space="preserve"> </v>
      </c>
      <c r="AE748" s="270"/>
      <c r="AF748" s="243" t="str">
        <f ca="1">'Т 7'!DT11</f>
        <v xml:space="preserve"> </v>
      </c>
      <c r="AG748" s="244"/>
      <c r="AH748" s="244"/>
      <c r="AI748" s="244"/>
      <c r="AJ748" s="244"/>
      <c r="AK748" s="244"/>
      <c r="AL748" s="244"/>
      <c r="AM748" s="244"/>
      <c r="AN748" s="244"/>
      <c r="AO748" s="245"/>
      <c r="AP748" s="191"/>
    </row>
    <row r="749" spans="1:42" ht="14.45" customHeight="1" x14ac:dyDescent="0.25">
      <c r="A749" s="58">
        <v>6</v>
      </c>
      <c r="B749" s="241" t="str">
        <f ca="1">'Т 7'!CJ12</f>
        <v xml:space="preserve"> </v>
      </c>
      <c r="C749" s="241"/>
      <c r="D749" s="241"/>
      <c r="E749" s="241"/>
      <c r="F749" s="241"/>
      <c r="G749" s="241"/>
      <c r="H749" s="269" t="str">
        <f ca="1">'Т 7'!DO12</f>
        <v xml:space="preserve"> </v>
      </c>
      <c r="I749" s="270"/>
      <c r="J749" s="243" t="str">
        <f ca="1">'Т 7'!DP12</f>
        <v xml:space="preserve"> </v>
      </c>
      <c r="K749" s="244"/>
      <c r="L749" s="244"/>
      <c r="M749" s="244"/>
      <c r="N749" s="244"/>
      <c r="O749" s="244"/>
      <c r="P749" s="244"/>
      <c r="Q749" s="244"/>
      <c r="R749" s="245"/>
      <c r="S749" s="269" t="str">
        <f ca="1">'Т 7'!DQ12</f>
        <v xml:space="preserve"> </v>
      </c>
      <c r="T749" s="270"/>
      <c r="U749" s="243" t="str">
        <f ca="1">'Т 7'!DR12</f>
        <v xml:space="preserve"> </v>
      </c>
      <c r="V749" s="244"/>
      <c r="W749" s="244"/>
      <c r="X749" s="244"/>
      <c r="Y749" s="244" t="s">
        <v>354</v>
      </c>
      <c r="Z749" s="244"/>
      <c r="AA749" s="244" t="s">
        <v>355</v>
      </c>
      <c r="AB749" s="244"/>
      <c r="AC749" s="245"/>
      <c r="AD749" s="269" t="str">
        <f ca="1">'Т 7'!DS12</f>
        <v xml:space="preserve"> </v>
      </c>
      <c r="AE749" s="270"/>
      <c r="AF749" s="243" t="str">
        <f ca="1">'Т 7'!DT12</f>
        <v xml:space="preserve"> </v>
      </c>
      <c r="AG749" s="244"/>
      <c r="AH749" s="244"/>
      <c r="AI749" s="244"/>
      <c r="AJ749" s="244"/>
      <c r="AK749" s="244"/>
      <c r="AL749" s="244"/>
      <c r="AM749" s="244"/>
      <c r="AN749" s="244"/>
      <c r="AO749" s="245"/>
      <c r="AP749" s="191"/>
    </row>
    <row r="750" spans="1:42" ht="14.45" customHeight="1" x14ac:dyDescent="0.25">
      <c r="A750" s="58">
        <v>7</v>
      </c>
      <c r="B750" s="241" t="str">
        <f ca="1">'Т 7'!CJ13</f>
        <v xml:space="preserve"> </v>
      </c>
      <c r="C750" s="241"/>
      <c r="D750" s="241"/>
      <c r="E750" s="241"/>
      <c r="F750" s="241"/>
      <c r="G750" s="241"/>
      <c r="H750" s="269" t="str">
        <f ca="1">'Т 7'!DO13</f>
        <v xml:space="preserve"> </v>
      </c>
      <c r="I750" s="270"/>
      <c r="J750" s="243" t="str">
        <f ca="1">'Т 7'!DP13</f>
        <v xml:space="preserve"> </v>
      </c>
      <c r="K750" s="244"/>
      <c r="L750" s="244"/>
      <c r="M750" s="244"/>
      <c r="N750" s="244"/>
      <c r="O750" s="244"/>
      <c r="P750" s="244"/>
      <c r="Q750" s="244"/>
      <c r="R750" s="245"/>
      <c r="S750" s="269" t="str">
        <f ca="1">'Т 7'!DQ13</f>
        <v xml:space="preserve"> </v>
      </c>
      <c r="T750" s="270"/>
      <c r="U750" s="243" t="str">
        <f ca="1">'Т 7'!DR13</f>
        <v xml:space="preserve"> </v>
      </c>
      <c r="V750" s="244"/>
      <c r="W750" s="244"/>
      <c r="X750" s="244"/>
      <c r="Y750" s="244" t="s">
        <v>354</v>
      </c>
      <c r="Z750" s="244"/>
      <c r="AA750" s="244" t="s">
        <v>355</v>
      </c>
      <c r="AB750" s="244"/>
      <c r="AC750" s="245"/>
      <c r="AD750" s="269" t="str">
        <f ca="1">'Т 7'!DS13</f>
        <v xml:space="preserve"> </v>
      </c>
      <c r="AE750" s="270"/>
      <c r="AF750" s="243" t="str">
        <f ca="1">'Т 7'!DT13</f>
        <v xml:space="preserve"> </v>
      </c>
      <c r="AG750" s="244"/>
      <c r="AH750" s="244"/>
      <c r="AI750" s="244"/>
      <c r="AJ750" s="244"/>
      <c r="AK750" s="244"/>
      <c r="AL750" s="244"/>
      <c r="AM750" s="244"/>
      <c r="AN750" s="244"/>
      <c r="AO750" s="245"/>
      <c r="AP750" s="191"/>
    </row>
    <row r="751" spans="1:42" ht="14.45" customHeight="1" x14ac:dyDescent="0.25">
      <c r="A751" s="58">
        <v>8</v>
      </c>
      <c r="B751" s="241" t="str">
        <f ca="1">'Т 7'!CJ14</f>
        <v xml:space="preserve"> </v>
      </c>
      <c r="C751" s="241"/>
      <c r="D751" s="241"/>
      <c r="E751" s="241"/>
      <c r="F751" s="241"/>
      <c r="G751" s="241"/>
      <c r="H751" s="269" t="str">
        <f ca="1">'Т 7'!DO14</f>
        <v xml:space="preserve"> </v>
      </c>
      <c r="I751" s="270"/>
      <c r="J751" s="243" t="str">
        <f ca="1">'Т 7'!DP14</f>
        <v xml:space="preserve"> </v>
      </c>
      <c r="K751" s="244"/>
      <c r="L751" s="244"/>
      <c r="M751" s="244"/>
      <c r="N751" s="244"/>
      <c r="O751" s="244"/>
      <c r="P751" s="244"/>
      <c r="Q751" s="244"/>
      <c r="R751" s="245"/>
      <c r="S751" s="269" t="str">
        <f ca="1">'Т 7'!DQ14</f>
        <v xml:space="preserve"> </v>
      </c>
      <c r="T751" s="270"/>
      <c r="U751" s="243" t="str">
        <f ca="1">'Т 7'!DR14</f>
        <v xml:space="preserve"> </v>
      </c>
      <c r="V751" s="244"/>
      <c r="W751" s="244"/>
      <c r="X751" s="244"/>
      <c r="Y751" s="244" t="s">
        <v>354</v>
      </c>
      <c r="Z751" s="244"/>
      <c r="AA751" s="244" t="s">
        <v>355</v>
      </c>
      <c r="AB751" s="244"/>
      <c r="AC751" s="245"/>
      <c r="AD751" s="269" t="str">
        <f ca="1">'Т 7'!DS14</f>
        <v xml:space="preserve"> </v>
      </c>
      <c r="AE751" s="270"/>
      <c r="AF751" s="243" t="str">
        <f ca="1">'Т 7'!DT14</f>
        <v xml:space="preserve"> </v>
      </c>
      <c r="AG751" s="244"/>
      <c r="AH751" s="244"/>
      <c r="AI751" s="244"/>
      <c r="AJ751" s="244"/>
      <c r="AK751" s="244"/>
      <c r="AL751" s="244"/>
      <c r="AM751" s="244"/>
      <c r="AN751" s="244"/>
      <c r="AO751" s="245"/>
      <c r="AP751" s="191"/>
    </row>
    <row r="752" spans="1:42" ht="14.45" customHeight="1" x14ac:dyDescent="0.25">
      <c r="A752" s="58">
        <v>9</v>
      </c>
      <c r="B752" s="241" t="str">
        <f ca="1">'Т 7'!CJ15</f>
        <v xml:space="preserve"> </v>
      </c>
      <c r="C752" s="241"/>
      <c r="D752" s="241"/>
      <c r="E752" s="241"/>
      <c r="F752" s="241"/>
      <c r="G752" s="241"/>
      <c r="H752" s="269" t="str">
        <f ca="1">'Т 7'!DO15</f>
        <v xml:space="preserve"> </v>
      </c>
      <c r="I752" s="270"/>
      <c r="J752" s="243" t="str">
        <f ca="1">'Т 7'!DP15</f>
        <v xml:space="preserve"> </v>
      </c>
      <c r="K752" s="244"/>
      <c r="L752" s="244"/>
      <c r="M752" s="244"/>
      <c r="N752" s="244"/>
      <c r="O752" s="244"/>
      <c r="P752" s="244"/>
      <c r="Q752" s="244"/>
      <c r="R752" s="245"/>
      <c r="S752" s="269" t="str">
        <f ca="1">'Т 7'!DQ15</f>
        <v xml:space="preserve"> </v>
      </c>
      <c r="T752" s="270"/>
      <c r="U752" s="243" t="str">
        <f ca="1">'Т 7'!DR15</f>
        <v xml:space="preserve"> </v>
      </c>
      <c r="V752" s="244"/>
      <c r="W752" s="244"/>
      <c r="X752" s="244"/>
      <c r="Y752" s="244" t="s">
        <v>354</v>
      </c>
      <c r="Z752" s="244"/>
      <c r="AA752" s="244" t="s">
        <v>355</v>
      </c>
      <c r="AB752" s="244"/>
      <c r="AC752" s="245"/>
      <c r="AD752" s="269" t="str">
        <f ca="1">'Т 7'!DS15</f>
        <v xml:space="preserve"> </v>
      </c>
      <c r="AE752" s="270"/>
      <c r="AF752" s="243" t="str">
        <f ca="1">'Т 7'!DT15</f>
        <v xml:space="preserve"> </v>
      </c>
      <c r="AG752" s="244"/>
      <c r="AH752" s="244"/>
      <c r="AI752" s="244"/>
      <c r="AJ752" s="244"/>
      <c r="AK752" s="244"/>
      <c r="AL752" s="244"/>
      <c r="AM752" s="244"/>
      <c r="AN752" s="244"/>
      <c r="AO752" s="245"/>
      <c r="AP752" s="191"/>
    </row>
    <row r="753" spans="1:42" ht="14.45" customHeight="1" x14ac:dyDescent="0.25">
      <c r="A753" s="58">
        <v>10</v>
      </c>
      <c r="B753" s="241" t="str">
        <f ca="1">'Т 7'!CJ16</f>
        <v xml:space="preserve"> </v>
      </c>
      <c r="C753" s="241"/>
      <c r="D753" s="241"/>
      <c r="E753" s="241"/>
      <c r="F753" s="241"/>
      <c r="G753" s="241"/>
      <c r="H753" s="269" t="str">
        <f ca="1">'Т 7'!DO16</f>
        <v xml:space="preserve"> </v>
      </c>
      <c r="I753" s="270"/>
      <c r="J753" s="243" t="str">
        <f ca="1">'Т 7'!DP16</f>
        <v xml:space="preserve"> </v>
      </c>
      <c r="K753" s="244"/>
      <c r="L753" s="244"/>
      <c r="M753" s="244"/>
      <c r="N753" s="244"/>
      <c r="O753" s="244"/>
      <c r="P753" s="244"/>
      <c r="Q753" s="244"/>
      <c r="R753" s="245"/>
      <c r="S753" s="269" t="str">
        <f ca="1">'Т 7'!DQ16</f>
        <v xml:space="preserve"> </v>
      </c>
      <c r="T753" s="270"/>
      <c r="U753" s="243" t="str">
        <f ca="1">'Т 7'!DR16</f>
        <v xml:space="preserve"> </v>
      </c>
      <c r="V753" s="244"/>
      <c r="W753" s="244"/>
      <c r="X753" s="244"/>
      <c r="Y753" s="244" t="s">
        <v>354</v>
      </c>
      <c r="Z753" s="244"/>
      <c r="AA753" s="244" t="s">
        <v>355</v>
      </c>
      <c r="AB753" s="244"/>
      <c r="AC753" s="245"/>
      <c r="AD753" s="269" t="str">
        <f ca="1">'Т 7'!DS16</f>
        <v xml:space="preserve"> </v>
      </c>
      <c r="AE753" s="270"/>
      <c r="AF753" s="243" t="str">
        <f ca="1">'Т 7'!DT16</f>
        <v xml:space="preserve"> </v>
      </c>
      <c r="AG753" s="244"/>
      <c r="AH753" s="244"/>
      <c r="AI753" s="244"/>
      <c r="AJ753" s="244"/>
      <c r="AK753" s="244"/>
      <c r="AL753" s="244"/>
      <c r="AM753" s="244"/>
      <c r="AN753" s="244"/>
      <c r="AO753" s="245"/>
      <c r="AP753" s="191"/>
    </row>
    <row r="754" spans="1:42" ht="14.45" customHeight="1" x14ac:dyDescent="0.25">
      <c r="A754" s="58">
        <v>11</v>
      </c>
      <c r="B754" s="241" t="str">
        <f ca="1">'Т 7'!CJ17</f>
        <v xml:space="preserve"> </v>
      </c>
      <c r="C754" s="241"/>
      <c r="D754" s="241"/>
      <c r="E754" s="241"/>
      <c r="F754" s="241"/>
      <c r="G754" s="241"/>
      <c r="H754" s="269" t="str">
        <f ca="1">'Т 7'!DO17</f>
        <v xml:space="preserve"> </v>
      </c>
      <c r="I754" s="270"/>
      <c r="J754" s="243" t="str">
        <f ca="1">'Т 7'!DP17</f>
        <v xml:space="preserve"> </v>
      </c>
      <c r="K754" s="244"/>
      <c r="L754" s="244"/>
      <c r="M754" s="244"/>
      <c r="N754" s="244"/>
      <c r="O754" s="244"/>
      <c r="P754" s="244"/>
      <c r="Q754" s="244"/>
      <c r="R754" s="245"/>
      <c r="S754" s="269" t="str">
        <f ca="1">'Т 7'!DQ17</f>
        <v xml:space="preserve"> </v>
      </c>
      <c r="T754" s="270"/>
      <c r="U754" s="243" t="str">
        <f ca="1">'Т 7'!DR17</f>
        <v xml:space="preserve"> </v>
      </c>
      <c r="V754" s="244"/>
      <c r="W754" s="244"/>
      <c r="X754" s="244"/>
      <c r="Y754" s="244" t="s">
        <v>354</v>
      </c>
      <c r="Z754" s="244"/>
      <c r="AA754" s="244" t="s">
        <v>355</v>
      </c>
      <c r="AB754" s="244"/>
      <c r="AC754" s="245"/>
      <c r="AD754" s="269" t="str">
        <f ca="1">'Т 7'!DS17</f>
        <v xml:space="preserve"> </v>
      </c>
      <c r="AE754" s="270"/>
      <c r="AF754" s="243" t="str">
        <f ca="1">'Т 7'!DT17</f>
        <v xml:space="preserve"> </v>
      </c>
      <c r="AG754" s="244"/>
      <c r="AH754" s="244"/>
      <c r="AI754" s="244"/>
      <c r="AJ754" s="244"/>
      <c r="AK754" s="244"/>
      <c r="AL754" s="244"/>
      <c r="AM754" s="244"/>
      <c r="AN754" s="244"/>
      <c r="AO754" s="245"/>
      <c r="AP754" s="191"/>
    </row>
    <row r="755" spans="1:42" ht="14.45" customHeight="1" x14ac:dyDescent="0.25">
      <c r="A755" s="58">
        <v>12</v>
      </c>
      <c r="B755" s="241" t="str">
        <f ca="1">'Т 7'!CJ18</f>
        <v xml:space="preserve"> </v>
      </c>
      <c r="C755" s="241"/>
      <c r="D755" s="241"/>
      <c r="E755" s="241"/>
      <c r="F755" s="241"/>
      <c r="G755" s="241"/>
      <c r="H755" s="269" t="str">
        <f ca="1">'Т 7'!DO18</f>
        <v xml:space="preserve"> </v>
      </c>
      <c r="I755" s="270"/>
      <c r="J755" s="243" t="str">
        <f ca="1">'Т 7'!DP18</f>
        <v xml:space="preserve"> </v>
      </c>
      <c r="K755" s="244"/>
      <c r="L755" s="244"/>
      <c r="M755" s="244"/>
      <c r="N755" s="244"/>
      <c r="O755" s="244"/>
      <c r="P755" s="244"/>
      <c r="Q755" s="244"/>
      <c r="R755" s="245"/>
      <c r="S755" s="269" t="str">
        <f ca="1">'Т 7'!DQ18</f>
        <v xml:space="preserve"> </v>
      </c>
      <c r="T755" s="270"/>
      <c r="U755" s="243" t="str">
        <f ca="1">'Т 7'!DR18</f>
        <v xml:space="preserve"> </v>
      </c>
      <c r="V755" s="244"/>
      <c r="W755" s="244"/>
      <c r="X755" s="244"/>
      <c r="Y755" s="244" t="s">
        <v>354</v>
      </c>
      <c r="Z755" s="244"/>
      <c r="AA755" s="244" t="s">
        <v>355</v>
      </c>
      <c r="AB755" s="244"/>
      <c r="AC755" s="245"/>
      <c r="AD755" s="269" t="str">
        <f ca="1">'Т 7'!DS18</f>
        <v xml:space="preserve"> </v>
      </c>
      <c r="AE755" s="270"/>
      <c r="AF755" s="243" t="str">
        <f ca="1">'Т 7'!DT18</f>
        <v xml:space="preserve"> </v>
      </c>
      <c r="AG755" s="244"/>
      <c r="AH755" s="244"/>
      <c r="AI755" s="244"/>
      <c r="AJ755" s="244"/>
      <c r="AK755" s="244"/>
      <c r="AL755" s="244"/>
      <c r="AM755" s="244"/>
      <c r="AN755" s="244"/>
      <c r="AO755" s="245"/>
      <c r="AP755" s="191"/>
    </row>
    <row r="756" spans="1:42" ht="14.45" customHeight="1" x14ac:dyDescent="0.25">
      <c r="A756" s="58">
        <v>13</v>
      </c>
      <c r="B756" s="241" t="str">
        <f ca="1">'Т 7'!CJ19</f>
        <v xml:space="preserve"> </v>
      </c>
      <c r="C756" s="241"/>
      <c r="D756" s="241"/>
      <c r="E756" s="241"/>
      <c r="F756" s="241"/>
      <c r="G756" s="241"/>
      <c r="H756" s="269" t="str">
        <f ca="1">'Т 7'!DO19</f>
        <v xml:space="preserve"> </v>
      </c>
      <c r="I756" s="270"/>
      <c r="J756" s="243" t="str">
        <f ca="1">'Т 7'!DP19</f>
        <v xml:space="preserve"> </v>
      </c>
      <c r="K756" s="244"/>
      <c r="L756" s="244"/>
      <c r="M756" s="244"/>
      <c r="N756" s="244"/>
      <c r="O756" s="244"/>
      <c r="P756" s="244"/>
      <c r="Q756" s="244"/>
      <c r="R756" s="245"/>
      <c r="S756" s="269" t="str">
        <f ca="1">'Т 7'!DQ19</f>
        <v xml:space="preserve"> </v>
      </c>
      <c r="T756" s="270"/>
      <c r="U756" s="243" t="str">
        <f ca="1">'Т 7'!DR19</f>
        <v xml:space="preserve"> </v>
      </c>
      <c r="V756" s="244"/>
      <c r="W756" s="244"/>
      <c r="X756" s="244"/>
      <c r="Y756" s="244" t="s">
        <v>354</v>
      </c>
      <c r="Z756" s="244"/>
      <c r="AA756" s="244" t="s">
        <v>355</v>
      </c>
      <c r="AB756" s="244"/>
      <c r="AC756" s="245"/>
      <c r="AD756" s="269" t="str">
        <f ca="1">'Т 7'!DS19</f>
        <v xml:space="preserve"> </v>
      </c>
      <c r="AE756" s="270"/>
      <c r="AF756" s="243" t="str">
        <f ca="1">'Т 7'!DT19</f>
        <v xml:space="preserve"> </v>
      </c>
      <c r="AG756" s="244"/>
      <c r="AH756" s="244"/>
      <c r="AI756" s="244"/>
      <c r="AJ756" s="244"/>
      <c r="AK756" s="244"/>
      <c r="AL756" s="244"/>
      <c r="AM756" s="244"/>
      <c r="AN756" s="244"/>
      <c r="AO756" s="245"/>
      <c r="AP756" s="191"/>
    </row>
    <row r="757" spans="1:42" ht="14.45" customHeight="1" x14ac:dyDescent="0.25">
      <c r="A757" s="58">
        <v>14</v>
      </c>
      <c r="B757" s="241" t="str">
        <f ca="1">'Т 7'!CJ20</f>
        <v xml:space="preserve"> </v>
      </c>
      <c r="C757" s="241"/>
      <c r="D757" s="241"/>
      <c r="E757" s="241"/>
      <c r="F757" s="241"/>
      <c r="G757" s="241"/>
      <c r="H757" s="269" t="str">
        <f ca="1">'Т 7'!DO20</f>
        <v xml:space="preserve"> </v>
      </c>
      <c r="I757" s="270"/>
      <c r="J757" s="243" t="str">
        <f ca="1">'Т 7'!DP20</f>
        <v xml:space="preserve"> </v>
      </c>
      <c r="K757" s="244"/>
      <c r="L757" s="244"/>
      <c r="M757" s="244"/>
      <c r="N757" s="244"/>
      <c r="O757" s="244"/>
      <c r="P757" s="244"/>
      <c r="Q757" s="244"/>
      <c r="R757" s="245"/>
      <c r="S757" s="269" t="str">
        <f ca="1">'Т 7'!DQ20</f>
        <v xml:space="preserve"> </v>
      </c>
      <c r="T757" s="270"/>
      <c r="U757" s="243" t="str">
        <f ca="1">'Т 7'!DR20</f>
        <v xml:space="preserve"> </v>
      </c>
      <c r="V757" s="244"/>
      <c r="W757" s="244"/>
      <c r="X757" s="244"/>
      <c r="Y757" s="244" t="s">
        <v>354</v>
      </c>
      <c r="Z757" s="244"/>
      <c r="AA757" s="244" t="s">
        <v>355</v>
      </c>
      <c r="AB757" s="244"/>
      <c r="AC757" s="245"/>
      <c r="AD757" s="269" t="str">
        <f ca="1">'Т 7'!DS20</f>
        <v xml:space="preserve"> </v>
      </c>
      <c r="AE757" s="270"/>
      <c r="AF757" s="243" t="str">
        <f ca="1">'Т 7'!DT20</f>
        <v xml:space="preserve"> </v>
      </c>
      <c r="AG757" s="244"/>
      <c r="AH757" s="244"/>
      <c r="AI757" s="244"/>
      <c r="AJ757" s="244"/>
      <c r="AK757" s="244"/>
      <c r="AL757" s="244"/>
      <c r="AM757" s="244"/>
      <c r="AN757" s="244"/>
      <c r="AO757" s="245"/>
      <c r="AP757" s="191"/>
    </row>
    <row r="758" spans="1:42" ht="14.45" customHeight="1" x14ac:dyDescent="0.25">
      <c r="A758" s="58">
        <v>15</v>
      </c>
      <c r="B758" s="241" t="str">
        <f ca="1">'Т 7'!CJ21</f>
        <v xml:space="preserve"> </v>
      </c>
      <c r="C758" s="241"/>
      <c r="D758" s="241"/>
      <c r="E758" s="241"/>
      <c r="F758" s="241"/>
      <c r="G758" s="241"/>
      <c r="H758" s="269" t="str">
        <f ca="1">'Т 7'!DO21</f>
        <v xml:space="preserve"> </v>
      </c>
      <c r="I758" s="270"/>
      <c r="J758" s="243" t="str">
        <f ca="1">'Т 7'!DP21</f>
        <v xml:space="preserve"> </v>
      </c>
      <c r="K758" s="244"/>
      <c r="L758" s="244"/>
      <c r="M758" s="244"/>
      <c r="N758" s="244"/>
      <c r="O758" s="244"/>
      <c r="P758" s="244"/>
      <c r="Q758" s="244"/>
      <c r="R758" s="245"/>
      <c r="S758" s="269" t="str">
        <f ca="1">'Т 7'!DQ21</f>
        <v xml:space="preserve"> </v>
      </c>
      <c r="T758" s="270"/>
      <c r="U758" s="243" t="str">
        <f ca="1">'Т 7'!DR21</f>
        <v xml:space="preserve"> </v>
      </c>
      <c r="V758" s="244"/>
      <c r="W758" s="244"/>
      <c r="X758" s="244"/>
      <c r="Y758" s="244" t="s">
        <v>354</v>
      </c>
      <c r="Z758" s="244"/>
      <c r="AA758" s="244" t="s">
        <v>355</v>
      </c>
      <c r="AB758" s="244"/>
      <c r="AC758" s="245"/>
      <c r="AD758" s="269" t="str">
        <f ca="1">'Т 7'!DS21</f>
        <v xml:space="preserve"> </v>
      </c>
      <c r="AE758" s="270"/>
      <c r="AF758" s="243" t="str">
        <f ca="1">'Т 7'!DT21</f>
        <v xml:space="preserve"> </v>
      </c>
      <c r="AG758" s="244"/>
      <c r="AH758" s="244"/>
      <c r="AI758" s="244"/>
      <c r="AJ758" s="244"/>
      <c r="AK758" s="244"/>
      <c r="AL758" s="244"/>
      <c r="AM758" s="244"/>
      <c r="AN758" s="244"/>
      <c r="AO758" s="245"/>
      <c r="AP758" s="191"/>
    </row>
    <row r="759" spans="1:42" ht="14.45" customHeight="1" x14ac:dyDescent="0.25">
      <c r="A759" s="58">
        <v>16</v>
      </c>
      <c r="B759" s="241" t="str">
        <f ca="1">'Т 7'!CJ22</f>
        <v xml:space="preserve"> </v>
      </c>
      <c r="C759" s="241"/>
      <c r="D759" s="241"/>
      <c r="E759" s="241"/>
      <c r="F759" s="241"/>
      <c r="G759" s="241"/>
      <c r="H759" s="269" t="str">
        <f ca="1">'Т 7'!DO22</f>
        <v xml:space="preserve"> </v>
      </c>
      <c r="I759" s="270"/>
      <c r="J759" s="243" t="str">
        <f ca="1">'Т 7'!DP22</f>
        <v xml:space="preserve"> </v>
      </c>
      <c r="K759" s="244"/>
      <c r="L759" s="244"/>
      <c r="M759" s="244"/>
      <c r="N759" s="244"/>
      <c r="O759" s="244"/>
      <c r="P759" s="244"/>
      <c r="Q759" s="244"/>
      <c r="R759" s="245"/>
      <c r="S759" s="269" t="str">
        <f ca="1">'Т 7'!DQ22</f>
        <v xml:space="preserve"> </v>
      </c>
      <c r="T759" s="270"/>
      <c r="U759" s="243" t="str">
        <f ca="1">'Т 7'!DR22</f>
        <v xml:space="preserve"> </v>
      </c>
      <c r="V759" s="244"/>
      <c r="W759" s="244"/>
      <c r="X759" s="244"/>
      <c r="Y759" s="244" t="s">
        <v>354</v>
      </c>
      <c r="Z759" s="244"/>
      <c r="AA759" s="244" t="s">
        <v>355</v>
      </c>
      <c r="AB759" s="244"/>
      <c r="AC759" s="245"/>
      <c r="AD759" s="269" t="str">
        <f ca="1">'Т 7'!DS22</f>
        <v xml:space="preserve"> </v>
      </c>
      <c r="AE759" s="270"/>
      <c r="AF759" s="243" t="str">
        <f ca="1">'Т 7'!DT22</f>
        <v xml:space="preserve"> </v>
      </c>
      <c r="AG759" s="244"/>
      <c r="AH759" s="244"/>
      <c r="AI759" s="244"/>
      <c r="AJ759" s="244"/>
      <c r="AK759" s="244"/>
      <c r="AL759" s="244"/>
      <c r="AM759" s="244"/>
      <c r="AN759" s="244"/>
      <c r="AO759" s="245"/>
      <c r="AP759" s="191"/>
    </row>
    <row r="760" spans="1:42" ht="14.45" customHeight="1" x14ac:dyDescent="0.25">
      <c r="A760" s="58">
        <v>17</v>
      </c>
      <c r="B760" s="241" t="str">
        <f ca="1">'Т 7'!CJ23</f>
        <v xml:space="preserve"> </v>
      </c>
      <c r="C760" s="241"/>
      <c r="D760" s="241"/>
      <c r="E760" s="241"/>
      <c r="F760" s="241"/>
      <c r="G760" s="241"/>
      <c r="H760" s="269" t="str">
        <f ca="1">'Т 7'!DO23</f>
        <v xml:space="preserve"> </v>
      </c>
      <c r="I760" s="270"/>
      <c r="J760" s="243" t="str">
        <f ca="1">'Т 7'!DP23</f>
        <v xml:space="preserve"> </v>
      </c>
      <c r="K760" s="244"/>
      <c r="L760" s="244"/>
      <c r="M760" s="244"/>
      <c r="N760" s="244"/>
      <c r="O760" s="244"/>
      <c r="P760" s="244"/>
      <c r="Q760" s="244"/>
      <c r="R760" s="245"/>
      <c r="S760" s="269" t="str">
        <f ca="1">'Т 7'!DQ23</f>
        <v xml:space="preserve"> </v>
      </c>
      <c r="T760" s="270"/>
      <c r="U760" s="243" t="str">
        <f ca="1">'Т 7'!DR23</f>
        <v xml:space="preserve"> </v>
      </c>
      <c r="V760" s="244"/>
      <c r="W760" s="244"/>
      <c r="X760" s="244"/>
      <c r="Y760" s="244" t="s">
        <v>354</v>
      </c>
      <c r="Z760" s="244"/>
      <c r="AA760" s="244" t="s">
        <v>355</v>
      </c>
      <c r="AB760" s="244"/>
      <c r="AC760" s="245"/>
      <c r="AD760" s="269" t="str">
        <f ca="1">'Т 7'!DS23</f>
        <v xml:space="preserve"> </v>
      </c>
      <c r="AE760" s="270"/>
      <c r="AF760" s="243" t="str">
        <f ca="1">'Т 7'!DT23</f>
        <v xml:space="preserve"> </v>
      </c>
      <c r="AG760" s="244"/>
      <c r="AH760" s="244"/>
      <c r="AI760" s="244"/>
      <c r="AJ760" s="244"/>
      <c r="AK760" s="244"/>
      <c r="AL760" s="244"/>
      <c r="AM760" s="244"/>
      <c r="AN760" s="244"/>
      <c r="AO760" s="245"/>
      <c r="AP760" s="191"/>
    </row>
    <row r="761" spans="1:42" ht="14.45" customHeight="1" x14ac:dyDescent="0.25">
      <c r="A761" s="58">
        <v>18</v>
      </c>
      <c r="B761" s="241" t="str">
        <f ca="1">'Т 7'!CJ24</f>
        <v xml:space="preserve"> </v>
      </c>
      <c r="C761" s="241"/>
      <c r="D761" s="241"/>
      <c r="E761" s="241"/>
      <c r="F761" s="241"/>
      <c r="G761" s="241"/>
      <c r="H761" s="269" t="str">
        <f ca="1">'Т 7'!DO24</f>
        <v xml:space="preserve"> </v>
      </c>
      <c r="I761" s="270"/>
      <c r="J761" s="243" t="str">
        <f ca="1">'Т 7'!DP24</f>
        <v xml:space="preserve"> </v>
      </c>
      <c r="K761" s="244"/>
      <c r="L761" s="244"/>
      <c r="M761" s="244"/>
      <c r="N761" s="244"/>
      <c r="O761" s="244"/>
      <c r="P761" s="244"/>
      <c r="Q761" s="244"/>
      <c r="R761" s="245"/>
      <c r="S761" s="269" t="str">
        <f ca="1">'Т 7'!DQ24</f>
        <v xml:space="preserve"> </v>
      </c>
      <c r="T761" s="270"/>
      <c r="U761" s="243" t="str">
        <f ca="1">'Т 7'!DR24</f>
        <v xml:space="preserve"> </v>
      </c>
      <c r="V761" s="244"/>
      <c r="W761" s="244"/>
      <c r="X761" s="244"/>
      <c r="Y761" s="244" t="s">
        <v>354</v>
      </c>
      <c r="Z761" s="244"/>
      <c r="AA761" s="244" t="s">
        <v>355</v>
      </c>
      <c r="AB761" s="244"/>
      <c r="AC761" s="245"/>
      <c r="AD761" s="269" t="str">
        <f ca="1">'Т 7'!DS24</f>
        <v xml:space="preserve"> </v>
      </c>
      <c r="AE761" s="270"/>
      <c r="AF761" s="243" t="str">
        <f ca="1">'Т 7'!DT24</f>
        <v xml:space="preserve"> </v>
      </c>
      <c r="AG761" s="244"/>
      <c r="AH761" s="244"/>
      <c r="AI761" s="244"/>
      <c r="AJ761" s="244"/>
      <c r="AK761" s="244"/>
      <c r="AL761" s="244"/>
      <c r="AM761" s="244"/>
      <c r="AN761" s="244"/>
      <c r="AO761" s="245"/>
      <c r="AP761" s="191"/>
    </row>
    <row r="762" spans="1:42" ht="14.45" customHeight="1" x14ac:dyDescent="0.25">
      <c r="A762" s="58">
        <v>19</v>
      </c>
      <c r="B762" s="241" t="str">
        <f ca="1">'Т 7'!CJ25</f>
        <v xml:space="preserve"> </v>
      </c>
      <c r="C762" s="241"/>
      <c r="D762" s="241"/>
      <c r="E762" s="241"/>
      <c r="F762" s="241"/>
      <c r="G762" s="241"/>
      <c r="H762" s="269" t="str">
        <f ca="1">'Т 7'!DO25</f>
        <v xml:space="preserve"> </v>
      </c>
      <c r="I762" s="270"/>
      <c r="J762" s="243" t="str">
        <f ca="1">'Т 7'!DP25</f>
        <v xml:space="preserve"> </v>
      </c>
      <c r="K762" s="244"/>
      <c r="L762" s="244"/>
      <c r="M762" s="244"/>
      <c r="N762" s="244"/>
      <c r="O762" s="244"/>
      <c r="P762" s="244"/>
      <c r="Q762" s="244"/>
      <c r="R762" s="245"/>
      <c r="S762" s="269" t="str">
        <f ca="1">'Т 7'!DQ25</f>
        <v xml:space="preserve"> </v>
      </c>
      <c r="T762" s="270"/>
      <c r="U762" s="243" t="str">
        <f ca="1">'Т 7'!DR25</f>
        <v xml:space="preserve"> </v>
      </c>
      <c r="V762" s="244"/>
      <c r="W762" s="244"/>
      <c r="X762" s="244"/>
      <c r="Y762" s="244" t="s">
        <v>354</v>
      </c>
      <c r="Z762" s="244"/>
      <c r="AA762" s="244" t="s">
        <v>355</v>
      </c>
      <c r="AB762" s="244"/>
      <c r="AC762" s="245"/>
      <c r="AD762" s="269" t="str">
        <f ca="1">'Т 7'!DS25</f>
        <v xml:space="preserve"> </v>
      </c>
      <c r="AE762" s="270"/>
      <c r="AF762" s="243" t="str">
        <f ca="1">'Т 7'!DT25</f>
        <v xml:space="preserve"> </v>
      </c>
      <c r="AG762" s="244"/>
      <c r="AH762" s="244"/>
      <c r="AI762" s="244"/>
      <c r="AJ762" s="244"/>
      <c r="AK762" s="244"/>
      <c r="AL762" s="244"/>
      <c r="AM762" s="244"/>
      <c r="AN762" s="244"/>
      <c r="AO762" s="245"/>
      <c r="AP762" s="191"/>
    </row>
    <row r="763" spans="1:42" ht="14.45" customHeight="1" x14ac:dyDescent="0.25">
      <c r="A763" s="58">
        <v>20</v>
      </c>
      <c r="B763" s="241" t="str">
        <f ca="1">'Т 7'!CJ26</f>
        <v xml:space="preserve"> </v>
      </c>
      <c r="C763" s="241"/>
      <c r="D763" s="241"/>
      <c r="E763" s="241"/>
      <c r="F763" s="241"/>
      <c r="G763" s="241"/>
      <c r="H763" s="269" t="str">
        <f ca="1">'Т 7'!DO26</f>
        <v xml:space="preserve"> </v>
      </c>
      <c r="I763" s="270"/>
      <c r="J763" s="243" t="str">
        <f ca="1">'Т 7'!DP26</f>
        <v xml:space="preserve"> </v>
      </c>
      <c r="K763" s="244"/>
      <c r="L763" s="244"/>
      <c r="M763" s="244"/>
      <c r="N763" s="244"/>
      <c r="O763" s="244"/>
      <c r="P763" s="244"/>
      <c r="Q763" s="244"/>
      <c r="R763" s="245"/>
      <c r="S763" s="269" t="str">
        <f ca="1">'Т 7'!DQ26</f>
        <v xml:space="preserve"> </v>
      </c>
      <c r="T763" s="270"/>
      <c r="U763" s="243" t="str">
        <f ca="1">'Т 7'!DR26</f>
        <v xml:space="preserve"> </v>
      </c>
      <c r="V763" s="244"/>
      <c r="W763" s="244"/>
      <c r="X763" s="244"/>
      <c r="Y763" s="244" t="s">
        <v>354</v>
      </c>
      <c r="Z763" s="244"/>
      <c r="AA763" s="244" t="s">
        <v>355</v>
      </c>
      <c r="AB763" s="244"/>
      <c r="AC763" s="245"/>
      <c r="AD763" s="269" t="str">
        <f ca="1">'Т 7'!DS26</f>
        <v xml:space="preserve"> </v>
      </c>
      <c r="AE763" s="270"/>
      <c r="AF763" s="243" t="str">
        <f ca="1">'Т 7'!DT26</f>
        <v xml:space="preserve"> </v>
      </c>
      <c r="AG763" s="244"/>
      <c r="AH763" s="244"/>
      <c r="AI763" s="244"/>
      <c r="AJ763" s="244"/>
      <c r="AK763" s="244"/>
      <c r="AL763" s="244"/>
      <c r="AM763" s="244"/>
      <c r="AN763" s="244"/>
      <c r="AO763" s="245"/>
      <c r="AP763" s="191"/>
    </row>
    <row r="764" spans="1:42" ht="14.45" customHeight="1" x14ac:dyDescent="0.25">
      <c r="A764" s="58">
        <v>21</v>
      </c>
      <c r="B764" s="241" t="str">
        <f ca="1">'Т 7'!CJ27</f>
        <v xml:space="preserve"> </v>
      </c>
      <c r="C764" s="241"/>
      <c r="D764" s="241"/>
      <c r="E764" s="241"/>
      <c r="F764" s="241"/>
      <c r="G764" s="241"/>
      <c r="H764" s="269" t="str">
        <f ca="1">'Т 7'!DO27</f>
        <v xml:space="preserve"> </v>
      </c>
      <c r="I764" s="270"/>
      <c r="J764" s="243" t="str">
        <f ca="1">'Т 7'!DP27</f>
        <v xml:space="preserve"> </v>
      </c>
      <c r="K764" s="244"/>
      <c r="L764" s="244"/>
      <c r="M764" s="244"/>
      <c r="N764" s="244"/>
      <c r="O764" s="244"/>
      <c r="P764" s="244"/>
      <c r="Q764" s="244"/>
      <c r="R764" s="245"/>
      <c r="S764" s="269" t="str">
        <f ca="1">'Т 7'!DQ27</f>
        <v xml:space="preserve"> </v>
      </c>
      <c r="T764" s="270"/>
      <c r="U764" s="243" t="str">
        <f ca="1">'Т 7'!DR27</f>
        <v xml:space="preserve"> </v>
      </c>
      <c r="V764" s="244"/>
      <c r="W764" s="244"/>
      <c r="X764" s="244"/>
      <c r="Y764" s="244" t="s">
        <v>354</v>
      </c>
      <c r="Z764" s="244"/>
      <c r="AA764" s="244" t="s">
        <v>355</v>
      </c>
      <c r="AB764" s="244"/>
      <c r="AC764" s="245"/>
      <c r="AD764" s="269" t="str">
        <f ca="1">'Т 7'!DS27</f>
        <v xml:space="preserve"> </v>
      </c>
      <c r="AE764" s="270"/>
      <c r="AF764" s="243" t="str">
        <f ca="1">'Т 7'!DT27</f>
        <v xml:space="preserve"> </v>
      </c>
      <c r="AG764" s="244"/>
      <c r="AH764" s="244"/>
      <c r="AI764" s="244"/>
      <c r="AJ764" s="244"/>
      <c r="AK764" s="244"/>
      <c r="AL764" s="244"/>
      <c r="AM764" s="244"/>
      <c r="AN764" s="244"/>
      <c r="AO764" s="245"/>
      <c r="AP764" s="191"/>
    </row>
    <row r="765" spans="1:42" ht="14.45" customHeight="1" x14ac:dyDescent="0.25">
      <c r="A765" s="58">
        <v>22</v>
      </c>
      <c r="B765" s="241" t="str">
        <f ca="1">'Т 7'!CJ28</f>
        <v xml:space="preserve"> </v>
      </c>
      <c r="C765" s="241"/>
      <c r="D765" s="241"/>
      <c r="E765" s="241"/>
      <c r="F765" s="241"/>
      <c r="G765" s="241"/>
      <c r="H765" s="269" t="str">
        <f ca="1">'Т 7'!DO28</f>
        <v xml:space="preserve"> </v>
      </c>
      <c r="I765" s="270"/>
      <c r="J765" s="243" t="str">
        <f ca="1">'Т 7'!DP28</f>
        <v xml:space="preserve"> </v>
      </c>
      <c r="K765" s="244"/>
      <c r="L765" s="244"/>
      <c r="M765" s="244"/>
      <c r="N765" s="244"/>
      <c r="O765" s="244"/>
      <c r="P765" s="244"/>
      <c r="Q765" s="244"/>
      <c r="R765" s="245"/>
      <c r="S765" s="269" t="str">
        <f ca="1">'Т 7'!DQ28</f>
        <v xml:space="preserve"> </v>
      </c>
      <c r="T765" s="270"/>
      <c r="U765" s="243" t="str">
        <f ca="1">'Т 7'!DR28</f>
        <v xml:space="preserve"> </v>
      </c>
      <c r="V765" s="244"/>
      <c r="W765" s="244"/>
      <c r="X765" s="244"/>
      <c r="Y765" s="244" t="s">
        <v>354</v>
      </c>
      <c r="Z765" s="244"/>
      <c r="AA765" s="244" t="s">
        <v>355</v>
      </c>
      <c r="AB765" s="244"/>
      <c r="AC765" s="245"/>
      <c r="AD765" s="269" t="str">
        <f ca="1">'Т 7'!DS28</f>
        <v xml:space="preserve"> </v>
      </c>
      <c r="AE765" s="270"/>
      <c r="AF765" s="243" t="str">
        <f ca="1">'Т 7'!DT28</f>
        <v xml:space="preserve"> </v>
      </c>
      <c r="AG765" s="244"/>
      <c r="AH765" s="244"/>
      <c r="AI765" s="244"/>
      <c r="AJ765" s="244"/>
      <c r="AK765" s="244"/>
      <c r="AL765" s="244"/>
      <c r="AM765" s="244"/>
      <c r="AN765" s="244"/>
      <c r="AO765" s="245"/>
    </row>
    <row r="766" spans="1:42" ht="14.45" customHeight="1" x14ac:dyDescent="0.25">
      <c r="A766" s="58">
        <v>23</v>
      </c>
      <c r="B766" s="241" t="str">
        <f ca="1">'Т 7'!CJ29</f>
        <v xml:space="preserve"> </v>
      </c>
      <c r="C766" s="241"/>
      <c r="D766" s="241"/>
      <c r="E766" s="241"/>
      <c r="F766" s="241"/>
      <c r="G766" s="241"/>
      <c r="H766" s="269" t="str">
        <f ca="1">'Т 7'!DO29</f>
        <v xml:space="preserve"> </v>
      </c>
      <c r="I766" s="270"/>
      <c r="J766" s="243" t="str">
        <f ca="1">'Т 7'!DP29</f>
        <v xml:space="preserve"> </v>
      </c>
      <c r="K766" s="244"/>
      <c r="L766" s="244"/>
      <c r="M766" s="244"/>
      <c r="N766" s="244"/>
      <c r="O766" s="244"/>
      <c r="P766" s="244"/>
      <c r="Q766" s="244"/>
      <c r="R766" s="245"/>
      <c r="S766" s="269" t="str">
        <f ca="1">'Т 7'!DQ29</f>
        <v xml:space="preserve"> </v>
      </c>
      <c r="T766" s="270"/>
      <c r="U766" s="243" t="str">
        <f ca="1">'Т 7'!DR29</f>
        <v xml:space="preserve"> </v>
      </c>
      <c r="V766" s="244"/>
      <c r="W766" s="244"/>
      <c r="X766" s="244"/>
      <c r="Y766" s="244" t="s">
        <v>354</v>
      </c>
      <c r="Z766" s="244"/>
      <c r="AA766" s="244" t="s">
        <v>355</v>
      </c>
      <c r="AB766" s="244"/>
      <c r="AC766" s="245"/>
      <c r="AD766" s="269" t="str">
        <f ca="1">'Т 7'!DS29</f>
        <v xml:space="preserve"> </v>
      </c>
      <c r="AE766" s="270"/>
      <c r="AF766" s="243" t="str">
        <f ca="1">'Т 7'!DT29</f>
        <v xml:space="preserve"> </v>
      </c>
      <c r="AG766" s="244"/>
      <c r="AH766" s="244"/>
      <c r="AI766" s="244"/>
      <c r="AJ766" s="244"/>
      <c r="AK766" s="244"/>
      <c r="AL766" s="244"/>
      <c r="AM766" s="244"/>
      <c r="AN766" s="244"/>
      <c r="AO766" s="245"/>
    </row>
    <row r="767" spans="1:42" ht="14.45" customHeight="1" x14ac:dyDescent="0.25">
      <c r="A767" s="58">
        <v>24</v>
      </c>
      <c r="B767" s="241" t="str">
        <f ca="1">'Т 7'!CJ30</f>
        <v xml:space="preserve"> </v>
      </c>
      <c r="C767" s="241"/>
      <c r="D767" s="241"/>
      <c r="E767" s="241"/>
      <c r="F767" s="241"/>
      <c r="G767" s="241"/>
      <c r="H767" s="269" t="str">
        <f ca="1">'Т 7'!DO30</f>
        <v xml:space="preserve"> </v>
      </c>
      <c r="I767" s="270"/>
      <c r="J767" s="243" t="str">
        <f ca="1">'Т 7'!DP30</f>
        <v xml:space="preserve"> </v>
      </c>
      <c r="K767" s="244"/>
      <c r="L767" s="244"/>
      <c r="M767" s="244"/>
      <c r="N767" s="244"/>
      <c r="O767" s="244"/>
      <c r="P767" s="244"/>
      <c r="Q767" s="244"/>
      <c r="R767" s="245"/>
      <c r="S767" s="269" t="str">
        <f ca="1">'Т 7'!DQ30</f>
        <v xml:space="preserve"> </v>
      </c>
      <c r="T767" s="270"/>
      <c r="U767" s="243" t="str">
        <f ca="1">'Т 7'!DR30</f>
        <v xml:space="preserve"> </v>
      </c>
      <c r="V767" s="244"/>
      <c r="W767" s="244"/>
      <c r="X767" s="244"/>
      <c r="Y767" s="244" t="s">
        <v>354</v>
      </c>
      <c r="Z767" s="244"/>
      <c r="AA767" s="244" t="s">
        <v>355</v>
      </c>
      <c r="AB767" s="244"/>
      <c r="AC767" s="245"/>
      <c r="AD767" s="269" t="str">
        <f ca="1">'Т 7'!DS30</f>
        <v xml:space="preserve"> </v>
      </c>
      <c r="AE767" s="270"/>
      <c r="AF767" s="243" t="str">
        <f ca="1">'Т 7'!DT30</f>
        <v xml:space="preserve"> </v>
      </c>
      <c r="AG767" s="244"/>
      <c r="AH767" s="244"/>
      <c r="AI767" s="244"/>
      <c r="AJ767" s="244"/>
      <c r="AK767" s="244"/>
      <c r="AL767" s="244"/>
      <c r="AM767" s="244"/>
      <c r="AN767" s="244"/>
      <c r="AO767" s="245"/>
    </row>
    <row r="768" spans="1:42" ht="14.45" customHeight="1" x14ac:dyDescent="0.25">
      <c r="A768" s="58">
        <v>25</v>
      </c>
      <c r="B768" s="241" t="str">
        <f ca="1">'Т 7'!CJ31</f>
        <v xml:space="preserve"> </v>
      </c>
      <c r="C768" s="241"/>
      <c r="D768" s="241"/>
      <c r="E768" s="241"/>
      <c r="F768" s="241"/>
      <c r="G768" s="241"/>
      <c r="H768" s="269" t="str">
        <f ca="1">'Т 7'!DO31</f>
        <v xml:space="preserve"> </v>
      </c>
      <c r="I768" s="270"/>
      <c r="J768" s="243" t="str">
        <f ca="1">'Т 7'!DP31</f>
        <v xml:space="preserve"> </v>
      </c>
      <c r="K768" s="244"/>
      <c r="L768" s="244"/>
      <c r="M768" s="244"/>
      <c r="N768" s="244"/>
      <c r="O768" s="244"/>
      <c r="P768" s="244"/>
      <c r="Q768" s="244"/>
      <c r="R768" s="245"/>
      <c r="S768" s="269" t="str">
        <f ca="1">'Т 7'!DQ31</f>
        <v xml:space="preserve"> </v>
      </c>
      <c r="T768" s="270"/>
      <c r="U768" s="243" t="str">
        <f ca="1">'Т 7'!DR31</f>
        <v xml:space="preserve"> </v>
      </c>
      <c r="V768" s="244"/>
      <c r="W768" s="244"/>
      <c r="X768" s="244"/>
      <c r="Y768" s="244" t="s">
        <v>354</v>
      </c>
      <c r="Z768" s="244"/>
      <c r="AA768" s="244" t="s">
        <v>355</v>
      </c>
      <c r="AB768" s="244"/>
      <c r="AC768" s="245"/>
      <c r="AD768" s="269" t="str">
        <f ca="1">'Т 7'!DS31</f>
        <v xml:space="preserve"> </v>
      </c>
      <c r="AE768" s="270"/>
      <c r="AF768" s="243" t="str">
        <f ca="1">'Т 7'!DT31</f>
        <v xml:space="preserve"> </v>
      </c>
      <c r="AG768" s="244"/>
      <c r="AH768" s="244"/>
      <c r="AI768" s="244"/>
      <c r="AJ768" s="244"/>
      <c r="AK768" s="244"/>
      <c r="AL768" s="244"/>
      <c r="AM768" s="244"/>
      <c r="AN768" s="244"/>
      <c r="AO768" s="245"/>
      <c r="AP768" s="194"/>
    </row>
    <row r="769" spans="1:42" ht="14.45" customHeight="1" x14ac:dyDescent="0.25">
      <c r="A769" s="58">
        <v>26</v>
      </c>
      <c r="B769" s="241" t="str">
        <f ca="1">'Т 7'!CJ32</f>
        <v xml:space="preserve"> </v>
      </c>
      <c r="C769" s="241"/>
      <c r="D769" s="241"/>
      <c r="E769" s="241"/>
      <c r="F769" s="241"/>
      <c r="G769" s="241"/>
      <c r="H769" s="269" t="str">
        <f ca="1">'Т 7'!DO32</f>
        <v xml:space="preserve"> </v>
      </c>
      <c r="I769" s="270"/>
      <c r="J769" s="243" t="str">
        <f ca="1">'Т 7'!DP32</f>
        <v xml:space="preserve"> </v>
      </c>
      <c r="K769" s="244"/>
      <c r="L769" s="244"/>
      <c r="M769" s="244"/>
      <c r="N769" s="244"/>
      <c r="O769" s="244"/>
      <c r="P769" s="244"/>
      <c r="Q769" s="244"/>
      <c r="R769" s="245"/>
      <c r="S769" s="269" t="str">
        <f ca="1">'Т 7'!DQ32</f>
        <v xml:space="preserve"> </v>
      </c>
      <c r="T769" s="270"/>
      <c r="U769" s="243" t="str">
        <f ca="1">'Т 7'!DR32</f>
        <v xml:space="preserve"> </v>
      </c>
      <c r="V769" s="244"/>
      <c r="W769" s="244"/>
      <c r="X769" s="244"/>
      <c r="Y769" s="244" t="s">
        <v>354</v>
      </c>
      <c r="Z769" s="244"/>
      <c r="AA769" s="244" t="s">
        <v>355</v>
      </c>
      <c r="AB769" s="244"/>
      <c r="AC769" s="245"/>
      <c r="AD769" s="269" t="str">
        <f ca="1">'Т 7'!DS32</f>
        <v xml:space="preserve"> </v>
      </c>
      <c r="AE769" s="270"/>
      <c r="AF769" s="243" t="str">
        <f ca="1">'Т 7'!DT32</f>
        <v xml:space="preserve"> </v>
      </c>
      <c r="AG769" s="244"/>
      <c r="AH769" s="244"/>
      <c r="AI769" s="244"/>
      <c r="AJ769" s="244"/>
      <c r="AK769" s="244"/>
      <c r="AL769" s="244"/>
      <c r="AM769" s="244"/>
      <c r="AN769" s="244"/>
      <c r="AO769" s="245"/>
      <c r="AP769" s="191"/>
    </row>
    <row r="770" spans="1:42" ht="14.45" customHeight="1" x14ac:dyDescent="0.25">
      <c r="A770" s="58">
        <v>27</v>
      </c>
      <c r="B770" s="241" t="str">
        <f ca="1">'Т 7'!CJ33</f>
        <v xml:space="preserve"> </v>
      </c>
      <c r="C770" s="241"/>
      <c r="D770" s="241"/>
      <c r="E770" s="241"/>
      <c r="F770" s="241"/>
      <c r="G770" s="241"/>
      <c r="H770" s="269" t="str">
        <f ca="1">'Т 7'!DO33</f>
        <v xml:space="preserve"> </v>
      </c>
      <c r="I770" s="270"/>
      <c r="J770" s="243" t="str">
        <f ca="1">'Т 7'!DP33</f>
        <v xml:space="preserve"> </v>
      </c>
      <c r="K770" s="244"/>
      <c r="L770" s="244"/>
      <c r="M770" s="244"/>
      <c r="N770" s="244"/>
      <c r="O770" s="244"/>
      <c r="P770" s="244"/>
      <c r="Q770" s="244"/>
      <c r="R770" s="245"/>
      <c r="S770" s="269" t="str">
        <f ca="1">'Т 7'!DQ33</f>
        <v xml:space="preserve"> </v>
      </c>
      <c r="T770" s="270"/>
      <c r="U770" s="243" t="str">
        <f ca="1">'Т 7'!DR33</f>
        <v xml:space="preserve"> </v>
      </c>
      <c r="V770" s="244"/>
      <c r="W770" s="244"/>
      <c r="X770" s="244"/>
      <c r="Y770" s="244" t="s">
        <v>354</v>
      </c>
      <c r="Z770" s="244"/>
      <c r="AA770" s="244" t="s">
        <v>355</v>
      </c>
      <c r="AB770" s="244"/>
      <c r="AC770" s="245"/>
      <c r="AD770" s="269" t="str">
        <f ca="1">'Т 7'!DS33</f>
        <v xml:space="preserve"> </v>
      </c>
      <c r="AE770" s="270"/>
      <c r="AF770" s="243" t="str">
        <f ca="1">'Т 7'!DT33</f>
        <v xml:space="preserve"> </v>
      </c>
      <c r="AG770" s="244"/>
      <c r="AH770" s="244"/>
      <c r="AI770" s="244"/>
      <c r="AJ770" s="244"/>
      <c r="AK770" s="244"/>
      <c r="AL770" s="244"/>
      <c r="AM770" s="244"/>
      <c r="AN770" s="244"/>
      <c r="AO770" s="245"/>
      <c r="AP770" s="191"/>
    </row>
    <row r="771" spans="1:42" ht="14.45" customHeight="1" x14ac:dyDescent="0.25">
      <c r="A771" s="58">
        <v>28</v>
      </c>
      <c r="B771" s="241" t="str">
        <f ca="1">'Т 7'!CJ34</f>
        <v xml:space="preserve"> </v>
      </c>
      <c r="C771" s="241"/>
      <c r="D771" s="241"/>
      <c r="E771" s="241"/>
      <c r="F771" s="241"/>
      <c r="G771" s="241"/>
      <c r="H771" s="269" t="str">
        <f ca="1">'Т 7'!DO34</f>
        <v xml:space="preserve"> </v>
      </c>
      <c r="I771" s="270"/>
      <c r="J771" s="243" t="str">
        <f ca="1">'Т 7'!DP34</f>
        <v xml:space="preserve"> </v>
      </c>
      <c r="K771" s="244"/>
      <c r="L771" s="244"/>
      <c r="M771" s="244"/>
      <c r="N771" s="244"/>
      <c r="O771" s="244"/>
      <c r="P771" s="244"/>
      <c r="Q771" s="244"/>
      <c r="R771" s="245"/>
      <c r="S771" s="269" t="str">
        <f ca="1">'Т 7'!DQ34</f>
        <v xml:space="preserve"> </v>
      </c>
      <c r="T771" s="270"/>
      <c r="U771" s="243" t="str">
        <f ca="1">'Т 7'!DR34</f>
        <v xml:space="preserve"> </v>
      </c>
      <c r="V771" s="244"/>
      <c r="W771" s="244"/>
      <c r="X771" s="244"/>
      <c r="Y771" s="244" t="s">
        <v>354</v>
      </c>
      <c r="Z771" s="244"/>
      <c r="AA771" s="244" t="s">
        <v>355</v>
      </c>
      <c r="AB771" s="244"/>
      <c r="AC771" s="245"/>
      <c r="AD771" s="269" t="str">
        <f ca="1">'Т 7'!DS34</f>
        <v xml:space="preserve"> </v>
      </c>
      <c r="AE771" s="270"/>
      <c r="AF771" s="243" t="str">
        <f ca="1">'Т 7'!DT34</f>
        <v xml:space="preserve"> </v>
      </c>
      <c r="AG771" s="244"/>
      <c r="AH771" s="244"/>
      <c r="AI771" s="244"/>
      <c r="AJ771" s="244"/>
      <c r="AK771" s="244"/>
      <c r="AL771" s="244"/>
      <c r="AM771" s="244"/>
      <c r="AN771" s="244"/>
      <c r="AO771" s="245"/>
      <c r="AP771" s="191"/>
    </row>
    <row r="772" spans="1:42" ht="14.45" customHeight="1" x14ac:dyDescent="0.25">
      <c r="A772" s="58">
        <v>29</v>
      </c>
      <c r="B772" s="241" t="str">
        <f ca="1">'Т 7'!CJ35</f>
        <v xml:space="preserve"> </v>
      </c>
      <c r="C772" s="241"/>
      <c r="D772" s="241"/>
      <c r="E772" s="241"/>
      <c r="F772" s="241"/>
      <c r="G772" s="241"/>
      <c r="H772" s="269" t="str">
        <f ca="1">'Т 7'!DO35</f>
        <v xml:space="preserve"> </v>
      </c>
      <c r="I772" s="270"/>
      <c r="J772" s="243" t="str">
        <f ca="1">'Т 7'!DP35</f>
        <v xml:space="preserve"> </v>
      </c>
      <c r="K772" s="244"/>
      <c r="L772" s="244"/>
      <c r="M772" s="244"/>
      <c r="N772" s="244"/>
      <c r="O772" s="244"/>
      <c r="P772" s="244"/>
      <c r="Q772" s="244"/>
      <c r="R772" s="245"/>
      <c r="S772" s="269" t="str">
        <f ca="1">'Т 7'!DQ35</f>
        <v xml:space="preserve"> </v>
      </c>
      <c r="T772" s="270"/>
      <c r="U772" s="243" t="str">
        <f ca="1">'Т 7'!DR35</f>
        <v xml:space="preserve"> </v>
      </c>
      <c r="V772" s="244"/>
      <c r="W772" s="244"/>
      <c r="X772" s="244"/>
      <c r="Y772" s="244" t="s">
        <v>354</v>
      </c>
      <c r="Z772" s="244"/>
      <c r="AA772" s="244" t="s">
        <v>355</v>
      </c>
      <c r="AB772" s="244"/>
      <c r="AC772" s="245"/>
      <c r="AD772" s="269" t="str">
        <f ca="1">'Т 7'!DS35</f>
        <v xml:space="preserve"> </v>
      </c>
      <c r="AE772" s="270"/>
      <c r="AF772" s="243" t="str">
        <f ca="1">'Т 7'!DT35</f>
        <v xml:space="preserve"> </v>
      </c>
      <c r="AG772" s="244"/>
      <c r="AH772" s="244"/>
      <c r="AI772" s="244"/>
      <c r="AJ772" s="244"/>
      <c r="AK772" s="244"/>
      <c r="AL772" s="244"/>
      <c r="AM772" s="244"/>
      <c r="AN772" s="244"/>
      <c r="AO772" s="245"/>
      <c r="AP772" s="191"/>
    </row>
    <row r="773" spans="1:42" ht="14.45" customHeight="1" x14ac:dyDescent="0.25">
      <c r="A773" s="58">
        <v>30</v>
      </c>
      <c r="B773" s="241" t="str">
        <f ca="1">'Т 7'!CJ36</f>
        <v xml:space="preserve"> </v>
      </c>
      <c r="C773" s="241"/>
      <c r="D773" s="241"/>
      <c r="E773" s="241"/>
      <c r="F773" s="241"/>
      <c r="G773" s="241"/>
      <c r="H773" s="269" t="str">
        <f ca="1">'Т 7'!DO36</f>
        <v xml:space="preserve"> </v>
      </c>
      <c r="I773" s="270"/>
      <c r="J773" s="243" t="str">
        <f ca="1">'Т 7'!DP36</f>
        <v xml:space="preserve"> </v>
      </c>
      <c r="K773" s="244"/>
      <c r="L773" s="244"/>
      <c r="M773" s="244"/>
      <c r="N773" s="244"/>
      <c r="O773" s="244"/>
      <c r="P773" s="244"/>
      <c r="Q773" s="244"/>
      <c r="R773" s="245"/>
      <c r="S773" s="269" t="str">
        <f ca="1">'Т 7'!DQ36</f>
        <v xml:space="preserve"> </v>
      </c>
      <c r="T773" s="270"/>
      <c r="U773" s="243" t="str">
        <f ca="1">'Т 7'!DR36</f>
        <v xml:space="preserve"> </v>
      </c>
      <c r="V773" s="244"/>
      <c r="W773" s="244"/>
      <c r="X773" s="244"/>
      <c r="Y773" s="244" t="s">
        <v>354</v>
      </c>
      <c r="Z773" s="244"/>
      <c r="AA773" s="244" t="s">
        <v>355</v>
      </c>
      <c r="AB773" s="244"/>
      <c r="AC773" s="245"/>
      <c r="AD773" s="269" t="str">
        <f ca="1">'Т 7'!DS36</f>
        <v xml:space="preserve"> </v>
      </c>
      <c r="AE773" s="270"/>
      <c r="AF773" s="243" t="str">
        <f ca="1">'Т 7'!DT36</f>
        <v xml:space="preserve"> </v>
      </c>
      <c r="AG773" s="244"/>
      <c r="AH773" s="244"/>
      <c r="AI773" s="244"/>
      <c r="AJ773" s="244"/>
      <c r="AK773" s="244"/>
      <c r="AL773" s="244"/>
      <c r="AM773" s="244"/>
      <c r="AN773" s="244"/>
      <c r="AO773" s="245"/>
      <c r="AP773" s="191"/>
    </row>
    <row r="774" spans="1:42" ht="14.45" customHeight="1" x14ac:dyDescent="0.25">
      <c r="A774" s="58">
        <v>31</v>
      </c>
      <c r="B774" s="241" t="str">
        <f ca="1">'Т 7'!CJ37</f>
        <v xml:space="preserve"> </v>
      </c>
      <c r="C774" s="241"/>
      <c r="D774" s="241"/>
      <c r="E774" s="241"/>
      <c r="F774" s="241"/>
      <c r="G774" s="241"/>
      <c r="H774" s="269" t="str">
        <f ca="1">'Т 7'!DO37</f>
        <v xml:space="preserve"> </v>
      </c>
      <c r="I774" s="270"/>
      <c r="J774" s="243" t="str">
        <f ca="1">'Т 7'!DP37</f>
        <v xml:space="preserve"> </v>
      </c>
      <c r="K774" s="244"/>
      <c r="L774" s="244"/>
      <c r="M774" s="244"/>
      <c r="N774" s="244"/>
      <c r="O774" s="244"/>
      <c r="P774" s="244"/>
      <c r="Q774" s="244"/>
      <c r="R774" s="245"/>
      <c r="S774" s="269" t="str">
        <f ca="1">'Т 7'!DQ37</f>
        <v xml:space="preserve"> </v>
      </c>
      <c r="T774" s="270"/>
      <c r="U774" s="243" t="str">
        <f ca="1">'Т 7'!DR37</f>
        <v xml:space="preserve"> </v>
      </c>
      <c r="V774" s="244"/>
      <c r="W774" s="244"/>
      <c r="X774" s="244"/>
      <c r="Y774" s="244" t="s">
        <v>354</v>
      </c>
      <c r="Z774" s="244"/>
      <c r="AA774" s="244" t="s">
        <v>355</v>
      </c>
      <c r="AB774" s="244"/>
      <c r="AC774" s="245"/>
      <c r="AD774" s="269" t="str">
        <f ca="1">'Т 7'!DS37</f>
        <v xml:space="preserve"> </v>
      </c>
      <c r="AE774" s="270"/>
      <c r="AF774" s="243" t="str">
        <f ca="1">'Т 7'!DT37</f>
        <v xml:space="preserve"> </v>
      </c>
      <c r="AG774" s="244"/>
      <c r="AH774" s="244"/>
      <c r="AI774" s="244"/>
      <c r="AJ774" s="244"/>
      <c r="AK774" s="244"/>
      <c r="AL774" s="244"/>
      <c r="AM774" s="244"/>
      <c r="AN774" s="244"/>
      <c r="AO774" s="245"/>
      <c r="AP774" s="191"/>
    </row>
    <row r="775" spans="1:42" ht="14.45" customHeight="1" x14ac:dyDescent="0.25">
      <c r="A775" s="58">
        <v>32</v>
      </c>
      <c r="B775" s="241" t="str">
        <f ca="1">'Т 7'!CJ38</f>
        <v xml:space="preserve"> </v>
      </c>
      <c r="C775" s="241"/>
      <c r="D775" s="241"/>
      <c r="E775" s="241"/>
      <c r="F775" s="241"/>
      <c r="G775" s="241"/>
      <c r="H775" s="269" t="str">
        <f ca="1">'Т 7'!DO38</f>
        <v xml:space="preserve"> </v>
      </c>
      <c r="I775" s="270"/>
      <c r="J775" s="243" t="str">
        <f ca="1">'Т 7'!DP38</f>
        <v xml:space="preserve"> </v>
      </c>
      <c r="K775" s="244"/>
      <c r="L775" s="244"/>
      <c r="M775" s="244"/>
      <c r="N775" s="244"/>
      <c r="O775" s="244"/>
      <c r="P775" s="244"/>
      <c r="Q775" s="244"/>
      <c r="R775" s="245"/>
      <c r="S775" s="269" t="str">
        <f ca="1">'Т 7'!DQ38</f>
        <v xml:space="preserve"> </v>
      </c>
      <c r="T775" s="270"/>
      <c r="U775" s="243" t="str">
        <f ca="1">'Т 7'!DR38</f>
        <v xml:space="preserve"> </v>
      </c>
      <c r="V775" s="244"/>
      <c r="W775" s="244"/>
      <c r="X775" s="244"/>
      <c r="Y775" s="244" t="s">
        <v>354</v>
      </c>
      <c r="Z775" s="244"/>
      <c r="AA775" s="244" t="s">
        <v>355</v>
      </c>
      <c r="AB775" s="244"/>
      <c r="AC775" s="245"/>
      <c r="AD775" s="269" t="str">
        <f ca="1">'Т 7'!DS38</f>
        <v xml:space="preserve"> </v>
      </c>
      <c r="AE775" s="270"/>
      <c r="AF775" s="243" t="str">
        <f ca="1">'Т 7'!DT38</f>
        <v xml:space="preserve"> </v>
      </c>
      <c r="AG775" s="244"/>
      <c r="AH775" s="244"/>
      <c r="AI775" s="244"/>
      <c r="AJ775" s="244"/>
      <c r="AK775" s="244"/>
      <c r="AL775" s="244"/>
      <c r="AM775" s="244"/>
      <c r="AN775" s="244"/>
      <c r="AO775" s="245"/>
      <c r="AP775" s="191"/>
    </row>
    <row r="776" spans="1:42" ht="14.45" customHeight="1" x14ac:dyDescent="0.25">
      <c r="A776" s="58">
        <v>33</v>
      </c>
      <c r="B776" s="241" t="str">
        <f ca="1">'Т 7'!CJ39</f>
        <v xml:space="preserve"> </v>
      </c>
      <c r="C776" s="241"/>
      <c r="D776" s="241"/>
      <c r="E776" s="241"/>
      <c r="F776" s="241"/>
      <c r="G776" s="241"/>
      <c r="H776" s="269" t="str">
        <f ca="1">'Т 7'!DO39</f>
        <v xml:space="preserve"> </v>
      </c>
      <c r="I776" s="270"/>
      <c r="J776" s="243" t="str">
        <f ca="1">'Т 7'!DP39</f>
        <v xml:space="preserve"> </v>
      </c>
      <c r="K776" s="244"/>
      <c r="L776" s="244"/>
      <c r="M776" s="244"/>
      <c r="N776" s="244"/>
      <c r="O776" s="244"/>
      <c r="P776" s="244"/>
      <c r="Q776" s="244"/>
      <c r="R776" s="245"/>
      <c r="S776" s="269" t="str">
        <f ca="1">'Т 7'!DQ39</f>
        <v xml:space="preserve"> </v>
      </c>
      <c r="T776" s="270"/>
      <c r="U776" s="243" t="str">
        <f ca="1">'Т 7'!DR39</f>
        <v xml:space="preserve"> </v>
      </c>
      <c r="V776" s="244"/>
      <c r="W776" s="244"/>
      <c r="X776" s="244"/>
      <c r="Y776" s="244" t="s">
        <v>354</v>
      </c>
      <c r="Z776" s="244"/>
      <c r="AA776" s="244" t="s">
        <v>355</v>
      </c>
      <c r="AB776" s="244"/>
      <c r="AC776" s="245"/>
      <c r="AD776" s="269" t="str">
        <f ca="1">'Т 7'!DS39</f>
        <v xml:space="preserve"> </v>
      </c>
      <c r="AE776" s="270"/>
      <c r="AF776" s="243" t="str">
        <f ca="1">'Т 7'!DT39</f>
        <v xml:space="preserve"> </v>
      </c>
      <c r="AG776" s="244"/>
      <c r="AH776" s="244"/>
      <c r="AI776" s="244"/>
      <c r="AJ776" s="244"/>
      <c r="AK776" s="244"/>
      <c r="AL776" s="244"/>
      <c r="AM776" s="244"/>
      <c r="AN776" s="244"/>
      <c r="AO776" s="245"/>
      <c r="AP776" s="191"/>
    </row>
    <row r="777" spans="1:42" ht="14.45" customHeight="1" x14ac:dyDescent="0.25">
      <c r="A777" s="58">
        <v>34</v>
      </c>
      <c r="B777" s="241" t="str">
        <f ca="1">'Т 7'!CJ40</f>
        <v xml:space="preserve"> </v>
      </c>
      <c r="C777" s="241"/>
      <c r="D777" s="241"/>
      <c r="E777" s="241"/>
      <c r="F777" s="241"/>
      <c r="G777" s="241"/>
      <c r="H777" s="269" t="str">
        <f ca="1">'Т 7'!DO40</f>
        <v xml:space="preserve"> </v>
      </c>
      <c r="I777" s="270"/>
      <c r="J777" s="243" t="str">
        <f ca="1">'Т 7'!DP40</f>
        <v xml:space="preserve"> </v>
      </c>
      <c r="K777" s="244"/>
      <c r="L777" s="244"/>
      <c r="M777" s="244"/>
      <c r="N777" s="244"/>
      <c r="O777" s="244"/>
      <c r="P777" s="244"/>
      <c r="Q777" s="244"/>
      <c r="R777" s="245"/>
      <c r="S777" s="269" t="str">
        <f ca="1">'Т 7'!DQ40</f>
        <v xml:space="preserve"> </v>
      </c>
      <c r="T777" s="270"/>
      <c r="U777" s="243" t="str">
        <f ca="1">'Т 7'!DR40</f>
        <v xml:space="preserve"> </v>
      </c>
      <c r="V777" s="244"/>
      <c r="W777" s="244"/>
      <c r="X777" s="244"/>
      <c r="Y777" s="244" t="s">
        <v>354</v>
      </c>
      <c r="Z777" s="244"/>
      <c r="AA777" s="244" t="s">
        <v>355</v>
      </c>
      <c r="AB777" s="244"/>
      <c r="AC777" s="245"/>
      <c r="AD777" s="269" t="str">
        <f ca="1">'Т 7'!DS40</f>
        <v xml:space="preserve"> </v>
      </c>
      <c r="AE777" s="270"/>
      <c r="AF777" s="243" t="str">
        <f ca="1">'Т 7'!DT40</f>
        <v xml:space="preserve"> </v>
      </c>
      <c r="AG777" s="244"/>
      <c r="AH777" s="244"/>
      <c r="AI777" s="244"/>
      <c r="AJ777" s="244"/>
      <c r="AK777" s="244"/>
      <c r="AL777" s="244"/>
      <c r="AM777" s="244"/>
      <c r="AN777" s="244"/>
      <c r="AO777" s="245"/>
      <c r="AP777" s="191"/>
    </row>
    <row r="778" spans="1:42" ht="14.45" customHeight="1" x14ac:dyDescent="0.25">
      <c r="A778" s="58">
        <v>35</v>
      </c>
      <c r="B778" s="241" t="str">
        <f ca="1">'Т 7'!CJ41</f>
        <v xml:space="preserve"> </v>
      </c>
      <c r="C778" s="241"/>
      <c r="D778" s="241"/>
      <c r="E778" s="241"/>
      <c r="F778" s="241"/>
      <c r="G778" s="241"/>
      <c r="H778" s="269" t="str">
        <f ca="1">'Т 7'!DO41</f>
        <v xml:space="preserve"> </v>
      </c>
      <c r="I778" s="270"/>
      <c r="J778" s="243" t="str">
        <f ca="1">'Т 7'!DP41</f>
        <v xml:space="preserve"> </v>
      </c>
      <c r="K778" s="244"/>
      <c r="L778" s="244"/>
      <c r="M778" s="244"/>
      <c r="N778" s="244"/>
      <c r="O778" s="244"/>
      <c r="P778" s="244"/>
      <c r="Q778" s="244"/>
      <c r="R778" s="245"/>
      <c r="S778" s="269" t="str">
        <f ca="1">'Т 7'!DQ41</f>
        <v xml:space="preserve"> </v>
      </c>
      <c r="T778" s="270"/>
      <c r="U778" s="243" t="str">
        <f ca="1">'Т 7'!DR41</f>
        <v xml:space="preserve"> </v>
      </c>
      <c r="V778" s="244"/>
      <c r="W778" s="244"/>
      <c r="X778" s="244"/>
      <c r="Y778" s="244" t="s">
        <v>354</v>
      </c>
      <c r="Z778" s="244"/>
      <c r="AA778" s="244" t="s">
        <v>355</v>
      </c>
      <c r="AB778" s="244"/>
      <c r="AC778" s="245"/>
      <c r="AD778" s="269" t="str">
        <f ca="1">'Т 7'!DS41</f>
        <v xml:space="preserve"> </v>
      </c>
      <c r="AE778" s="270"/>
      <c r="AF778" s="243" t="str">
        <f ca="1">'Т 7'!DT41</f>
        <v xml:space="preserve"> </v>
      </c>
      <c r="AG778" s="244"/>
      <c r="AH778" s="244"/>
      <c r="AI778" s="244"/>
      <c r="AJ778" s="244"/>
      <c r="AK778" s="244"/>
      <c r="AL778" s="244"/>
      <c r="AM778" s="244"/>
      <c r="AN778" s="244"/>
      <c r="AO778" s="245"/>
      <c r="AP778" s="191"/>
    </row>
    <row r="779" spans="1:42" ht="14.45" customHeight="1" x14ac:dyDescent="0.25">
      <c r="A779" s="58">
        <v>36</v>
      </c>
      <c r="B779" s="241" t="str">
        <f ca="1">'Т 7'!CJ42</f>
        <v xml:space="preserve"> </v>
      </c>
      <c r="C779" s="241"/>
      <c r="D779" s="241"/>
      <c r="E779" s="241"/>
      <c r="F779" s="241"/>
      <c r="G779" s="241"/>
      <c r="H779" s="269" t="str">
        <f ca="1">'Т 7'!DO42</f>
        <v xml:space="preserve"> </v>
      </c>
      <c r="I779" s="270"/>
      <c r="J779" s="243" t="str">
        <f ca="1">'Т 7'!DP42</f>
        <v xml:space="preserve"> </v>
      </c>
      <c r="K779" s="244"/>
      <c r="L779" s="244"/>
      <c r="M779" s="244"/>
      <c r="N779" s="244"/>
      <c r="O779" s="244"/>
      <c r="P779" s="244"/>
      <c r="Q779" s="244"/>
      <c r="R779" s="245"/>
      <c r="S779" s="269" t="str">
        <f ca="1">'Т 7'!DQ42</f>
        <v xml:space="preserve"> </v>
      </c>
      <c r="T779" s="270"/>
      <c r="U779" s="243" t="str">
        <f ca="1">'Т 7'!DR42</f>
        <v xml:space="preserve"> </v>
      </c>
      <c r="V779" s="244"/>
      <c r="W779" s="244"/>
      <c r="X779" s="244"/>
      <c r="Y779" s="244" t="s">
        <v>354</v>
      </c>
      <c r="Z779" s="244"/>
      <c r="AA779" s="244" t="s">
        <v>355</v>
      </c>
      <c r="AB779" s="244"/>
      <c r="AC779" s="245"/>
      <c r="AD779" s="269" t="str">
        <f ca="1">'Т 7'!DS42</f>
        <v xml:space="preserve"> </v>
      </c>
      <c r="AE779" s="270"/>
      <c r="AF779" s="243" t="str">
        <f ca="1">'Т 7'!DT42</f>
        <v xml:space="preserve"> </v>
      </c>
      <c r="AG779" s="244"/>
      <c r="AH779" s="244"/>
      <c r="AI779" s="244"/>
      <c r="AJ779" s="244"/>
      <c r="AK779" s="244"/>
      <c r="AL779" s="244"/>
      <c r="AM779" s="244"/>
      <c r="AN779" s="244"/>
      <c r="AO779" s="245"/>
      <c r="AP779" s="191"/>
    </row>
    <row r="780" spans="1:42" ht="14.45" customHeight="1" x14ac:dyDescent="0.25">
      <c r="A780" s="58">
        <v>37</v>
      </c>
      <c r="B780" s="241" t="str">
        <f ca="1">'Т 7'!CJ43</f>
        <v xml:space="preserve"> </v>
      </c>
      <c r="C780" s="241"/>
      <c r="D780" s="241"/>
      <c r="E780" s="241"/>
      <c r="F780" s="241"/>
      <c r="G780" s="241"/>
      <c r="H780" s="269" t="str">
        <f ca="1">'Т 7'!DO43</f>
        <v xml:space="preserve"> </v>
      </c>
      <c r="I780" s="270"/>
      <c r="J780" s="243" t="str">
        <f ca="1">'Т 7'!DP43</f>
        <v xml:space="preserve"> </v>
      </c>
      <c r="K780" s="244"/>
      <c r="L780" s="244"/>
      <c r="M780" s="244"/>
      <c r="N780" s="244"/>
      <c r="O780" s="244"/>
      <c r="P780" s="244"/>
      <c r="Q780" s="244"/>
      <c r="R780" s="245"/>
      <c r="S780" s="269" t="str">
        <f ca="1">'Т 7'!DQ43</f>
        <v xml:space="preserve"> </v>
      </c>
      <c r="T780" s="270"/>
      <c r="U780" s="243" t="str">
        <f ca="1">'Т 7'!DR43</f>
        <v xml:space="preserve"> </v>
      </c>
      <c r="V780" s="244"/>
      <c r="W780" s="244"/>
      <c r="X780" s="244"/>
      <c r="Y780" s="244" t="s">
        <v>354</v>
      </c>
      <c r="Z780" s="244"/>
      <c r="AA780" s="244" t="s">
        <v>355</v>
      </c>
      <c r="AB780" s="244"/>
      <c r="AC780" s="245"/>
      <c r="AD780" s="269" t="str">
        <f ca="1">'Т 7'!DS43</f>
        <v xml:space="preserve"> </v>
      </c>
      <c r="AE780" s="270"/>
      <c r="AF780" s="243" t="str">
        <f ca="1">'Т 7'!DT43</f>
        <v xml:space="preserve"> </v>
      </c>
      <c r="AG780" s="244"/>
      <c r="AH780" s="244"/>
      <c r="AI780" s="244"/>
      <c r="AJ780" s="244"/>
      <c r="AK780" s="244"/>
      <c r="AL780" s="244"/>
      <c r="AM780" s="244"/>
      <c r="AN780" s="244"/>
      <c r="AO780" s="245"/>
      <c r="AP780" s="191"/>
    </row>
    <row r="781" spans="1:42" ht="14.45" customHeight="1" x14ac:dyDescent="0.25">
      <c r="A781" s="58">
        <v>38</v>
      </c>
      <c r="B781" s="241" t="str">
        <f ca="1">'Т 7'!CJ44</f>
        <v xml:space="preserve"> </v>
      </c>
      <c r="C781" s="241"/>
      <c r="D781" s="241"/>
      <c r="E781" s="241"/>
      <c r="F781" s="241"/>
      <c r="G781" s="241"/>
      <c r="H781" s="269" t="str">
        <f ca="1">'Т 7'!DO44</f>
        <v xml:space="preserve"> </v>
      </c>
      <c r="I781" s="270"/>
      <c r="J781" s="243" t="str">
        <f ca="1">'Т 7'!DP44</f>
        <v xml:space="preserve"> </v>
      </c>
      <c r="K781" s="244"/>
      <c r="L781" s="244"/>
      <c r="M781" s="244"/>
      <c r="N781" s="244"/>
      <c r="O781" s="244"/>
      <c r="P781" s="244"/>
      <c r="Q781" s="244"/>
      <c r="R781" s="245"/>
      <c r="S781" s="269" t="str">
        <f ca="1">'Т 7'!DQ44</f>
        <v xml:space="preserve"> </v>
      </c>
      <c r="T781" s="270"/>
      <c r="U781" s="243" t="str">
        <f ca="1">'Т 7'!DR44</f>
        <v xml:space="preserve"> </v>
      </c>
      <c r="V781" s="244"/>
      <c r="W781" s="244"/>
      <c r="X781" s="244"/>
      <c r="Y781" s="244" t="s">
        <v>354</v>
      </c>
      <c r="Z781" s="244"/>
      <c r="AA781" s="244" t="s">
        <v>355</v>
      </c>
      <c r="AB781" s="244"/>
      <c r="AC781" s="245"/>
      <c r="AD781" s="269" t="str">
        <f ca="1">'Т 7'!DS44</f>
        <v xml:space="preserve"> </v>
      </c>
      <c r="AE781" s="270"/>
      <c r="AF781" s="243" t="str">
        <f ca="1">'Т 7'!DT44</f>
        <v xml:space="preserve"> </v>
      </c>
      <c r="AG781" s="244"/>
      <c r="AH781" s="244"/>
      <c r="AI781" s="244"/>
      <c r="AJ781" s="244"/>
      <c r="AK781" s="244"/>
      <c r="AL781" s="244"/>
      <c r="AM781" s="244"/>
      <c r="AN781" s="244"/>
      <c r="AO781" s="245"/>
      <c r="AP781" s="191"/>
    </row>
    <row r="782" spans="1:42" ht="14.45" customHeight="1" x14ac:dyDescent="0.25">
      <c r="A782" s="58">
        <v>39</v>
      </c>
      <c r="B782" s="241" t="str">
        <f ca="1">'Т 7'!CJ45</f>
        <v xml:space="preserve"> </v>
      </c>
      <c r="C782" s="241"/>
      <c r="D782" s="241"/>
      <c r="E782" s="241"/>
      <c r="F782" s="241"/>
      <c r="G782" s="241"/>
      <c r="H782" s="269" t="str">
        <f ca="1">'Т 7'!DO45</f>
        <v xml:space="preserve"> </v>
      </c>
      <c r="I782" s="270"/>
      <c r="J782" s="243" t="str">
        <f ca="1">'Т 7'!DP45</f>
        <v xml:space="preserve"> </v>
      </c>
      <c r="K782" s="244"/>
      <c r="L782" s="244"/>
      <c r="M782" s="244"/>
      <c r="N782" s="244"/>
      <c r="O782" s="244"/>
      <c r="P782" s="244"/>
      <c r="Q782" s="244"/>
      <c r="R782" s="245"/>
      <c r="S782" s="269" t="str">
        <f ca="1">'Т 7'!DQ45</f>
        <v xml:space="preserve"> </v>
      </c>
      <c r="T782" s="270"/>
      <c r="U782" s="243" t="str">
        <f ca="1">'Т 7'!DR45</f>
        <v xml:space="preserve"> </v>
      </c>
      <c r="V782" s="244"/>
      <c r="W782" s="244"/>
      <c r="X782" s="244"/>
      <c r="Y782" s="244" t="s">
        <v>354</v>
      </c>
      <c r="Z782" s="244"/>
      <c r="AA782" s="244" t="s">
        <v>355</v>
      </c>
      <c r="AB782" s="244"/>
      <c r="AC782" s="245"/>
      <c r="AD782" s="269" t="str">
        <f ca="1">'Т 7'!DS45</f>
        <v xml:space="preserve"> </v>
      </c>
      <c r="AE782" s="270"/>
      <c r="AF782" s="243" t="str">
        <f ca="1">'Т 7'!DT45</f>
        <v xml:space="preserve"> </v>
      </c>
      <c r="AG782" s="244"/>
      <c r="AH782" s="244"/>
      <c r="AI782" s="244"/>
      <c r="AJ782" s="244"/>
      <c r="AK782" s="244"/>
      <c r="AL782" s="244"/>
      <c r="AM782" s="244"/>
      <c r="AN782" s="244"/>
      <c r="AO782" s="245"/>
      <c r="AP782" s="191"/>
    </row>
    <row r="783" spans="1:42" ht="14.45" customHeight="1" x14ac:dyDescent="0.25">
      <c r="A783" s="58">
        <v>40</v>
      </c>
      <c r="B783" s="241" t="str">
        <f ca="1">'Т 7'!CJ46</f>
        <v xml:space="preserve"> </v>
      </c>
      <c r="C783" s="241"/>
      <c r="D783" s="241"/>
      <c r="E783" s="241"/>
      <c r="F783" s="241"/>
      <c r="G783" s="241"/>
      <c r="H783" s="269" t="str">
        <f ca="1">'Т 7'!DO46</f>
        <v xml:space="preserve"> </v>
      </c>
      <c r="I783" s="270"/>
      <c r="J783" s="243" t="str">
        <f ca="1">'Т 7'!DP46</f>
        <v xml:space="preserve"> </v>
      </c>
      <c r="K783" s="244"/>
      <c r="L783" s="244"/>
      <c r="M783" s="244"/>
      <c r="N783" s="244"/>
      <c r="O783" s="244"/>
      <c r="P783" s="244"/>
      <c r="Q783" s="244"/>
      <c r="R783" s="245"/>
      <c r="S783" s="269" t="str">
        <f ca="1">'Т 7'!DQ46</f>
        <v xml:space="preserve"> </v>
      </c>
      <c r="T783" s="270"/>
      <c r="U783" s="243" t="str">
        <f ca="1">'Т 7'!DR46</f>
        <v xml:space="preserve"> </v>
      </c>
      <c r="V783" s="244"/>
      <c r="W783" s="244"/>
      <c r="X783" s="244"/>
      <c r="Y783" s="244" t="s">
        <v>354</v>
      </c>
      <c r="Z783" s="244"/>
      <c r="AA783" s="244" t="s">
        <v>355</v>
      </c>
      <c r="AB783" s="244"/>
      <c r="AC783" s="245"/>
      <c r="AD783" s="269" t="str">
        <f ca="1">'Т 7'!DS46</f>
        <v xml:space="preserve"> </v>
      </c>
      <c r="AE783" s="270"/>
      <c r="AF783" s="243" t="str">
        <f ca="1">'Т 7'!DT46</f>
        <v xml:space="preserve"> </v>
      </c>
      <c r="AG783" s="244"/>
      <c r="AH783" s="244"/>
      <c r="AI783" s="244"/>
      <c r="AJ783" s="244"/>
      <c r="AK783" s="244"/>
      <c r="AL783" s="244"/>
      <c r="AM783" s="244"/>
      <c r="AN783" s="244"/>
      <c r="AO783" s="245"/>
      <c r="AP783" s="191"/>
    </row>
    <row r="784" spans="1:42" ht="14.45" customHeight="1" x14ac:dyDescent="0.25">
      <c r="A784" s="58">
        <v>41</v>
      </c>
      <c r="B784" s="241" t="str">
        <f ca="1">'Т 7'!CJ47</f>
        <v xml:space="preserve"> </v>
      </c>
      <c r="C784" s="241"/>
      <c r="D784" s="241"/>
      <c r="E784" s="241"/>
      <c r="F784" s="241"/>
      <c r="G784" s="241"/>
      <c r="H784" s="269" t="str">
        <f ca="1">'Т 7'!DO47</f>
        <v xml:space="preserve"> </v>
      </c>
      <c r="I784" s="270"/>
      <c r="J784" s="243" t="str">
        <f ca="1">'Т 7'!DP47</f>
        <v xml:space="preserve"> </v>
      </c>
      <c r="K784" s="244"/>
      <c r="L784" s="244"/>
      <c r="M784" s="244"/>
      <c r="N784" s="244"/>
      <c r="O784" s="244"/>
      <c r="P784" s="244"/>
      <c r="Q784" s="244"/>
      <c r="R784" s="245"/>
      <c r="S784" s="269" t="str">
        <f ca="1">'Т 7'!DQ47</f>
        <v xml:space="preserve"> </v>
      </c>
      <c r="T784" s="270"/>
      <c r="U784" s="243" t="str">
        <f ca="1">'Т 7'!DR47</f>
        <v xml:space="preserve"> </v>
      </c>
      <c r="V784" s="244"/>
      <c r="W784" s="244"/>
      <c r="X784" s="244"/>
      <c r="Y784" s="244" t="s">
        <v>354</v>
      </c>
      <c r="Z784" s="244"/>
      <c r="AA784" s="244" t="s">
        <v>355</v>
      </c>
      <c r="AB784" s="244"/>
      <c r="AC784" s="245"/>
      <c r="AD784" s="269" t="str">
        <f ca="1">'Т 7'!DS47</f>
        <v xml:space="preserve"> </v>
      </c>
      <c r="AE784" s="270"/>
      <c r="AF784" s="243" t="str">
        <f ca="1">'Т 7'!DT47</f>
        <v xml:space="preserve"> </v>
      </c>
      <c r="AG784" s="244"/>
      <c r="AH784" s="244"/>
      <c r="AI784" s="244"/>
      <c r="AJ784" s="244"/>
      <c r="AK784" s="244"/>
      <c r="AL784" s="244"/>
      <c r="AM784" s="244"/>
      <c r="AN784" s="244"/>
      <c r="AO784" s="245"/>
      <c r="AP784" s="191"/>
    </row>
    <row r="785" spans="1:42" ht="14.45" customHeight="1" x14ac:dyDescent="0.25">
      <c r="A785" s="58">
        <v>42</v>
      </c>
      <c r="B785" s="241" t="str">
        <f ca="1">'Т 7'!CJ48</f>
        <v xml:space="preserve"> </v>
      </c>
      <c r="C785" s="241"/>
      <c r="D785" s="241"/>
      <c r="E785" s="241"/>
      <c r="F785" s="241"/>
      <c r="G785" s="241"/>
      <c r="H785" s="269" t="str">
        <f ca="1">'Т 7'!DO48</f>
        <v xml:space="preserve"> </v>
      </c>
      <c r="I785" s="270"/>
      <c r="J785" s="243" t="str">
        <f ca="1">'Т 7'!DP48</f>
        <v xml:space="preserve"> </v>
      </c>
      <c r="K785" s="244"/>
      <c r="L785" s="244"/>
      <c r="M785" s="244"/>
      <c r="N785" s="244"/>
      <c r="O785" s="244"/>
      <c r="P785" s="244"/>
      <c r="Q785" s="244"/>
      <c r="R785" s="245"/>
      <c r="S785" s="269" t="str">
        <f ca="1">'Т 7'!DQ48</f>
        <v xml:space="preserve"> </v>
      </c>
      <c r="T785" s="270"/>
      <c r="U785" s="243" t="str">
        <f ca="1">'Т 7'!DR48</f>
        <v xml:space="preserve"> </v>
      </c>
      <c r="V785" s="244"/>
      <c r="W785" s="244"/>
      <c r="X785" s="244"/>
      <c r="Y785" s="244" t="s">
        <v>354</v>
      </c>
      <c r="Z785" s="244"/>
      <c r="AA785" s="244" t="s">
        <v>355</v>
      </c>
      <c r="AB785" s="244"/>
      <c r="AC785" s="245"/>
      <c r="AD785" s="269" t="str">
        <f ca="1">'Т 7'!DS48</f>
        <v xml:space="preserve"> </v>
      </c>
      <c r="AE785" s="270"/>
      <c r="AF785" s="243" t="str">
        <f ca="1">'Т 7'!DT48</f>
        <v xml:space="preserve"> </v>
      </c>
      <c r="AG785" s="244"/>
      <c r="AH785" s="244"/>
      <c r="AI785" s="244"/>
      <c r="AJ785" s="244"/>
      <c r="AK785" s="244"/>
      <c r="AL785" s="244"/>
      <c r="AM785" s="244"/>
      <c r="AN785" s="244"/>
      <c r="AO785" s="245"/>
      <c r="AP785" s="191"/>
    </row>
    <row r="786" spans="1:42" ht="14.45" customHeight="1" x14ac:dyDescent="0.25">
      <c r="A786" s="58">
        <v>43</v>
      </c>
      <c r="B786" s="241" t="str">
        <f ca="1">'Т 7'!CJ49</f>
        <v xml:space="preserve"> </v>
      </c>
      <c r="C786" s="241"/>
      <c r="D786" s="241"/>
      <c r="E786" s="241"/>
      <c r="F786" s="241"/>
      <c r="G786" s="241"/>
      <c r="H786" s="269" t="str">
        <f ca="1">'Т 7'!DO49</f>
        <v xml:space="preserve"> </v>
      </c>
      <c r="I786" s="270"/>
      <c r="J786" s="243" t="str">
        <f ca="1">'Т 7'!DP49</f>
        <v xml:space="preserve"> </v>
      </c>
      <c r="K786" s="244"/>
      <c r="L786" s="244"/>
      <c r="M786" s="244"/>
      <c r="N786" s="244"/>
      <c r="O786" s="244"/>
      <c r="P786" s="244"/>
      <c r="Q786" s="244"/>
      <c r="R786" s="245"/>
      <c r="S786" s="269" t="str">
        <f ca="1">'Т 7'!DQ49</f>
        <v xml:space="preserve"> </v>
      </c>
      <c r="T786" s="270"/>
      <c r="U786" s="243" t="str">
        <f ca="1">'Т 7'!DR49</f>
        <v xml:space="preserve"> </v>
      </c>
      <c r="V786" s="244"/>
      <c r="W786" s="244"/>
      <c r="X786" s="244"/>
      <c r="Y786" s="244" t="s">
        <v>354</v>
      </c>
      <c r="Z786" s="244"/>
      <c r="AA786" s="244" t="s">
        <v>355</v>
      </c>
      <c r="AB786" s="244"/>
      <c r="AC786" s="245"/>
      <c r="AD786" s="269" t="str">
        <f ca="1">'Т 7'!DS49</f>
        <v xml:space="preserve"> </v>
      </c>
      <c r="AE786" s="270"/>
      <c r="AF786" s="243" t="str">
        <f ca="1">'Т 7'!DT49</f>
        <v xml:space="preserve"> </v>
      </c>
      <c r="AG786" s="244"/>
      <c r="AH786" s="244"/>
      <c r="AI786" s="244"/>
      <c r="AJ786" s="244"/>
      <c r="AK786" s="244"/>
      <c r="AL786" s="244"/>
      <c r="AM786" s="244"/>
      <c r="AN786" s="244"/>
      <c r="AO786" s="245"/>
      <c r="AP786" s="191"/>
    </row>
    <row r="787" spans="1:42" ht="14.45" customHeight="1" x14ac:dyDescent="0.25">
      <c r="A787" s="58">
        <v>44</v>
      </c>
      <c r="B787" s="241" t="str">
        <f ca="1">'Т 7'!CJ50</f>
        <v xml:space="preserve"> </v>
      </c>
      <c r="C787" s="241"/>
      <c r="D787" s="241"/>
      <c r="E787" s="241"/>
      <c r="F787" s="241"/>
      <c r="G787" s="241"/>
      <c r="H787" s="269" t="str">
        <f ca="1">'Т 7'!DO50</f>
        <v xml:space="preserve"> </v>
      </c>
      <c r="I787" s="270"/>
      <c r="J787" s="243" t="str">
        <f ca="1">'Т 7'!DP50</f>
        <v xml:space="preserve"> </v>
      </c>
      <c r="K787" s="244"/>
      <c r="L787" s="244"/>
      <c r="M787" s="244"/>
      <c r="N787" s="244"/>
      <c r="O787" s="244"/>
      <c r="P787" s="244"/>
      <c r="Q787" s="244"/>
      <c r="R787" s="245"/>
      <c r="S787" s="269" t="str">
        <f ca="1">'Т 7'!DQ50</f>
        <v xml:space="preserve"> </v>
      </c>
      <c r="T787" s="270"/>
      <c r="U787" s="243" t="str">
        <f ca="1">'Т 7'!DR50</f>
        <v xml:space="preserve"> </v>
      </c>
      <c r="V787" s="244"/>
      <c r="W787" s="244"/>
      <c r="X787" s="244"/>
      <c r="Y787" s="244" t="s">
        <v>354</v>
      </c>
      <c r="Z787" s="244"/>
      <c r="AA787" s="244" t="s">
        <v>355</v>
      </c>
      <c r="AB787" s="244"/>
      <c r="AC787" s="245"/>
      <c r="AD787" s="269" t="str">
        <f ca="1">'Т 7'!DS50</f>
        <v xml:space="preserve"> </v>
      </c>
      <c r="AE787" s="270"/>
      <c r="AF787" s="243" t="str">
        <f ca="1">'Т 7'!DT50</f>
        <v xml:space="preserve"> </v>
      </c>
      <c r="AG787" s="244"/>
      <c r="AH787" s="244"/>
      <c r="AI787" s="244"/>
      <c r="AJ787" s="244"/>
      <c r="AK787" s="244"/>
      <c r="AL787" s="244"/>
      <c r="AM787" s="244"/>
      <c r="AN787" s="244"/>
      <c r="AO787" s="245"/>
      <c r="AP787" s="191"/>
    </row>
    <row r="788" spans="1:42" ht="14.45" customHeight="1" x14ac:dyDescent="0.25">
      <c r="A788" s="58">
        <v>45</v>
      </c>
      <c r="B788" s="241" t="str">
        <f ca="1">'Т 7'!CJ51</f>
        <v xml:space="preserve"> </v>
      </c>
      <c r="C788" s="241"/>
      <c r="D788" s="241"/>
      <c r="E788" s="241"/>
      <c r="F788" s="241"/>
      <c r="G788" s="241"/>
      <c r="H788" s="269" t="str">
        <f ca="1">'Т 7'!DO51</f>
        <v xml:space="preserve"> </v>
      </c>
      <c r="I788" s="270"/>
      <c r="J788" s="243" t="str">
        <f ca="1">'Т 7'!DP51</f>
        <v xml:space="preserve"> </v>
      </c>
      <c r="K788" s="244"/>
      <c r="L788" s="244"/>
      <c r="M788" s="244"/>
      <c r="N788" s="244"/>
      <c r="O788" s="244"/>
      <c r="P788" s="244"/>
      <c r="Q788" s="244"/>
      <c r="R788" s="245"/>
      <c r="S788" s="269" t="str">
        <f ca="1">'Т 7'!DQ51</f>
        <v xml:space="preserve"> </v>
      </c>
      <c r="T788" s="270"/>
      <c r="U788" s="243" t="str">
        <f ca="1">'Т 7'!DR51</f>
        <v xml:space="preserve"> </v>
      </c>
      <c r="V788" s="244"/>
      <c r="W788" s="244"/>
      <c r="X788" s="244"/>
      <c r="Y788" s="244" t="s">
        <v>354</v>
      </c>
      <c r="Z788" s="244"/>
      <c r="AA788" s="244" t="s">
        <v>355</v>
      </c>
      <c r="AB788" s="244"/>
      <c r="AC788" s="245"/>
      <c r="AD788" s="269" t="str">
        <f ca="1">'Т 7'!DS51</f>
        <v xml:space="preserve"> </v>
      </c>
      <c r="AE788" s="270"/>
      <c r="AF788" s="243" t="str">
        <f ca="1">'Т 7'!DT51</f>
        <v xml:space="preserve"> </v>
      </c>
      <c r="AG788" s="244"/>
      <c r="AH788" s="244"/>
      <c r="AI788" s="244"/>
      <c r="AJ788" s="244"/>
      <c r="AK788" s="244"/>
      <c r="AL788" s="244"/>
      <c r="AM788" s="244"/>
      <c r="AN788" s="244"/>
      <c r="AO788" s="245"/>
      <c r="AP788" s="191"/>
    </row>
    <row r="789" spans="1:42" ht="14.45" customHeight="1" x14ac:dyDescent="0.25">
      <c r="A789" s="58">
        <v>46</v>
      </c>
      <c r="B789" s="241" t="str">
        <f ca="1">'Т 7'!CJ52</f>
        <v xml:space="preserve"> </v>
      </c>
      <c r="C789" s="241"/>
      <c r="D789" s="241"/>
      <c r="E789" s="241"/>
      <c r="F789" s="241"/>
      <c r="G789" s="241"/>
      <c r="H789" s="269" t="str">
        <f ca="1">'Т 7'!DO52</f>
        <v xml:space="preserve"> </v>
      </c>
      <c r="I789" s="270"/>
      <c r="J789" s="243" t="str">
        <f ca="1">'Т 7'!DP52</f>
        <v xml:space="preserve"> </v>
      </c>
      <c r="K789" s="244"/>
      <c r="L789" s="244"/>
      <c r="M789" s="244"/>
      <c r="N789" s="244"/>
      <c r="O789" s="244"/>
      <c r="P789" s="244"/>
      <c r="Q789" s="244"/>
      <c r="R789" s="245"/>
      <c r="S789" s="269" t="str">
        <f ca="1">'Т 7'!DQ52</f>
        <v xml:space="preserve"> </v>
      </c>
      <c r="T789" s="270"/>
      <c r="U789" s="243" t="str">
        <f ca="1">'Т 7'!DR52</f>
        <v xml:space="preserve"> </v>
      </c>
      <c r="V789" s="244"/>
      <c r="W789" s="244"/>
      <c r="X789" s="244"/>
      <c r="Y789" s="244" t="s">
        <v>354</v>
      </c>
      <c r="Z789" s="244"/>
      <c r="AA789" s="244" t="s">
        <v>355</v>
      </c>
      <c r="AB789" s="244"/>
      <c r="AC789" s="245"/>
      <c r="AD789" s="269" t="str">
        <f ca="1">'Т 7'!DS52</f>
        <v xml:space="preserve"> </v>
      </c>
      <c r="AE789" s="270"/>
      <c r="AF789" s="243" t="str">
        <f ca="1">'Т 7'!DT52</f>
        <v xml:space="preserve"> </v>
      </c>
      <c r="AG789" s="244"/>
      <c r="AH789" s="244"/>
      <c r="AI789" s="244"/>
      <c r="AJ789" s="244"/>
      <c r="AK789" s="244"/>
      <c r="AL789" s="244"/>
      <c r="AM789" s="244"/>
      <c r="AN789" s="244"/>
      <c r="AO789" s="245"/>
      <c r="AP789" s="191"/>
    </row>
    <row r="790" spans="1:42" ht="14.45" customHeight="1" x14ac:dyDescent="0.25">
      <c r="A790" s="58">
        <v>47</v>
      </c>
      <c r="B790" s="241" t="str">
        <f ca="1">'Т 7'!CJ53</f>
        <v xml:space="preserve"> </v>
      </c>
      <c r="C790" s="241"/>
      <c r="D790" s="241"/>
      <c r="E790" s="241"/>
      <c r="F790" s="241"/>
      <c r="G790" s="241"/>
      <c r="H790" s="269" t="str">
        <f ca="1">'Т 7'!DO53</f>
        <v xml:space="preserve"> </v>
      </c>
      <c r="I790" s="270"/>
      <c r="J790" s="243" t="str">
        <f ca="1">'Т 7'!DP53</f>
        <v xml:space="preserve"> </v>
      </c>
      <c r="K790" s="244"/>
      <c r="L790" s="244"/>
      <c r="M790" s="244"/>
      <c r="N790" s="244"/>
      <c r="O790" s="244"/>
      <c r="P790" s="244"/>
      <c r="Q790" s="244"/>
      <c r="R790" s="245"/>
      <c r="S790" s="269" t="str">
        <f ca="1">'Т 7'!DQ53</f>
        <v xml:space="preserve"> </v>
      </c>
      <c r="T790" s="270"/>
      <c r="U790" s="243" t="str">
        <f ca="1">'Т 7'!DR53</f>
        <v xml:space="preserve"> </v>
      </c>
      <c r="V790" s="244"/>
      <c r="W790" s="244"/>
      <c r="X790" s="244"/>
      <c r="Y790" s="244" t="s">
        <v>354</v>
      </c>
      <c r="Z790" s="244"/>
      <c r="AA790" s="244" t="s">
        <v>355</v>
      </c>
      <c r="AB790" s="244"/>
      <c r="AC790" s="245"/>
      <c r="AD790" s="269" t="str">
        <f ca="1">'Т 7'!DS53</f>
        <v xml:space="preserve"> </v>
      </c>
      <c r="AE790" s="270"/>
      <c r="AF790" s="243" t="str">
        <f ca="1">'Т 7'!DT53</f>
        <v xml:space="preserve"> </v>
      </c>
      <c r="AG790" s="244"/>
      <c r="AH790" s="244"/>
      <c r="AI790" s="244"/>
      <c r="AJ790" s="244"/>
      <c r="AK790" s="244"/>
      <c r="AL790" s="244"/>
      <c r="AM790" s="244"/>
      <c r="AN790" s="244"/>
      <c r="AO790" s="245"/>
      <c r="AP790" s="191"/>
    </row>
    <row r="791" spans="1:42" ht="14.45" customHeight="1" x14ac:dyDescent="0.25">
      <c r="A791" s="58">
        <v>48</v>
      </c>
      <c r="B791" s="241" t="str">
        <f ca="1">'Т 7'!CJ54</f>
        <v xml:space="preserve"> </v>
      </c>
      <c r="C791" s="241"/>
      <c r="D791" s="241"/>
      <c r="E791" s="241"/>
      <c r="F791" s="241"/>
      <c r="G791" s="241"/>
      <c r="H791" s="269" t="str">
        <f ca="1">'Т 7'!DO54</f>
        <v xml:space="preserve"> </v>
      </c>
      <c r="I791" s="270"/>
      <c r="J791" s="243" t="str">
        <f ca="1">'Т 7'!DP54</f>
        <v xml:space="preserve"> </v>
      </c>
      <c r="K791" s="244"/>
      <c r="L791" s="244"/>
      <c r="M791" s="244"/>
      <c r="N791" s="244"/>
      <c r="O791" s="244"/>
      <c r="P791" s="244"/>
      <c r="Q791" s="244"/>
      <c r="R791" s="245"/>
      <c r="S791" s="269" t="str">
        <f ca="1">'Т 7'!DQ54</f>
        <v xml:space="preserve"> </v>
      </c>
      <c r="T791" s="270"/>
      <c r="U791" s="243" t="str">
        <f ca="1">'Т 7'!DR54</f>
        <v xml:space="preserve"> </v>
      </c>
      <c r="V791" s="244"/>
      <c r="W791" s="244"/>
      <c r="X791" s="244"/>
      <c r="Y791" s="244" t="s">
        <v>354</v>
      </c>
      <c r="Z791" s="244"/>
      <c r="AA791" s="244" t="s">
        <v>355</v>
      </c>
      <c r="AB791" s="244"/>
      <c r="AC791" s="245"/>
      <c r="AD791" s="269" t="str">
        <f ca="1">'Т 7'!DS54</f>
        <v xml:space="preserve"> </v>
      </c>
      <c r="AE791" s="270"/>
      <c r="AF791" s="243" t="str">
        <f ca="1">'Т 7'!DT54</f>
        <v xml:space="preserve"> </v>
      </c>
      <c r="AG791" s="244"/>
      <c r="AH791" s="244"/>
      <c r="AI791" s="244"/>
      <c r="AJ791" s="244"/>
      <c r="AK791" s="244"/>
      <c r="AL791" s="244"/>
      <c r="AM791" s="244"/>
      <c r="AN791" s="244"/>
      <c r="AO791" s="245"/>
      <c r="AP791" s="191"/>
    </row>
    <row r="792" spans="1:42" ht="14.45" customHeight="1" x14ac:dyDescent="0.25">
      <c r="A792" s="58">
        <v>49</v>
      </c>
      <c r="B792" s="241" t="str">
        <f ca="1">'Т 7'!CJ55</f>
        <v xml:space="preserve"> </v>
      </c>
      <c r="C792" s="241"/>
      <c r="D792" s="241"/>
      <c r="E792" s="241"/>
      <c r="F792" s="241"/>
      <c r="G792" s="241"/>
      <c r="H792" s="269" t="str">
        <f ca="1">'Т 7'!DO55</f>
        <v xml:space="preserve"> </v>
      </c>
      <c r="I792" s="270"/>
      <c r="J792" s="243" t="str">
        <f ca="1">'Т 7'!DP55</f>
        <v xml:space="preserve"> </v>
      </c>
      <c r="K792" s="244"/>
      <c r="L792" s="244"/>
      <c r="M792" s="244"/>
      <c r="N792" s="244"/>
      <c r="O792" s="244"/>
      <c r="P792" s="244"/>
      <c r="Q792" s="244"/>
      <c r="R792" s="245"/>
      <c r="S792" s="269" t="str">
        <f ca="1">'Т 7'!DQ55</f>
        <v xml:space="preserve"> </v>
      </c>
      <c r="T792" s="270"/>
      <c r="U792" s="243" t="str">
        <f ca="1">'Т 7'!DR55</f>
        <v xml:space="preserve"> </v>
      </c>
      <c r="V792" s="244"/>
      <c r="W792" s="244"/>
      <c r="X792" s="244"/>
      <c r="Y792" s="244" t="s">
        <v>354</v>
      </c>
      <c r="Z792" s="244"/>
      <c r="AA792" s="244" t="s">
        <v>355</v>
      </c>
      <c r="AB792" s="244"/>
      <c r="AC792" s="245"/>
      <c r="AD792" s="269" t="str">
        <f ca="1">'Т 7'!DS55</f>
        <v xml:space="preserve"> </v>
      </c>
      <c r="AE792" s="270"/>
      <c r="AF792" s="243" t="str">
        <f ca="1">'Т 7'!DT55</f>
        <v xml:space="preserve"> </v>
      </c>
      <c r="AG792" s="244"/>
      <c r="AH792" s="244"/>
      <c r="AI792" s="244"/>
      <c r="AJ792" s="244"/>
      <c r="AK792" s="244"/>
      <c r="AL792" s="244"/>
      <c r="AM792" s="244"/>
      <c r="AN792" s="244"/>
      <c r="AO792" s="245"/>
      <c r="AP792" s="191"/>
    </row>
    <row r="793" spans="1:42" ht="14.45" customHeight="1" x14ac:dyDescent="0.25">
      <c r="A793" s="58">
        <v>50</v>
      </c>
      <c r="B793" s="241" t="str">
        <f ca="1">'Т 7'!CJ56</f>
        <v xml:space="preserve"> </v>
      </c>
      <c r="C793" s="241"/>
      <c r="D793" s="241"/>
      <c r="E793" s="241"/>
      <c r="F793" s="241"/>
      <c r="G793" s="241"/>
      <c r="H793" s="269" t="str">
        <f ca="1">'Т 7'!DO56</f>
        <v xml:space="preserve"> </v>
      </c>
      <c r="I793" s="270"/>
      <c r="J793" s="243" t="str">
        <f ca="1">'Т 7'!DP56</f>
        <v xml:space="preserve"> </v>
      </c>
      <c r="K793" s="244"/>
      <c r="L793" s="244"/>
      <c r="M793" s="244"/>
      <c r="N793" s="244"/>
      <c r="O793" s="244"/>
      <c r="P793" s="244"/>
      <c r="Q793" s="244"/>
      <c r="R793" s="245"/>
      <c r="S793" s="269" t="str">
        <f ca="1">'Т 7'!DQ56</f>
        <v xml:space="preserve"> </v>
      </c>
      <c r="T793" s="270"/>
      <c r="U793" s="243" t="str">
        <f ca="1">'Т 7'!DR56</f>
        <v xml:space="preserve"> </v>
      </c>
      <c r="V793" s="244"/>
      <c r="W793" s="244"/>
      <c r="X793" s="244"/>
      <c r="Y793" s="244" t="s">
        <v>354</v>
      </c>
      <c r="Z793" s="244"/>
      <c r="AA793" s="244" t="s">
        <v>355</v>
      </c>
      <c r="AB793" s="244"/>
      <c r="AC793" s="245"/>
      <c r="AD793" s="269" t="str">
        <f ca="1">'Т 7'!DS56</f>
        <v xml:space="preserve"> </v>
      </c>
      <c r="AE793" s="270"/>
      <c r="AF793" s="243" t="str">
        <f ca="1">'Т 7'!DT56</f>
        <v xml:space="preserve"> </v>
      </c>
      <c r="AG793" s="244"/>
      <c r="AH793" s="244"/>
      <c r="AI793" s="244"/>
      <c r="AJ793" s="244"/>
      <c r="AK793" s="244"/>
      <c r="AL793" s="244"/>
      <c r="AM793" s="244"/>
      <c r="AN793" s="244"/>
      <c r="AO793" s="245"/>
      <c r="AP793" s="191"/>
    </row>
    <row r="794" spans="1:42" x14ac:dyDescent="0.25">
      <c r="A794" s="3"/>
      <c r="B794" s="2"/>
      <c r="C794" s="2"/>
      <c r="D794" s="2"/>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c r="AG794" s="2"/>
      <c r="AH794" s="2"/>
      <c r="AI794" s="2"/>
      <c r="AJ794" s="2"/>
      <c r="AK794" s="2"/>
      <c r="AL794" s="2"/>
      <c r="AM794" s="2"/>
      <c r="AN794" s="16"/>
      <c r="AO794" s="16"/>
      <c r="AP794" s="191"/>
    </row>
    <row r="795" spans="1:42" ht="58.15" customHeight="1" x14ac:dyDescent="0.25">
      <c r="A795" s="53" t="s">
        <v>183</v>
      </c>
      <c r="B795" s="257" t="s">
        <v>726</v>
      </c>
      <c r="C795" s="257"/>
      <c r="D795" s="257"/>
      <c r="E795" s="257"/>
      <c r="F795" s="257"/>
      <c r="G795" s="257"/>
      <c r="H795" s="257"/>
      <c r="I795" s="257"/>
      <c r="J795" s="257"/>
      <c r="K795" s="257"/>
      <c r="L795" s="257"/>
      <c r="M795" s="257"/>
      <c r="N795" s="257"/>
      <c r="O795" s="257"/>
      <c r="P795" s="257"/>
      <c r="Q795" s="257"/>
      <c r="R795" s="257"/>
      <c r="S795" s="257"/>
      <c r="T795" s="257"/>
      <c r="U795" s="257"/>
      <c r="V795" s="257"/>
      <c r="W795" s="257"/>
      <c r="X795" s="257"/>
      <c r="Y795" s="257"/>
      <c r="Z795" s="257"/>
      <c r="AA795" s="257"/>
      <c r="AB795" s="257"/>
      <c r="AC795" s="257"/>
      <c r="AD795" s="257"/>
      <c r="AE795" s="257"/>
      <c r="AF795" s="257"/>
      <c r="AG795" s="257"/>
      <c r="AH795" s="257"/>
      <c r="AI795" s="257"/>
      <c r="AJ795" s="257"/>
      <c r="AK795" s="257"/>
      <c r="AL795" s="257"/>
      <c r="AM795" s="257"/>
      <c r="AN795" s="257"/>
      <c r="AO795" s="257"/>
      <c r="AP795" s="191"/>
    </row>
    <row r="796" spans="1:42" ht="30.75" customHeight="1" x14ac:dyDescent="0.25">
      <c r="A796" s="53" t="s">
        <v>184</v>
      </c>
      <c r="B796" s="257" t="s">
        <v>727</v>
      </c>
      <c r="C796" s="257"/>
      <c r="D796" s="257"/>
      <c r="E796" s="257"/>
      <c r="F796" s="257"/>
      <c r="G796" s="257"/>
      <c r="H796" s="257"/>
      <c r="I796" s="257"/>
      <c r="J796" s="257"/>
      <c r="K796" s="257"/>
      <c r="L796" s="257"/>
      <c r="M796" s="257"/>
      <c r="N796" s="257"/>
      <c r="O796" s="257"/>
      <c r="P796" s="257"/>
      <c r="Q796" s="257"/>
      <c r="R796" s="257"/>
      <c r="S796" s="257"/>
      <c r="T796" s="257"/>
      <c r="U796" s="257"/>
      <c r="V796" s="257"/>
      <c r="W796" s="257"/>
      <c r="X796" s="257"/>
      <c r="Y796" s="257"/>
      <c r="Z796" s="257"/>
      <c r="AA796" s="257"/>
      <c r="AB796" s="257"/>
      <c r="AC796" s="257"/>
      <c r="AD796" s="257"/>
      <c r="AE796" s="257"/>
      <c r="AF796" s="257"/>
      <c r="AG796" s="257"/>
      <c r="AH796" s="257"/>
      <c r="AI796" s="257"/>
      <c r="AJ796" s="257"/>
      <c r="AK796" s="257"/>
      <c r="AL796" s="257"/>
      <c r="AM796" s="257"/>
      <c r="AN796" s="257"/>
      <c r="AO796" s="257"/>
      <c r="AP796" s="191"/>
    </row>
    <row r="797" spans="1:42" ht="33" customHeight="1" x14ac:dyDescent="0.25">
      <c r="A797" s="53" t="s">
        <v>185</v>
      </c>
      <c r="B797" s="257" t="s">
        <v>728</v>
      </c>
      <c r="C797" s="257"/>
      <c r="D797" s="257"/>
      <c r="E797" s="257"/>
      <c r="F797" s="257"/>
      <c r="G797" s="257"/>
      <c r="H797" s="257"/>
      <c r="I797" s="257"/>
      <c r="J797" s="257"/>
      <c r="K797" s="257"/>
      <c r="L797" s="257"/>
      <c r="M797" s="257"/>
      <c r="N797" s="257"/>
      <c r="O797" s="257"/>
      <c r="P797" s="257"/>
      <c r="Q797" s="257"/>
      <c r="R797" s="257"/>
      <c r="S797" s="257"/>
      <c r="T797" s="257"/>
      <c r="U797" s="257"/>
      <c r="V797" s="257"/>
      <c r="W797" s="257"/>
      <c r="X797" s="257"/>
      <c r="Y797" s="257"/>
      <c r="Z797" s="257"/>
      <c r="AA797" s="257"/>
      <c r="AB797" s="257"/>
      <c r="AC797" s="257"/>
      <c r="AD797" s="257"/>
      <c r="AE797" s="257"/>
      <c r="AF797" s="257"/>
      <c r="AG797" s="257"/>
      <c r="AH797" s="257"/>
      <c r="AI797" s="257"/>
      <c r="AJ797" s="257"/>
      <c r="AK797" s="257"/>
      <c r="AL797" s="257"/>
      <c r="AM797" s="257"/>
      <c r="AN797" s="257"/>
      <c r="AO797" s="257"/>
      <c r="AP797" s="191"/>
    </row>
    <row r="798" spans="1:42" x14ac:dyDescent="0.25">
      <c r="A798" s="315" t="s">
        <v>122</v>
      </c>
      <c r="B798" s="248" t="s">
        <v>421</v>
      </c>
      <c r="C798" s="248"/>
      <c r="D798" s="248"/>
      <c r="E798" s="248"/>
      <c r="F798" s="248"/>
      <c r="G798" s="248"/>
      <c r="H798" s="249" t="s">
        <v>356</v>
      </c>
      <c r="I798" s="249"/>
      <c r="J798" s="249"/>
      <c r="K798" s="249"/>
      <c r="L798" s="249"/>
      <c r="M798" s="249"/>
      <c r="N798" s="249"/>
      <c r="O798" s="249"/>
      <c r="P798" s="249"/>
      <c r="Q798" s="249"/>
      <c r="R798" s="249"/>
      <c r="S798" s="249"/>
      <c r="T798" s="249"/>
      <c r="U798" s="249"/>
      <c r="V798" s="249"/>
      <c r="W798" s="249"/>
      <c r="X798" s="249"/>
      <c r="Y798" s="249"/>
      <c r="Z798" s="249"/>
      <c r="AA798" s="249"/>
      <c r="AB798" s="249"/>
      <c r="AC798" s="249"/>
      <c r="AD798" s="249"/>
      <c r="AE798" s="249"/>
      <c r="AF798" s="249"/>
      <c r="AG798" s="249"/>
      <c r="AH798" s="249"/>
      <c r="AI798" s="249"/>
      <c r="AJ798" s="249"/>
      <c r="AK798" s="249"/>
      <c r="AL798" s="249"/>
      <c r="AM798" s="249"/>
      <c r="AN798" s="249"/>
      <c r="AO798" s="249"/>
      <c r="AP798" s="191"/>
    </row>
    <row r="799" spans="1:42" ht="13.9" customHeight="1" x14ac:dyDescent="0.25">
      <c r="A799" s="315"/>
      <c r="B799" s="248"/>
      <c r="C799" s="248"/>
      <c r="D799" s="248"/>
      <c r="E799" s="248"/>
      <c r="F799" s="248"/>
      <c r="G799" s="248"/>
      <c r="H799" s="310" t="s">
        <v>428</v>
      </c>
      <c r="I799" s="311"/>
      <c r="J799" s="311"/>
      <c r="K799" s="311"/>
      <c r="L799" s="311"/>
      <c r="M799" s="311"/>
      <c r="N799" s="311"/>
      <c r="O799" s="311"/>
      <c r="P799" s="311"/>
      <c r="Q799" s="311"/>
      <c r="R799" s="312"/>
      <c r="S799" s="310" t="s">
        <v>429</v>
      </c>
      <c r="T799" s="311"/>
      <c r="U799" s="311"/>
      <c r="V799" s="311"/>
      <c r="W799" s="311"/>
      <c r="X799" s="311"/>
      <c r="Y799" s="311"/>
      <c r="Z799" s="311"/>
      <c r="AA799" s="311"/>
      <c r="AB799" s="311"/>
      <c r="AC799" s="312"/>
      <c r="AD799" s="251" t="s">
        <v>430</v>
      </c>
      <c r="AE799" s="252"/>
      <c r="AF799" s="252"/>
      <c r="AG799" s="252"/>
      <c r="AH799" s="252"/>
      <c r="AI799" s="252"/>
      <c r="AJ799" s="252"/>
      <c r="AK799" s="252"/>
      <c r="AL799" s="252"/>
      <c r="AM799" s="252"/>
      <c r="AN799" s="252"/>
      <c r="AO799" s="253"/>
      <c r="AP799" s="191"/>
    </row>
    <row r="800" spans="1:42" ht="43.9" customHeight="1" x14ac:dyDescent="0.25">
      <c r="A800" s="315"/>
      <c r="B800" s="248"/>
      <c r="C800" s="248"/>
      <c r="D800" s="248"/>
      <c r="E800" s="248"/>
      <c r="F800" s="248"/>
      <c r="G800" s="248"/>
      <c r="H800" s="254" t="s">
        <v>353</v>
      </c>
      <c r="I800" s="256"/>
      <c r="J800" s="254" t="s">
        <v>371</v>
      </c>
      <c r="K800" s="255"/>
      <c r="L800" s="255"/>
      <c r="M800" s="255"/>
      <c r="N800" s="255"/>
      <c r="O800" s="255"/>
      <c r="P800" s="255"/>
      <c r="Q800" s="255"/>
      <c r="R800" s="256"/>
      <c r="S800" s="254" t="s">
        <v>353</v>
      </c>
      <c r="T800" s="256"/>
      <c r="U800" s="254" t="s">
        <v>371</v>
      </c>
      <c r="V800" s="255"/>
      <c r="W800" s="255"/>
      <c r="X800" s="255"/>
      <c r="Y800" s="255"/>
      <c r="Z800" s="255"/>
      <c r="AA800" s="255"/>
      <c r="AB800" s="255"/>
      <c r="AC800" s="256"/>
      <c r="AD800" s="254" t="s">
        <v>353</v>
      </c>
      <c r="AE800" s="256"/>
      <c r="AF800" s="254" t="s">
        <v>371</v>
      </c>
      <c r="AG800" s="255"/>
      <c r="AH800" s="255"/>
      <c r="AI800" s="255"/>
      <c r="AJ800" s="255"/>
      <c r="AK800" s="255"/>
      <c r="AL800" s="255"/>
      <c r="AM800" s="255"/>
      <c r="AN800" s="255"/>
      <c r="AO800" s="256"/>
      <c r="AP800" s="191"/>
    </row>
    <row r="801" spans="1:42" ht="15" customHeight="1" x14ac:dyDescent="0.25">
      <c r="A801" s="58">
        <v>1</v>
      </c>
      <c r="B801" s="241" t="str">
        <f ca="1">'Т 7'!CJ7</f>
        <v xml:space="preserve"> </v>
      </c>
      <c r="C801" s="241"/>
      <c r="D801" s="241"/>
      <c r="E801" s="241"/>
      <c r="F801" s="241"/>
      <c r="G801" s="241"/>
      <c r="H801" s="269" t="str">
        <f ca="1">'Т 7'!DU7</f>
        <v xml:space="preserve"> </v>
      </c>
      <c r="I801" s="270"/>
      <c r="J801" s="243" t="str">
        <f ca="1">'Т 7'!DV7</f>
        <v xml:space="preserve"> </v>
      </c>
      <c r="K801" s="244"/>
      <c r="L801" s="244"/>
      <c r="M801" s="244"/>
      <c r="N801" s="244"/>
      <c r="O801" s="244"/>
      <c r="P801" s="244"/>
      <c r="Q801" s="244"/>
      <c r="R801" s="245"/>
      <c r="S801" s="269" t="str">
        <f ca="1">'Т 7'!DW7</f>
        <v xml:space="preserve"> </v>
      </c>
      <c r="T801" s="270"/>
      <c r="U801" s="243" t="str">
        <f ca="1">'Т 7'!DX7</f>
        <v xml:space="preserve"> </v>
      </c>
      <c r="V801" s="244"/>
      <c r="W801" s="244"/>
      <c r="X801" s="244"/>
      <c r="Y801" s="244" t="str">
        <f ca="1">'Т 7'!DW7</f>
        <v xml:space="preserve"> </v>
      </c>
      <c r="Z801" s="244"/>
      <c r="AA801" s="244" t="str">
        <f ca="1">'Т 7'!DX7</f>
        <v xml:space="preserve"> </v>
      </c>
      <c r="AB801" s="244"/>
      <c r="AC801" s="245"/>
      <c r="AD801" s="269" t="str">
        <f ca="1">'Т 7'!DY7</f>
        <v xml:space="preserve"> </v>
      </c>
      <c r="AE801" s="270"/>
      <c r="AF801" s="243" t="str">
        <f ca="1">'Т 7'!DZ7</f>
        <v xml:space="preserve"> </v>
      </c>
      <c r="AG801" s="244"/>
      <c r="AH801" s="244"/>
      <c r="AI801" s="244"/>
      <c r="AJ801" s="244"/>
      <c r="AK801" s="244"/>
      <c r="AL801" s="244"/>
      <c r="AM801" s="244"/>
      <c r="AN801" s="244"/>
      <c r="AO801" s="245"/>
      <c r="AP801" s="191"/>
    </row>
    <row r="802" spans="1:42" ht="15" customHeight="1" x14ac:dyDescent="0.25">
      <c r="A802" s="58">
        <v>2</v>
      </c>
      <c r="B802" s="241" t="str">
        <f ca="1">'Т 7'!CJ8</f>
        <v xml:space="preserve"> </v>
      </c>
      <c r="C802" s="241"/>
      <c r="D802" s="241"/>
      <c r="E802" s="241"/>
      <c r="F802" s="241"/>
      <c r="G802" s="241"/>
      <c r="H802" s="269" t="str">
        <f ca="1">'Т 7'!DU8</f>
        <v xml:space="preserve"> </v>
      </c>
      <c r="I802" s="270"/>
      <c r="J802" s="243" t="str">
        <f ca="1">'Т 7'!DV8</f>
        <v xml:space="preserve"> </v>
      </c>
      <c r="K802" s="244"/>
      <c r="L802" s="244"/>
      <c r="M802" s="244"/>
      <c r="N802" s="244"/>
      <c r="O802" s="244"/>
      <c r="P802" s="244"/>
      <c r="Q802" s="244"/>
      <c r="R802" s="245"/>
      <c r="S802" s="269" t="str">
        <f ca="1">'Т 7'!DW8</f>
        <v xml:space="preserve"> </v>
      </c>
      <c r="T802" s="270"/>
      <c r="U802" s="243" t="str">
        <f ca="1">'Т 7'!DX8</f>
        <v xml:space="preserve"> </v>
      </c>
      <c r="V802" s="244"/>
      <c r="W802" s="244"/>
      <c r="X802" s="244"/>
      <c r="Y802" s="244" t="str">
        <f ca="1">'Т 7'!DW8</f>
        <v xml:space="preserve"> </v>
      </c>
      <c r="Z802" s="244"/>
      <c r="AA802" s="244" t="str">
        <f ca="1">'Т 7'!DX8</f>
        <v xml:space="preserve"> </v>
      </c>
      <c r="AB802" s="244"/>
      <c r="AC802" s="245"/>
      <c r="AD802" s="269" t="str">
        <f ca="1">'Т 7'!DY8</f>
        <v xml:space="preserve"> </v>
      </c>
      <c r="AE802" s="270"/>
      <c r="AF802" s="243" t="str">
        <f ca="1">'Т 7'!DZ8</f>
        <v xml:space="preserve"> </v>
      </c>
      <c r="AG802" s="244"/>
      <c r="AH802" s="244"/>
      <c r="AI802" s="244"/>
      <c r="AJ802" s="244"/>
      <c r="AK802" s="244"/>
      <c r="AL802" s="244"/>
      <c r="AM802" s="244"/>
      <c r="AN802" s="244"/>
      <c r="AO802" s="245"/>
      <c r="AP802" s="191"/>
    </row>
    <row r="803" spans="1:42" ht="15" customHeight="1" x14ac:dyDescent="0.25">
      <c r="A803" s="58">
        <v>3</v>
      </c>
      <c r="B803" s="241" t="str">
        <f ca="1">'Т 7'!CJ9</f>
        <v xml:space="preserve"> </v>
      </c>
      <c r="C803" s="241"/>
      <c r="D803" s="241"/>
      <c r="E803" s="241"/>
      <c r="F803" s="241"/>
      <c r="G803" s="241"/>
      <c r="H803" s="269" t="str">
        <f ca="1">'Т 7'!DU9</f>
        <v xml:space="preserve"> </v>
      </c>
      <c r="I803" s="270"/>
      <c r="J803" s="243" t="str">
        <f ca="1">'Т 7'!DV9</f>
        <v xml:space="preserve"> </v>
      </c>
      <c r="K803" s="244"/>
      <c r="L803" s="244"/>
      <c r="M803" s="244"/>
      <c r="N803" s="244"/>
      <c r="O803" s="244"/>
      <c r="P803" s="244"/>
      <c r="Q803" s="244"/>
      <c r="R803" s="245"/>
      <c r="S803" s="269" t="str">
        <f ca="1">'Т 7'!DW9</f>
        <v xml:space="preserve"> </v>
      </c>
      <c r="T803" s="270"/>
      <c r="U803" s="243" t="str">
        <f ca="1">'Т 7'!DX9</f>
        <v xml:space="preserve"> </v>
      </c>
      <c r="V803" s="244"/>
      <c r="W803" s="244"/>
      <c r="X803" s="244"/>
      <c r="Y803" s="244" t="str">
        <f ca="1">'Т 7'!DW9</f>
        <v xml:space="preserve"> </v>
      </c>
      <c r="Z803" s="244"/>
      <c r="AA803" s="244" t="str">
        <f ca="1">'Т 7'!DX9</f>
        <v xml:space="preserve"> </v>
      </c>
      <c r="AB803" s="244"/>
      <c r="AC803" s="245"/>
      <c r="AD803" s="269" t="str">
        <f ca="1">'Т 7'!DY9</f>
        <v xml:space="preserve"> </v>
      </c>
      <c r="AE803" s="270"/>
      <c r="AF803" s="243" t="str">
        <f ca="1">'Т 7'!DZ9</f>
        <v xml:space="preserve"> </v>
      </c>
      <c r="AG803" s="244"/>
      <c r="AH803" s="244"/>
      <c r="AI803" s="244"/>
      <c r="AJ803" s="244"/>
      <c r="AK803" s="244"/>
      <c r="AL803" s="244"/>
      <c r="AM803" s="244"/>
      <c r="AN803" s="244"/>
      <c r="AO803" s="245"/>
      <c r="AP803" s="191"/>
    </row>
    <row r="804" spans="1:42" ht="15" customHeight="1" x14ac:dyDescent="0.25">
      <c r="A804" s="58">
        <v>4</v>
      </c>
      <c r="B804" s="241" t="str">
        <f ca="1">'Т 7'!CJ10</f>
        <v xml:space="preserve"> </v>
      </c>
      <c r="C804" s="241"/>
      <c r="D804" s="241"/>
      <c r="E804" s="241"/>
      <c r="F804" s="241"/>
      <c r="G804" s="241"/>
      <c r="H804" s="269" t="str">
        <f ca="1">'Т 7'!DU10</f>
        <v xml:space="preserve"> </v>
      </c>
      <c r="I804" s="270"/>
      <c r="J804" s="243" t="str">
        <f ca="1">'Т 7'!DV10</f>
        <v xml:space="preserve"> </v>
      </c>
      <c r="K804" s="244"/>
      <c r="L804" s="244"/>
      <c r="M804" s="244"/>
      <c r="N804" s="244"/>
      <c r="O804" s="244"/>
      <c r="P804" s="244"/>
      <c r="Q804" s="244"/>
      <c r="R804" s="245"/>
      <c r="S804" s="269" t="str">
        <f ca="1">'Т 7'!DW10</f>
        <v xml:space="preserve"> </v>
      </c>
      <c r="T804" s="270"/>
      <c r="U804" s="243" t="str">
        <f ca="1">'Т 7'!DX10</f>
        <v xml:space="preserve"> </v>
      </c>
      <c r="V804" s="244"/>
      <c r="W804" s="244"/>
      <c r="X804" s="244"/>
      <c r="Y804" s="244" t="str">
        <f ca="1">'Т 7'!DW10</f>
        <v xml:space="preserve"> </v>
      </c>
      <c r="Z804" s="244"/>
      <c r="AA804" s="244" t="str">
        <f ca="1">'Т 7'!DX10</f>
        <v xml:space="preserve"> </v>
      </c>
      <c r="AB804" s="244"/>
      <c r="AC804" s="245"/>
      <c r="AD804" s="269" t="str">
        <f ca="1">'Т 7'!DY10</f>
        <v xml:space="preserve"> </v>
      </c>
      <c r="AE804" s="270"/>
      <c r="AF804" s="243" t="str">
        <f ca="1">'Т 7'!DZ10</f>
        <v xml:space="preserve"> </v>
      </c>
      <c r="AG804" s="244"/>
      <c r="AH804" s="244"/>
      <c r="AI804" s="244"/>
      <c r="AJ804" s="244"/>
      <c r="AK804" s="244"/>
      <c r="AL804" s="244"/>
      <c r="AM804" s="244"/>
      <c r="AN804" s="244"/>
      <c r="AO804" s="245"/>
      <c r="AP804" s="191"/>
    </row>
    <row r="805" spans="1:42" ht="15" customHeight="1" x14ac:dyDescent="0.25">
      <c r="A805" s="58">
        <v>5</v>
      </c>
      <c r="B805" s="241" t="str">
        <f ca="1">'Т 7'!CJ11</f>
        <v xml:space="preserve"> </v>
      </c>
      <c r="C805" s="241"/>
      <c r="D805" s="241"/>
      <c r="E805" s="241"/>
      <c r="F805" s="241"/>
      <c r="G805" s="241"/>
      <c r="H805" s="269" t="str">
        <f ca="1">'Т 7'!DU11</f>
        <v xml:space="preserve"> </v>
      </c>
      <c r="I805" s="270"/>
      <c r="J805" s="243" t="str">
        <f ca="1">'Т 7'!DV11</f>
        <v xml:space="preserve"> </v>
      </c>
      <c r="K805" s="244"/>
      <c r="L805" s="244"/>
      <c r="M805" s="244"/>
      <c r="N805" s="244"/>
      <c r="O805" s="244"/>
      <c r="P805" s="244"/>
      <c r="Q805" s="244"/>
      <c r="R805" s="245"/>
      <c r="S805" s="269" t="str">
        <f ca="1">'Т 7'!DW11</f>
        <v xml:space="preserve"> </v>
      </c>
      <c r="T805" s="270"/>
      <c r="U805" s="243" t="str">
        <f ca="1">'Т 7'!DX11</f>
        <v xml:space="preserve"> </v>
      </c>
      <c r="V805" s="244"/>
      <c r="W805" s="244"/>
      <c r="X805" s="244"/>
      <c r="Y805" s="244" t="str">
        <f ca="1">'Т 7'!DW11</f>
        <v xml:space="preserve"> </v>
      </c>
      <c r="Z805" s="244"/>
      <c r="AA805" s="244" t="str">
        <f ca="1">'Т 7'!DX11</f>
        <v xml:space="preserve"> </v>
      </c>
      <c r="AB805" s="244"/>
      <c r="AC805" s="245"/>
      <c r="AD805" s="269" t="str">
        <f ca="1">'Т 7'!DY11</f>
        <v xml:space="preserve"> </v>
      </c>
      <c r="AE805" s="270"/>
      <c r="AF805" s="243" t="str">
        <f ca="1">'Т 7'!DZ11</f>
        <v xml:space="preserve"> </v>
      </c>
      <c r="AG805" s="244"/>
      <c r="AH805" s="244"/>
      <c r="AI805" s="244"/>
      <c r="AJ805" s="244"/>
      <c r="AK805" s="244"/>
      <c r="AL805" s="244"/>
      <c r="AM805" s="244"/>
      <c r="AN805" s="244"/>
      <c r="AO805" s="245"/>
      <c r="AP805" s="191"/>
    </row>
    <row r="806" spans="1:42" ht="15" customHeight="1" x14ac:dyDescent="0.25">
      <c r="A806" s="58">
        <v>6</v>
      </c>
      <c r="B806" s="241" t="str">
        <f ca="1">'Т 7'!CJ12</f>
        <v xml:space="preserve"> </v>
      </c>
      <c r="C806" s="241"/>
      <c r="D806" s="241"/>
      <c r="E806" s="241"/>
      <c r="F806" s="241"/>
      <c r="G806" s="241"/>
      <c r="H806" s="269" t="str">
        <f ca="1">'Т 7'!DU12</f>
        <v xml:space="preserve"> </v>
      </c>
      <c r="I806" s="270"/>
      <c r="J806" s="243" t="str">
        <f ca="1">'Т 7'!DV12</f>
        <v xml:space="preserve"> </v>
      </c>
      <c r="K806" s="244"/>
      <c r="L806" s="244"/>
      <c r="M806" s="244"/>
      <c r="N806" s="244"/>
      <c r="O806" s="244"/>
      <c r="P806" s="244"/>
      <c r="Q806" s="244"/>
      <c r="R806" s="245"/>
      <c r="S806" s="269" t="str">
        <f ca="1">'Т 7'!DW12</f>
        <v xml:space="preserve"> </v>
      </c>
      <c r="T806" s="270"/>
      <c r="U806" s="243" t="str">
        <f ca="1">'Т 7'!DX12</f>
        <v xml:space="preserve"> </v>
      </c>
      <c r="V806" s="244"/>
      <c r="W806" s="244"/>
      <c r="X806" s="244"/>
      <c r="Y806" s="244" t="str">
        <f ca="1">'Т 7'!DW12</f>
        <v xml:space="preserve"> </v>
      </c>
      <c r="Z806" s="244"/>
      <c r="AA806" s="244" t="str">
        <f ca="1">'Т 7'!DX12</f>
        <v xml:space="preserve"> </v>
      </c>
      <c r="AB806" s="244"/>
      <c r="AC806" s="245"/>
      <c r="AD806" s="269" t="str">
        <f ca="1">'Т 7'!DY12</f>
        <v xml:space="preserve"> </v>
      </c>
      <c r="AE806" s="270"/>
      <c r="AF806" s="243" t="str">
        <f ca="1">'Т 7'!DZ12</f>
        <v xml:space="preserve"> </v>
      </c>
      <c r="AG806" s="244"/>
      <c r="AH806" s="244"/>
      <c r="AI806" s="244"/>
      <c r="AJ806" s="244"/>
      <c r="AK806" s="244"/>
      <c r="AL806" s="244"/>
      <c r="AM806" s="244"/>
      <c r="AN806" s="244"/>
      <c r="AO806" s="245"/>
      <c r="AP806" s="191"/>
    </row>
    <row r="807" spans="1:42" ht="15" customHeight="1" x14ac:dyDescent="0.25">
      <c r="A807" s="58">
        <v>7</v>
      </c>
      <c r="B807" s="241" t="str">
        <f ca="1">'Т 7'!CJ13</f>
        <v xml:space="preserve"> </v>
      </c>
      <c r="C807" s="241"/>
      <c r="D807" s="241"/>
      <c r="E807" s="241"/>
      <c r="F807" s="241"/>
      <c r="G807" s="241"/>
      <c r="H807" s="269" t="str">
        <f ca="1">'Т 7'!DU13</f>
        <v xml:space="preserve"> </v>
      </c>
      <c r="I807" s="270"/>
      <c r="J807" s="243" t="str">
        <f ca="1">'Т 7'!DV13</f>
        <v xml:space="preserve"> </v>
      </c>
      <c r="K807" s="244"/>
      <c r="L807" s="244"/>
      <c r="M807" s="244"/>
      <c r="N807" s="244"/>
      <c r="O807" s="244"/>
      <c r="P807" s="244"/>
      <c r="Q807" s="244"/>
      <c r="R807" s="245"/>
      <c r="S807" s="269" t="str">
        <f ca="1">'Т 7'!DW13</f>
        <v xml:space="preserve"> </v>
      </c>
      <c r="T807" s="270"/>
      <c r="U807" s="243" t="str">
        <f ca="1">'Т 7'!DX13</f>
        <v xml:space="preserve"> </v>
      </c>
      <c r="V807" s="244"/>
      <c r="W807" s="244"/>
      <c r="X807" s="244"/>
      <c r="Y807" s="244" t="str">
        <f ca="1">'Т 7'!DW13</f>
        <v xml:space="preserve"> </v>
      </c>
      <c r="Z807" s="244"/>
      <c r="AA807" s="244" t="str">
        <f ca="1">'Т 7'!DX13</f>
        <v xml:space="preserve"> </v>
      </c>
      <c r="AB807" s="244"/>
      <c r="AC807" s="245"/>
      <c r="AD807" s="269" t="str">
        <f ca="1">'Т 7'!DY13</f>
        <v xml:space="preserve"> </v>
      </c>
      <c r="AE807" s="270"/>
      <c r="AF807" s="243" t="str">
        <f ca="1">'Т 7'!DZ13</f>
        <v xml:space="preserve"> </v>
      </c>
      <c r="AG807" s="244"/>
      <c r="AH807" s="244"/>
      <c r="AI807" s="244"/>
      <c r="AJ807" s="244"/>
      <c r="AK807" s="244"/>
      <c r="AL807" s="244"/>
      <c r="AM807" s="244"/>
      <c r="AN807" s="244"/>
      <c r="AO807" s="245"/>
      <c r="AP807" s="191"/>
    </row>
    <row r="808" spans="1:42" ht="15" customHeight="1" x14ac:dyDescent="0.25">
      <c r="A808" s="58">
        <v>8</v>
      </c>
      <c r="B808" s="241" t="str">
        <f ca="1">'Т 7'!CJ14</f>
        <v xml:space="preserve"> </v>
      </c>
      <c r="C808" s="241"/>
      <c r="D808" s="241"/>
      <c r="E808" s="241"/>
      <c r="F808" s="241"/>
      <c r="G808" s="241"/>
      <c r="H808" s="269" t="str">
        <f ca="1">'Т 7'!DU14</f>
        <v xml:space="preserve"> </v>
      </c>
      <c r="I808" s="270"/>
      <c r="J808" s="243" t="str">
        <f ca="1">'Т 7'!DV14</f>
        <v xml:space="preserve"> </v>
      </c>
      <c r="K808" s="244"/>
      <c r="L808" s="244"/>
      <c r="M808" s="244"/>
      <c r="N808" s="244"/>
      <c r="O808" s="244"/>
      <c r="P808" s="244"/>
      <c r="Q808" s="244"/>
      <c r="R808" s="245"/>
      <c r="S808" s="269" t="str">
        <f ca="1">'Т 7'!DW14</f>
        <v xml:space="preserve"> </v>
      </c>
      <c r="T808" s="270"/>
      <c r="U808" s="243" t="str">
        <f ca="1">'Т 7'!DX14</f>
        <v xml:space="preserve"> </v>
      </c>
      <c r="V808" s="244"/>
      <c r="W808" s="244"/>
      <c r="X808" s="244"/>
      <c r="Y808" s="244" t="str">
        <f ca="1">'Т 7'!DW14</f>
        <v xml:space="preserve"> </v>
      </c>
      <c r="Z808" s="244"/>
      <c r="AA808" s="244" t="str">
        <f ca="1">'Т 7'!DX14</f>
        <v xml:space="preserve"> </v>
      </c>
      <c r="AB808" s="244"/>
      <c r="AC808" s="245"/>
      <c r="AD808" s="269" t="str">
        <f ca="1">'Т 7'!DY14</f>
        <v xml:space="preserve"> </v>
      </c>
      <c r="AE808" s="270"/>
      <c r="AF808" s="243" t="str">
        <f ca="1">'Т 7'!DZ14</f>
        <v xml:space="preserve"> </v>
      </c>
      <c r="AG808" s="244"/>
      <c r="AH808" s="244"/>
      <c r="AI808" s="244"/>
      <c r="AJ808" s="244"/>
      <c r="AK808" s="244"/>
      <c r="AL808" s="244"/>
      <c r="AM808" s="244"/>
      <c r="AN808" s="244"/>
      <c r="AO808" s="245"/>
      <c r="AP808" s="191"/>
    </row>
    <row r="809" spans="1:42" ht="15" customHeight="1" x14ac:dyDescent="0.25">
      <c r="A809" s="58">
        <v>9</v>
      </c>
      <c r="B809" s="241" t="str">
        <f ca="1">'Т 7'!CJ15</f>
        <v xml:space="preserve"> </v>
      </c>
      <c r="C809" s="241"/>
      <c r="D809" s="241"/>
      <c r="E809" s="241"/>
      <c r="F809" s="241"/>
      <c r="G809" s="241"/>
      <c r="H809" s="269" t="str">
        <f ca="1">'Т 7'!DU15</f>
        <v xml:space="preserve"> </v>
      </c>
      <c r="I809" s="270"/>
      <c r="J809" s="243" t="str">
        <f ca="1">'Т 7'!DV15</f>
        <v xml:space="preserve"> </v>
      </c>
      <c r="K809" s="244"/>
      <c r="L809" s="244"/>
      <c r="M809" s="244"/>
      <c r="N809" s="244"/>
      <c r="O809" s="244"/>
      <c r="P809" s="244"/>
      <c r="Q809" s="244"/>
      <c r="R809" s="245"/>
      <c r="S809" s="269" t="str">
        <f ca="1">'Т 7'!DW15</f>
        <v xml:space="preserve"> </v>
      </c>
      <c r="T809" s="270"/>
      <c r="U809" s="243" t="str">
        <f ca="1">'Т 7'!DX15</f>
        <v xml:space="preserve"> </v>
      </c>
      <c r="V809" s="244"/>
      <c r="W809" s="244"/>
      <c r="X809" s="244"/>
      <c r="Y809" s="244" t="str">
        <f ca="1">'Т 7'!DW15</f>
        <v xml:space="preserve"> </v>
      </c>
      <c r="Z809" s="244"/>
      <c r="AA809" s="244" t="str">
        <f ca="1">'Т 7'!DX15</f>
        <v xml:space="preserve"> </v>
      </c>
      <c r="AB809" s="244"/>
      <c r="AC809" s="245"/>
      <c r="AD809" s="269" t="str">
        <f ca="1">'Т 7'!DY15</f>
        <v xml:space="preserve"> </v>
      </c>
      <c r="AE809" s="270"/>
      <c r="AF809" s="243" t="str">
        <f ca="1">'Т 7'!DZ15</f>
        <v xml:space="preserve"> </v>
      </c>
      <c r="AG809" s="244"/>
      <c r="AH809" s="244"/>
      <c r="AI809" s="244"/>
      <c r="AJ809" s="244"/>
      <c r="AK809" s="244"/>
      <c r="AL809" s="244"/>
      <c r="AM809" s="244"/>
      <c r="AN809" s="244"/>
      <c r="AO809" s="245"/>
      <c r="AP809" s="191"/>
    </row>
    <row r="810" spans="1:42" ht="15" customHeight="1" x14ac:dyDescent="0.25">
      <c r="A810" s="58">
        <v>10</v>
      </c>
      <c r="B810" s="241" t="str">
        <f ca="1">'Т 7'!CJ16</f>
        <v xml:space="preserve"> </v>
      </c>
      <c r="C810" s="241"/>
      <c r="D810" s="241"/>
      <c r="E810" s="241"/>
      <c r="F810" s="241"/>
      <c r="G810" s="241"/>
      <c r="H810" s="269" t="str">
        <f ca="1">'Т 7'!DU16</f>
        <v xml:space="preserve"> </v>
      </c>
      <c r="I810" s="270"/>
      <c r="J810" s="243" t="str">
        <f ca="1">'Т 7'!DV16</f>
        <v xml:space="preserve"> </v>
      </c>
      <c r="K810" s="244"/>
      <c r="L810" s="244"/>
      <c r="M810" s="244"/>
      <c r="N810" s="244"/>
      <c r="O810" s="244"/>
      <c r="P810" s="244"/>
      <c r="Q810" s="244"/>
      <c r="R810" s="245"/>
      <c r="S810" s="269" t="str">
        <f ca="1">'Т 7'!DW16</f>
        <v xml:space="preserve"> </v>
      </c>
      <c r="T810" s="270"/>
      <c r="U810" s="243" t="str">
        <f ca="1">'Т 7'!DX16</f>
        <v xml:space="preserve"> </v>
      </c>
      <c r="V810" s="244"/>
      <c r="W810" s="244"/>
      <c r="X810" s="244"/>
      <c r="Y810" s="244" t="str">
        <f ca="1">'Т 7'!DW16</f>
        <v xml:space="preserve"> </v>
      </c>
      <c r="Z810" s="244"/>
      <c r="AA810" s="244" t="str">
        <f ca="1">'Т 7'!DX16</f>
        <v xml:space="preserve"> </v>
      </c>
      <c r="AB810" s="244"/>
      <c r="AC810" s="245"/>
      <c r="AD810" s="269" t="str">
        <f ca="1">'Т 7'!DY16</f>
        <v xml:space="preserve"> </v>
      </c>
      <c r="AE810" s="270"/>
      <c r="AF810" s="243" t="str">
        <f ca="1">'Т 7'!DZ16</f>
        <v xml:space="preserve"> </v>
      </c>
      <c r="AG810" s="244"/>
      <c r="AH810" s="244"/>
      <c r="AI810" s="244"/>
      <c r="AJ810" s="244"/>
      <c r="AK810" s="244"/>
      <c r="AL810" s="244"/>
      <c r="AM810" s="244"/>
      <c r="AN810" s="244"/>
      <c r="AO810" s="245"/>
      <c r="AP810" s="191"/>
    </row>
    <row r="811" spans="1:42" ht="15" customHeight="1" x14ac:dyDescent="0.25">
      <c r="A811" s="58">
        <v>11</v>
      </c>
      <c r="B811" s="241" t="str">
        <f ca="1">'Т 7'!CJ17</f>
        <v xml:space="preserve"> </v>
      </c>
      <c r="C811" s="241"/>
      <c r="D811" s="241"/>
      <c r="E811" s="241"/>
      <c r="F811" s="241"/>
      <c r="G811" s="241"/>
      <c r="H811" s="269" t="str">
        <f ca="1">'Т 7'!DU17</f>
        <v xml:space="preserve"> </v>
      </c>
      <c r="I811" s="270"/>
      <c r="J811" s="243" t="str">
        <f ca="1">'Т 7'!DV17</f>
        <v xml:space="preserve"> </v>
      </c>
      <c r="K811" s="244"/>
      <c r="L811" s="244"/>
      <c r="M811" s="244"/>
      <c r="N811" s="244"/>
      <c r="O811" s="244"/>
      <c r="P811" s="244"/>
      <c r="Q811" s="244"/>
      <c r="R811" s="245"/>
      <c r="S811" s="269" t="str">
        <f ca="1">'Т 7'!DW17</f>
        <v xml:space="preserve"> </v>
      </c>
      <c r="T811" s="270"/>
      <c r="U811" s="243" t="str">
        <f ca="1">'Т 7'!DX17</f>
        <v xml:space="preserve"> </v>
      </c>
      <c r="V811" s="244"/>
      <c r="W811" s="244"/>
      <c r="X811" s="244"/>
      <c r="Y811" s="244" t="str">
        <f ca="1">'Т 7'!DW17</f>
        <v xml:space="preserve"> </v>
      </c>
      <c r="Z811" s="244"/>
      <c r="AA811" s="244" t="str">
        <f ca="1">'Т 7'!DX17</f>
        <v xml:space="preserve"> </v>
      </c>
      <c r="AB811" s="244"/>
      <c r="AC811" s="245"/>
      <c r="AD811" s="269" t="str">
        <f ca="1">'Т 7'!DY17</f>
        <v xml:space="preserve"> </v>
      </c>
      <c r="AE811" s="270"/>
      <c r="AF811" s="243" t="str">
        <f ca="1">'Т 7'!DZ17</f>
        <v xml:space="preserve"> </v>
      </c>
      <c r="AG811" s="244"/>
      <c r="AH811" s="244"/>
      <c r="AI811" s="244"/>
      <c r="AJ811" s="244"/>
      <c r="AK811" s="244"/>
      <c r="AL811" s="244"/>
      <c r="AM811" s="244"/>
      <c r="AN811" s="244"/>
      <c r="AO811" s="245"/>
      <c r="AP811" s="191"/>
    </row>
    <row r="812" spans="1:42" ht="15" customHeight="1" x14ac:dyDescent="0.25">
      <c r="A812" s="58">
        <v>12</v>
      </c>
      <c r="B812" s="241" t="str">
        <f ca="1">'Т 7'!CJ18</f>
        <v xml:space="preserve"> </v>
      </c>
      <c r="C812" s="241"/>
      <c r="D812" s="241"/>
      <c r="E812" s="241"/>
      <c r="F812" s="241"/>
      <c r="G812" s="241"/>
      <c r="H812" s="269" t="str">
        <f ca="1">'Т 7'!DU18</f>
        <v xml:space="preserve"> </v>
      </c>
      <c r="I812" s="270"/>
      <c r="J812" s="243" t="str">
        <f ca="1">'Т 7'!DV18</f>
        <v xml:space="preserve"> </v>
      </c>
      <c r="K812" s="244"/>
      <c r="L812" s="244"/>
      <c r="M812" s="244"/>
      <c r="N812" s="244"/>
      <c r="O812" s="244"/>
      <c r="P812" s="244"/>
      <c r="Q812" s="244"/>
      <c r="R812" s="245"/>
      <c r="S812" s="269" t="str">
        <f ca="1">'Т 7'!DW18</f>
        <v xml:space="preserve"> </v>
      </c>
      <c r="T812" s="270"/>
      <c r="U812" s="243" t="str">
        <f ca="1">'Т 7'!DX18</f>
        <v xml:space="preserve"> </v>
      </c>
      <c r="V812" s="244"/>
      <c r="W812" s="244"/>
      <c r="X812" s="244"/>
      <c r="Y812" s="244" t="str">
        <f ca="1">'Т 7'!DW18</f>
        <v xml:space="preserve"> </v>
      </c>
      <c r="Z812" s="244"/>
      <c r="AA812" s="244" t="str">
        <f ca="1">'Т 7'!DX18</f>
        <v xml:space="preserve"> </v>
      </c>
      <c r="AB812" s="244"/>
      <c r="AC812" s="245"/>
      <c r="AD812" s="269" t="str">
        <f ca="1">'Т 7'!DY18</f>
        <v xml:space="preserve"> </v>
      </c>
      <c r="AE812" s="270"/>
      <c r="AF812" s="243" t="str">
        <f ca="1">'Т 7'!DZ18</f>
        <v xml:space="preserve"> </v>
      </c>
      <c r="AG812" s="244"/>
      <c r="AH812" s="244"/>
      <c r="AI812" s="244"/>
      <c r="AJ812" s="244"/>
      <c r="AK812" s="244"/>
      <c r="AL812" s="244"/>
      <c r="AM812" s="244"/>
      <c r="AN812" s="244"/>
      <c r="AO812" s="245"/>
      <c r="AP812" s="191"/>
    </row>
    <row r="813" spans="1:42" ht="15" customHeight="1" x14ac:dyDescent="0.25">
      <c r="A813" s="58">
        <v>13</v>
      </c>
      <c r="B813" s="241" t="str">
        <f ca="1">'Т 7'!CJ19</f>
        <v xml:space="preserve"> </v>
      </c>
      <c r="C813" s="241"/>
      <c r="D813" s="241"/>
      <c r="E813" s="241"/>
      <c r="F813" s="241"/>
      <c r="G813" s="241"/>
      <c r="H813" s="269" t="str">
        <f ca="1">'Т 7'!DU19</f>
        <v xml:space="preserve"> </v>
      </c>
      <c r="I813" s="270"/>
      <c r="J813" s="243" t="str">
        <f ca="1">'Т 7'!DV19</f>
        <v xml:space="preserve"> </v>
      </c>
      <c r="K813" s="244"/>
      <c r="L813" s="244"/>
      <c r="M813" s="244"/>
      <c r="N813" s="244"/>
      <c r="O813" s="244"/>
      <c r="P813" s="244"/>
      <c r="Q813" s="244"/>
      <c r="R813" s="245"/>
      <c r="S813" s="269" t="str">
        <f ca="1">'Т 7'!DW19</f>
        <v xml:space="preserve"> </v>
      </c>
      <c r="T813" s="270"/>
      <c r="U813" s="243" t="str">
        <f ca="1">'Т 7'!DX19</f>
        <v xml:space="preserve"> </v>
      </c>
      <c r="V813" s="244"/>
      <c r="W813" s="244"/>
      <c r="X813" s="244"/>
      <c r="Y813" s="244" t="str">
        <f ca="1">'Т 7'!DW19</f>
        <v xml:space="preserve"> </v>
      </c>
      <c r="Z813" s="244"/>
      <c r="AA813" s="244" t="str">
        <f ca="1">'Т 7'!DX19</f>
        <v xml:space="preserve"> </v>
      </c>
      <c r="AB813" s="244"/>
      <c r="AC813" s="245"/>
      <c r="AD813" s="269" t="str">
        <f ca="1">'Т 7'!DY19</f>
        <v xml:space="preserve"> </v>
      </c>
      <c r="AE813" s="270"/>
      <c r="AF813" s="243" t="str">
        <f ca="1">'Т 7'!DZ19</f>
        <v xml:space="preserve"> </v>
      </c>
      <c r="AG813" s="244"/>
      <c r="AH813" s="244"/>
      <c r="AI813" s="244"/>
      <c r="AJ813" s="244"/>
      <c r="AK813" s="244"/>
      <c r="AL813" s="244"/>
      <c r="AM813" s="244"/>
      <c r="AN813" s="244"/>
      <c r="AO813" s="245"/>
      <c r="AP813" s="191"/>
    </row>
    <row r="814" spans="1:42" ht="15" customHeight="1" x14ac:dyDescent="0.25">
      <c r="A814" s="58">
        <v>14</v>
      </c>
      <c r="B814" s="241" t="str">
        <f ca="1">'Т 7'!CJ20</f>
        <v xml:space="preserve"> </v>
      </c>
      <c r="C814" s="241"/>
      <c r="D814" s="241"/>
      <c r="E814" s="241"/>
      <c r="F814" s="241"/>
      <c r="G814" s="241"/>
      <c r="H814" s="269" t="str">
        <f ca="1">'Т 7'!DU20</f>
        <v xml:space="preserve"> </v>
      </c>
      <c r="I814" s="270"/>
      <c r="J814" s="243" t="str">
        <f ca="1">'Т 7'!DV20</f>
        <v xml:space="preserve"> </v>
      </c>
      <c r="K814" s="244"/>
      <c r="L814" s="244"/>
      <c r="M814" s="244"/>
      <c r="N814" s="244"/>
      <c r="O814" s="244"/>
      <c r="P814" s="244"/>
      <c r="Q814" s="244"/>
      <c r="R814" s="245"/>
      <c r="S814" s="269" t="str">
        <f ca="1">'Т 7'!DW20</f>
        <v xml:space="preserve"> </v>
      </c>
      <c r="T814" s="270"/>
      <c r="U814" s="243" t="str">
        <f ca="1">'Т 7'!DX20</f>
        <v xml:space="preserve"> </v>
      </c>
      <c r="V814" s="244"/>
      <c r="W814" s="244"/>
      <c r="X814" s="244"/>
      <c r="Y814" s="244" t="str">
        <f ca="1">'Т 7'!DW20</f>
        <v xml:space="preserve"> </v>
      </c>
      <c r="Z814" s="244"/>
      <c r="AA814" s="244" t="str">
        <f ca="1">'Т 7'!DX20</f>
        <v xml:space="preserve"> </v>
      </c>
      <c r="AB814" s="244"/>
      <c r="AC814" s="245"/>
      <c r="AD814" s="269" t="str">
        <f ca="1">'Т 7'!DY20</f>
        <v xml:space="preserve"> </v>
      </c>
      <c r="AE814" s="270"/>
      <c r="AF814" s="243" t="str">
        <f ca="1">'Т 7'!DZ20</f>
        <v xml:space="preserve"> </v>
      </c>
      <c r="AG814" s="244"/>
      <c r="AH814" s="244"/>
      <c r="AI814" s="244"/>
      <c r="AJ814" s="244"/>
      <c r="AK814" s="244"/>
      <c r="AL814" s="244"/>
      <c r="AM814" s="244"/>
      <c r="AN814" s="244"/>
      <c r="AO814" s="245"/>
      <c r="AP814" s="191"/>
    </row>
    <row r="815" spans="1:42" ht="15" customHeight="1" x14ac:dyDescent="0.25">
      <c r="A815" s="58">
        <v>15</v>
      </c>
      <c r="B815" s="241" t="str">
        <f ca="1">'Т 7'!CJ21</f>
        <v xml:space="preserve"> </v>
      </c>
      <c r="C815" s="241"/>
      <c r="D815" s="241"/>
      <c r="E815" s="241"/>
      <c r="F815" s="241"/>
      <c r="G815" s="241"/>
      <c r="H815" s="269" t="str">
        <f ca="1">'Т 7'!DU21</f>
        <v xml:space="preserve"> </v>
      </c>
      <c r="I815" s="270"/>
      <c r="J815" s="243" t="str">
        <f ca="1">'Т 7'!DV21</f>
        <v xml:space="preserve"> </v>
      </c>
      <c r="K815" s="244"/>
      <c r="L815" s="244"/>
      <c r="M815" s="244"/>
      <c r="N815" s="244"/>
      <c r="O815" s="244"/>
      <c r="P815" s="244"/>
      <c r="Q815" s="244"/>
      <c r="R815" s="245"/>
      <c r="S815" s="269" t="str">
        <f ca="1">'Т 7'!DW21</f>
        <v xml:space="preserve"> </v>
      </c>
      <c r="T815" s="270"/>
      <c r="U815" s="243" t="str">
        <f ca="1">'Т 7'!DX21</f>
        <v xml:space="preserve"> </v>
      </c>
      <c r="V815" s="244"/>
      <c r="W815" s="244"/>
      <c r="X815" s="244"/>
      <c r="Y815" s="244" t="str">
        <f ca="1">'Т 7'!DW21</f>
        <v xml:space="preserve"> </v>
      </c>
      <c r="Z815" s="244"/>
      <c r="AA815" s="244" t="str">
        <f ca="1">'Т 7'!DX21</f>
        <v xml:space="preserve"> </v>
      </c>
      <c r="AB815" s="244"/>
      <c r="AC815" s="245"/>
      <c r="AD815" s="269" t="str">
        <f ca="1">'Т 7'!DY21</f>
        <v xml:space="preserve"> </v>
      </c>
      <c r="AE815" s="270"/>
      <c r="AF815" s="243" t="str">
        <f ca="1">'Т 7'!DZ21</f>
        <v xml:space="preserve"> </v>
      </c>
      <c r="AG815" s="244"/>
      <c r="AH815" s="244"/>
      <c r="AI815" s="244"/>
      <c r="AJ815" s="244"/>
      <c r="AK815" s="244"/>
      <c r="AL815" s="244"/>
      <c r="AM815" s="244"/>
      <c r="AN815" s="244"/>
      <c r="AO815" s="245"/>
      <c r="AP815" s="191"/>
    </row>
    <row r="816" spans="1:42" ht="15" customHeight="1" x14ac:dyDescent="0.25">
      <c r="A816" s="58">
        <v>16</v>
      </c>
      <c r="B816" s="241" t="str">
        <f ca="1">'Т 7'!CJ22</f>
        <v xml:space="preserve"> </v>
      </c>
      <c r="C816" s="241"/>
      <c r="D816" s="241"/>
      <c r="E816" s="241"/>
      <c r="F816" s="241"/>
      <c r="G816" s="241"/>
      <c r="H816" s="269" t="str">
        <f ca="1">'Т 7'!DU22</f>
        <v xml:space="preserve"> </v>
      </c>
      <c r="I816" s="270"/>
      <c r="J816" s="243" t="str">
        <f ca="1">'Т 7'!DV22</f>
        <v xml:space="preserve"> </v>
      </c>
      <c r="K816" s="244"/>
      <c r="L816" s="244"/>
      <c r="M816" s="244"/>
      <c r="N816" s="244"/>
      <c r="O816" s="244"/>
      <c r="P816" s="244"/>
      <c r="Q816" s="244"/>
      <c r="R816" s="245"/>
      <c r="S816" s="269" t="str">
        <f ca="1">'Т 7'!DW22</f>
        <v xml:space="preserve"> </v>
      </c>
      <c r="T816" s="270"/>
      <c r="U816" s="243" t="str">
        <f ca="1">'Т 7'!DX22</f>
        <v xml:space="preserve"> </v>
      </c>
      <c r="V816" s="244"/>
      <c r="W816" s="244"/>
      <c r="X816" s="244"/>
      <c r="Y816" s="244" t="str">
        <f ca="1">'Т 7'!DW22</f>
        <v xml:space="preserve"> </v>
      </c>
      <c r="Z816" s="244"/>
      <c r="AA816" s="244" t="str">
        <f ca="1">'Т 7'!DX22</f>
        <v xml:space="preserve"> </v>
      </c>
      <c r="AB816" s="244"/>
      <c r="AC816" s="245"/>
      <c r="AD816" s="269" t="str">
        <f ca="1">'Т 7'!DY22</f>
        <v xml:space="preserve"> </v>
      </c>
      <c r="AE816" s="270"/>
      <c r="AF816" s="243" t="str">
        <f ca="1">'Т 7'!DZ22</f>
        <v xml:space="preserve"> </v>
      </c>
      <c r="AG816" s="244"/>
      <c r="AH816" s="244"/>
      <c r="AI816" s="244"/>
      <c r="AJ816" s="244"/>
      <c r="AK816" s="244"/>
      <c r="AL816" s="244"/>
      <c r="AM816" s="244"/>
      <c r="AN816" s="244"/>
      <c r="AO816" s="245"/>
      <c r="AP816" s="191"/>
    </row>
    <row r="817" spans="1:42" ht="15" customHeight="1" x14ac:dyDescent="0.25">
      <c r="A817" s="58">
        <v>17</v>
      </c>
      <c r="B817" s="241" t="str">
        <f ca="1">'Т 7'!CJ23</f>
        <v xml:space="preserve"> </v>
      </c>
      <c r="C817" s="241"/>
      <c r="D817" s="241"/>
      <c r="E817" s="241"/>
      <c r="F817" s="241"/>
      <c r="G817" s="241"/>
      <c r="H817" s="269" t="str">
        <f ca="1">'Т 7'!DU23</f>
        <v xml:space="preserve"> </v>
      </c>
      <c r="I817" s="270"/>
      <c r="J817" s="243" t="str">
        <f ca="1">'Т 7'!DV23</f>
        <v xml:space="preserve"> </v>
      </c>
      <c r="K817" s="244"/>
      <c r="L817" s="244"/>
      <c r="M817" s="244"/>
      <c r="N817" s="244"/>
      <c r="O817" s="244"/>
      <c r="P817" s="244"/>
      <c r="Q817" s="244"/>
      <c r="R817" s="245"/>
      <c r="S817" s="269" t="str">
        <f ca="1">'Т 7'!DW23</f>
        <v xml:space="preserve"> </v>
      </c>
      <c r="T817" s="270"/>
      <c r="U817" s="243" t="str">
        <f ca="1">'Т 7'!DX23</f>
        <v xml:space="preserve"> </v>
      </c>
      <c r="V817" s="244"/>
      <c r="W817" s="244"/>
      <c r="X817" s="244"/>
      <c r="Y817" s="244" t="str">
        <f ca="1">'Т 7'!DW23</f>
        <v xml:space="preserve"> </v>
      </c>
      <c r="Z817" s="244"/>
      <c r="AA817" s="244" t="str">
        <f ca="1">'Т 7'!DX23</f>
        <v xml:space="preserve"> </v>
      </c>
      <c r="AB817" s="244"/>
      <c r="AC817" s="245"/>
      <c r="AD817" s="269" t="str">
        <f ca="1">'Т 7'!DY23</f>
        <v xml:space="preserve"> </v>
      </c>
      <c r="AE817" s="270"/>
      <c r="AF817" s="243" t="str">
        <f ca="1">'Т 7'!DZ23</f>
        <v xml:space="preserve"> </v>
      </c>
      <c r="AG817" s="244"/>
      <c r="AH817" s="244"/>
      <c r="AI817" s="244"/>
      <c r="AJ817" s="244"/>
      <c r="AK817" s="244"/>
      <c r="AL817" s="244"/>
      <c r="AM817" s="244"/>
      <c r="AN817" s="244"/>
      <c r="AO817" s="245"/>
      <c r="AP817" s="191"/>
    </row>
    <row r="818" spans="1:42" ht="15" customHeight="1" x14ac:dyDescent="0.25">
      <c r="A818" s="58">
        <v>18</v>
      </c>
      <c r="B818" s="241" t="str">
        <f ca="1">'Т 7'!CJ24</f>
        <v xml:space="preserve"> </v>
      </c>
      <c r="C818" s="241"/>
      <c r="D818" s="241"/>
      <c r="E818" s="241"/>
      <c r="F818" s="241"/>
      <c r="G818" s="241"/>
      <c r="H818" s="269" t="str">
        <f ca="1">'Т 7'!DU24</f>
        <v xml:space="preserve"> </v>
      </c>
      <c r="I818" s="270"/>
      <c r="J818" s="243" t="str">
        <f ca="1">'Т 7'!DV24</f>
        <v xml:space="preserve"> </v>
      </c>
      <c r="K818" s="244"/>
      <c r="L818" s="244"/>
      <c r="M818" s="244"/>
      <c r="N818" s="244"/>
      <c r="O818" s="244"/>
      <c r="P818" s="244"/>
      <c r="Q818" s="244"/>
      <c r="R818" s="245"/>
      <c r="S818" s="269" t="str">
        <f ca="1">'Т 7'!DW24</f>
        <v xml:space="preserve"> </v>
      </c>
      <c r="T818" s="270"/>
      <c r="U818" s="243" t="str">
        <f ca="1">'Т 7'!DX24</f>
        <v xml:space="preserve"> </v>
      </c>
      <c r="V818" s="244"/>
      <c r="W818" s="244"/>
      <c r="X818" s="244"/>
      <c r="Y818" s="244" t="str">
        <f ca="1">'Т 7'!DW24</f>
        <v xml:space="preserve"> </v>
      </c>
      <c r="Z818" s="244"/>
      <c r="AA818" s="244" t="str">
        <f ca="1">'Т 7'!DX24</f>
        <v xml:space="preserve"> </v>
      </c>
      <c r="AB818" s="244"/>
      <c r="AC818" s="245"/>
      <c r="AD818" s="269" t="str">
        <f ca="1">'Т 7'!DY24</f>
        <v xml:space="preserve"> </v>
      </c>
      <c r="AE818" s="270"/>
      <c r="AF818" s="243" t="str">
        <f ca="1">'Т 7'!DZ24</f>
        <v xml:space="preserve"> </v>
      </c>
      <c r="AG818" s="244"/>
      <c r="AH818" s="244"/>
      <c r="AI818" s="244"/>
      <c r="AJ818" s="244"/>
      <c r="AK818" s="244"/>
      <c r="AL818" s="244"/>
      <c r="AM818" s="244"/>
      <c r="AN818" s="244"/>
      <c r="AO818" s="245"/>
      <c r="AP818" s="191"/>
    </row>
    <row r="819" spans="1:42" ht="15" customHeight="1" x14ac:dyDescent="0.25">
      <c r="A819" s="58">
        <v>19</v>
      </c>
      <c r="B819" s="241" t="str">
        <f ca="1">'Т 7'!CJ25</f>
        <v xml:space="preserve"> </v>
      </c>
      <c r="C819" s="241"/>
      <c r="D819" s="241"/>
      <c r="E819" s="241"/>
      <c r="F819" s="241"/>
      <c r="G819" s="241"/>
      <c r="H819" s="269" t="str">
        <f ca="1">'Т 7'!DU25</f>
        <v xml:space="preserve"> </v>
      </c>
      <c r="I819" s="270"/>
      <c r="J819" s="243" t="str">
        <f ca="1">'Т 7'!DV25</f>
        <v xml:space="preserve"> </v>
      </c>
      <c r="K819" s="244"/>
      <c r="L819" s="244"/>
      <c r="M819" s="244"/>
      <c r="N819" s="244"/>
      <c r="O819" s="244"/>
      <c r="P819" s="244"/>
      <c r="Q819" s="244"/>
      <c r="R819" s="245"/>
      <c r="S819" s="269" t="str">
        <f ca="1">'Т 7'!DW25</f>
        <v xml:space="preserve"> </v>
      </c>
      <c r="T819" s="270"/>
      <c r="U819" s="243" t="str">
        <f ca="1">'Т 7'!DX25</f>
        <v xml:space="preserve"> </v>
      </c>
      <c r="V819" s="244"/>
      <c r="W819" s="244"/>
      <c r="X819" s="244"/>
      <c r="Y819" s="244" t="str">
        <f ca="1">'Т 7'!DW25</f>
        <v xml:space="preserve"> </v>
      </c>
      <c r="Z819" s="244"/>
      <c r="AA819" s="244" t="str">
        <f ca="1">'Т 7'!DX25</f>
        <v xml:space="preserve"> </v>
      </c>
      <c r="AB819" s="244"/>
      <c r="AC819" s="245"/>
      <c r="AD819" s="269" t="str">
        <f ca="1">'Т 7'!DY25</f>
        <v xml:space="preserve"> </v>
      </c>
      <c r="AE819" s="270"/>
      <c r="AF819" s="243" t="str">
        <f ca="1">'Т 7'!DZ25</f>
        <v xml:space="preserve"> </v>
      </c>
      <c r="AG819" s="244"/>
      <c r="AH819" s="244"/>
      <c r="AI819" s="244"/>
      <c r="AJ819" s="244"/>
      <c r="AK819" s="244"/>
      <c r="AL819" s="244"/>
      <c r="AM819" s="244"/>
      <c r="AN819" s="244"/>
      <c r="AO819" s="245"/>
      <c r="AP819" s="191"/>
    </row>
    <row r="820" spans="1:42" ht="15" customHeight="1" x14ac:dyDescent="0.25">
      <c r="A820" s="58">
        <v>20</v>
      </c>
      <c r="B820" s="241" t="str">
        <f ca="1">'Т 7'!CJ26</f>
        <v xml:space="preserve"> </v>
      </c>
      <c r="C820" s="241"/>
      <c r="D820" s="241"/>
      <c r="E820" s="241"/>
      <c r="F820" s="241"/>
      <c r="G820" s="241"/>
      <c r="H820" s="269" t="str">
        <f ca="1">'Т 7'!DU26</f>
        <v xml:space="preserve"> </v>
      </c>
      <c r="I820" s="270"/>
      <c r="J820" s="243" t="str">
        <f ca="1">'Т 7'!DV26</f>
        <v xml:space="preserve"> </v>
      </c>
      <c r="K820" s="244"/>
      <c r="L820" s="244"/>
      <c r="M820" s="244"/>
      <c r="N820" s="244"/>
      <c r="O820" s="244"/>
      <c r="P820" s="244"/>
      <c r="Q820" s="244"/>
      <c r="R820" s="245"/>
      <c r="S820" s="269" t="str">
        <f ca="1">'Т 7'!DW26</f>
        <v xml:space="preserve"> </v>
      </c>
      <c r="T820" s="270"/>
      <c r="U820" s="243" t="str">
        <f ca="1">'Т 7'!DX26</f>
        <v xml:space="preserve"> </v>
      </c>
      <c r="V820" s="244"/>
      <c r="W820" s="244"/>
      <c r="X820" s="244"/>
      <c r="Y820" s="244" t="str">
        <f ca="1">'Т 7'!DW26</f>
        <v xml:space="preserve"> </v>
      </c>
      <c r="Z820" s="244"/>
      <c r="AA820" s="244" t="str">
        <f ca="1">'Т 7'!DX26</f>
        <v xml:space="preserve"> </v>
      </c>
      <c r="AB820" s="244"/>
      <c r="AC820" s="245"/>
      <c r="AD820" s="269" t="str">
        <f ca="1">'Т 7'!DY26</f>
        <v xml:space="preserve"> </v>
      </c>
      <c r="AE820" s="270"/>
      <c r="AF820" s="243" t="str">
        <f ca="1">'Т 7'!DZ26</f>
        <v xml:space="preserve"> </v>
      </c>
      <c r="AG820" s="244"/>
      <c r="AH820" s="244"/>
      <c r="AI820" s="244"/>
      <c r="AJ820" s="244"/>
      <c r="AK820" s="244"/>
      <c r="AL820" s="244"/>
      <c r="AM820" s="244"/>
      <c r="AN820" s="244"/>
      <c r="AO820" s="245"/>
      <c r="AP820" s="191"/>
    </row>
    <row r="821" spans="1:42" ht="15" customHeight="1" x14ac:dyDescent="0.25">
      <c r="A821" s="58">
        <v>21</v>
      </c>
      <c r="B821" s="241" t="str">
        <f ca="1">'Т 7'!CJ27</f>
        <v xml:space="preserve"> </v>
      </c>
      <c r="C821" s="241"/>
      <c r="D821" s="241"/>
      <c r="E821" s="241"/>
      <c r="F821" s="241"/>
      <c r="G821" s="241"/>
      <c r="H821" s="269" t="str">
        <f ca="1">'Т 7'!DU27</f>
        <v xml:space="preserve"> </v>
      </c>
      <c r="I821" s="270"/>
      <c r="J821" s="243" t="str">
        <f ca="1">'Т 7'!DV27</f>
        <v xml:space="preserve"> </v>
      </c>
      <c r="K821" s="244"/>
      <c r="L821" s="244"/>
      <c r="M821" s="244"/>
      <c r="N821" s="244"/>
      <c r="O821" s="244"/>
      <c r="P821" s="244"/>
      <c r="Q821" s="244"/>
      <c r="R821" s="245"/>
      <c r="S821" s="269" t="str">
        <f ca="1">'Т 7'!DW27</f>
        <v xml:space="preserve"> </v>
      </c>
      <c r="T821" s="270"/>
      <c r="U821" s="243" t="str">
        <f ca="1">'Т 7'!DX27</f>
        <v xml:space="preserve"> </v>
      </c>
      <c r="V821" s="244"/>
      <c r="W821" s="244"/>
      <c r="X821" s="244"/>
      <c r="Y821" s="244" t="str">
        <f ca="1">'Т 7'!DW27</f>
        <v xml:space="preserve"> </v>
      </c>
      <c r="Z821" s="244"/>
      <c r="AA821" s="244" t="str">
        <f ca="1">'Т 7'!DX27</f>
        <v xml:space="preserve"> </v>
      </c>
      <c r="AB821" s="244"/>
      <c r="AC821" s="245"/>
      <c r="AD821" s="269" t="str">
        <f ca="1">'Т 7'!DY27</f>
        <v xml:space="preserve"> </v>
      </c>
      <c r="AE821" s="270"/>
      <c r="AF821" s="243" t="str">
        <f ca="1">'Т 7'!DZ27</f>
        <v xml:space="preserve"> </v>
      </c>
      <c r="AG821" s="244"/>
      <c r="AH821" s="244"/>
      <c r="AI821" s="244"/>
      <c r="AJ821" s="244"/>
      <c r="AK821" s="244"/>
      <c r="AL821" s="244"/>
      <c r="AM821" s="244"/>
      <c r="AN821" s="244"/>
      <c r="AO821" s="245"/>
      <c r="AP821" s="191"/>
    </row>
    <row r="822" spans="1:42" ht="15" customHeight="1" x14ac:dyDescent="0.25">
      <c r="A822" s="58">
        <v>22</v>
      </c>
      <c r="B822" s="241" t="str">
        <f ca="1">'Т 7'!CJ28</f>
        <v xml:space="preserve"> </v>
      </c>
      <c r="C822" s="241"/>
      <c r="D822" s="241"/>
      <c r="E822" s="241"/>
      <c r="F822" s="241"/>
      <c r="G822" s="241"/>
      <c r="H822" s="269" t="str">
        <f ca="1">'Т 7'!DU28</f>
        <v xml:space="preserve"> </v>
      </c>
      <c r="I822" s="270"/>
      <c r="J822" s="243" t="str">
        <f ca="1">'Т 7'!DV28</f>
        <v xml:space="preserve"> </v>
      </c>
      <c r="K822" s="244"/>
      <c r="L822" s="244"/>
      <c r="M822" s="244"/>
      <c r="N822" s="244"/>
      <c r="O822" s="244"/>
      <c r="P822" s="244"/>
      <c r="Q822" s="244"/>
      <c r="R822" s="245"/>
      <c r="S822" s="269" t="str">
        <f ca="1">'Т 7'!DW28</f>
        <v xml:space="preserve"> </v>
      </c>
      <c r="T822" s="270"/>
      <c r="U822" s="243" t="str">
        <f ca="1">'Т 7'!DX28</f>
        <v xml:space="preserve"> </v>
      </c>
      <c r="V822" s="244"/>
      <c r="W822" s="244"/>
      <c r="X822" s="244"/>
      <c r="Y822" s="244" t="str">
        <f ca="1">'Т 7'!DW28</f>
        <v xml:space="preserve"> </v>
      </c>
      <c r="Z822" s="244"/>
      <c r="AA822" s="244" t="str">
        <f ca="1">'Т 7'!DX28</f>
        <v xml:space="preserve"> </v>
      </c>
      <c r="AB822" s="244"/>
      <c r="AC822" s="245"/>
      <c r="AD822" s="269" t="str">
        <f ca="1">'Т 7'!DY28</f>
        <v xml:space="preserve"> </v>
      </c>
      <c r="AE822" s="270"/>
      <c r="AF822" s="243" t="str">
        <f ca="1">'Т 7'!DZ28</f>
        <v xml:space="preserve"> </v>
      </c>
      <c r="AG822" s="244"/>
      <c r="AH822" s="244"/>
      <c r="AI822" s="244"/>
      <c r="AJ822" s="244"/>
      <c r="AK822" s="244"/>
      <c r="AL822" s="244"/>
      <c r="AM822" s="244"/>
      <c r="AN822" s="244"/>
      <c r="AO822" s="245"/>
    </row>
    <row r="823" spans="1:42" ht="15" customHeight="1" x14ac:dyDescent="0.25">
      <c r="A823" s="58">
        <v>23</v>
      </c>
      <c r="B823" s="241" t="str">
        <f ca="1">'Т 7'!CJ29</f>
        <v xml:space="preserve"> </v>
      </c>
      <c r="C823" s="241"/>
      <c r="D823" s="241"/>
      <c r="E823" s="241"/>
      <c r="F823" s="241"/>
      <c r="G823" s="241"/>
      <c r="H823" s="269" t="str">
        <f ca="1">'Т 7'!DU29</f>
        <v xml:space="preserve"> </v>
      </c>
      <c r="I823" s="270"/>
      <c r="J823" s="243" t="str">
        <f ca="1">'Т 7'!DV29</f>
        <v xml:space="preserve"> </v>
      </c>
      <c r="K823" s="244"/>
      <c r="L823" s="244"/>
      <c r="M823" s="244"/>
      <c r="N823" s="244"/>
      <c r="O823" s="244"/>
      <c r="P823" s="244"/>
      <c r="Q823" s="244"/>
      <c r="R823" s="245"/>
      <c r="S823" s="269" t="str">
        <f ca="1">'Т 7'!DW29</f>
        <v xml:space="preserve"> </v>
      </c>
      <c r="T823" s="270"/>
      <c r="U823" s="243" t="str">
        <f ca="1">'Т 7'!DX29</f>
        <v xml:space="preserve"> </v>
      </c>
      <c r="V823" s="244"/>
      <c r="W823" s="244"/>
      <c r="X823" s="244"/>
      <c r="Y823" s="244" t="str">
        <f ca="1">'Т 7'!DW29</f>
        <v xml:space="preserve"> </v>
      </c>
      <c r="Z823" s="244"/>
      <c r="AA823" s="244" t="str">
        <f ca="1">'Т 7'!DX29</f>
        <v xml:space="preserve"> </v>
      </c>
      <c r="AB823" s="244"/>
      <c r="AC823" s="245"/>
      <c r="AD823" s="269" t="str">
        <f ca="1">'Т 7'!DY29</f>
        <v xml:space="preserve"> </v>
      </c>
      <c r="AE823" s="270"/>
      <c r="AF823" s="243" t="str">
        <f ca="1">'Т 7'!DZ29</f>
        <v xml:space="preserve"> </v>
      </c>
      <c r="AG823" s="244"/>
      <c r="AH823" s="244"/>
      <c r="AI823" s="244"/>
      <c r="AJ823" s="244"/>
      <c r="AK823" s="244"/>
      <c r="AL823" s="244"/>
      <c r="AM823" s="244"/>
      <c r="AN823" s="244"/>
      <c r="AO823" s="245"/>
    </row>
    <row r="824" spans="1:42" ht="15" customHeight="1" x14ac:dyDescent="0.25">
      <c r="A824" s="58">
        <v>24</v>
      </c>
      <c r="B824" s="241" t="str">
        <f ca="1">'Т 7'!CJ30</f>
        <v xml:space="preserve"> </v>
      </c>
      <c r="C824" s="241"/>
      <c r="D824" s="241"/>
      <c r="E824" s="241"/>
      <c r="F824" s="241"/>
      <c r="G824" s="241"/>
      <c r="H824" s="269" t="str">
        <f ca="1">'Т 7'!DU30</f>
        <v xml:space="preserve"> </v>
      </c>
      <c r="I824" s="270"/>
      <c r="J824" s="243" t="str">
        <f ca="1">'Т 7'!DV30</f>
        <v xml:space="preserve"> </v>
      </c>
      <c r="K824" s="244"/>
      <c r="L824" s="244"/>
      <c r="M824" s="244"/>
      <c r="N824" s="244"/>
      <c r="O824" s="244"/>
      <c r="P824" s="244"/>
      <c r="Q824" s="244"/>
      <c r="R824" s="245"/>
      <c r="S824" s="269" t="str">
        <f ca="1">'Т 7'!DW30</f>
        <v xml:space="preserve"> </v>
      </c>
      <c r="T824" s="270"/>
      <c r="U824" s="243" t="str">
        <f ca="1">'Т 7'!DX30</f>
        <v xml:space="preserve"> </v>
      </c>
      <c r="V824" s="244"/>
      <c r="W824" s="244"/>
      <c r="X824" s="244"/>
      <c r="Y824" s="244" t="str">
        <f ca="1">'Т 7'!DW30</f>
        <v xml:space="preserve"> </v>
      </c>
      <c r="Z824" s="244"/>
      <c r="AA824" s="244" t="str">
        <f ca="1">'Т 7'!DX30</f>
        <v xml:space="preserve"> </v>
      </c>
      <c r="AB824" s="244"/>
      <c r="AC824" s="245"/>
      <c r="AD824" s="269" t="str">
        <f ca="1">'Т 7'!DY30</f>
        <v xml:space="preserve"> </v>
      </c>
      <c r="AE824" s="270"/>
      <c r="AF824" s="243" t="str">
        <f ca="1">'Т 7'!DZ30</f>
        <v xml:space="preserve"> </v>
      </c>
      <c r="AG824" s="244"/>
      <c r="AH824" s="244"/>
      <c r="AI824" s="244"/>
      <c r="AJ824" s="244"/>
      <c r="AK824" s="244"/>
      <c r="AL824" s="244"/>
      <c r="AM824" s="244"/>
      <c r="AN824" s="244"/>
      <c r="AO824" s="245"/>
    </row>
    <row r="825" spans="1:42" ht="15" customHeight="1" x14ac:dyDescent="0.25">
      <c r="A825" s="58">
        <v>25</v>
      </c>
      <c r="B825" s="241" t="str">
        <f ca="1">'Т 7'!CJ31</f>
        <v xml:space="preserve"> </v>
      </c>
      <c r="C825" s="241"/>
      <c r="D825" s="241"/>
      <c r="E825" s="241"/>
      <c r="F825" s="241"/>
      <c r="G825" s="241"/>
      <c r="H825" s="269" t="str">
        <f ca="1">'Т 7'!DU31</f>
        <v xml:space="preserve"> </v>
      </c>
      <c r="I825" s="270"/>
      <c r="J825" s="243" t="str">
        <f ca="1">'Т 7'!DV31</f>
        <v xml:space="preserve"> </v>
      </c>
      <c r="K825" s="244"/>
      <c r="L825" s="244"/>
      <c r="M825" s="244"/>
      <c r="N825" s="244"/>
      <c r="O825" s="244"/>
      <c r="P825" s="244"/>
      <c r="Q825" s="244"/>
      <c r="R825" s="245"/>
      <c r="S825" s="269" t="str">
        <f ca="1">'Т 7'!DW31</f>
        <v xml:space="preserve"> </v>
      </c>
      <c r="T825" s="270"/>
      <c r="U825" s="243" t="str">
        <f ca="1">'Т 7'!DX31</f>
        <v xml:space="preserve"> </v>
      </c>
      <c r="V825" s="244"/>
      <c r="W825" s="244"/>
      <c r="X825" s="244"/>
      <c r="Y825" s="244" t="str">
        <f ca="1">'Т 7'!DW31</f>
        <v xml:space="preserve"> </v>
      </c>
      <c r="Z825" s="244"/>
      <c r="AA825" s="244" t="str">
        <f ca="1">'Т 7'!DX31</f>
        <v xml:space="preserve"> </v>
      </c>
      <c r="AB825" s="244"/>
      <c r="AC825" s="245"/>
      <c r="AD825" s="269" t="str">
        <f ca="1">'Т 7'!DY31</f>
        <v xml:space="preserve"> </v>
      </c>
      <c r="AE825" s="270"/>
      <c r="AF825" s="243" t="str">
        <f ca="1">'Т 7'!DZ31</f>
        <v xml:space="preserve"> </v>
      </c>
      <c r="AG825" s="244"/>
      <c r="AH825" s="244"/>
      <c r="AI825" s="244"/>
      <c r="AJ825" s="244"/>
      <c r="AK825" s="244"/>
      <c r="AL825" s="244"/>
      <c r="AM825" s="244"/>
      <c r="AN825" s="244"/>
      <c r="AO825" s="245"/>
      <c r="AP825" s="194"/>
    </row>
    <row r="826" spans="1:42" ht="15" customHeight="1" x14ac:dyDescent="0.25">
      <c r="A826" s="58">
        <v>26</v>
      </c>
      <c r="B826" s="241" t="str">
        <f ca="1">'Т 7'!CJ32</f>
        <v xml:space="preserve"> </v>
      </c>
      <c r="C826" s="241"/>
      <c r="D826" s="241"/>
      <c r="E826" s="241"/>
      <c r="F826" s="241"/>
      <c r="G826" s="241"/>
      <c r="H826" s="269" t="str">
        <f ca="1">'Т 7'!DU32</f>
        <v xml:space="preserve"> </v>
      </c>
      <c r="I826" s="270"/>
      <c r="J826" s="243" t="str">
        <f ca="1">'Т 7'!DV32</f>
        <v xml:space="preserve"> </v>
      </c>
      <c r="K826" s="244"/>
      <c r="L826" s="244"/>
      <c r="M826" s="244"/>
      <c r="N826" s="244"/>
      <c r="O826" s="244"/>
      <c r="P826" s="244"/>
      <c r="Q826" s="244"/>
      <c r="R826" s="245"/>
      <c r="S826" s="269" t="str">
        <f ca="1">'Т 7'!DW32</f>
        <v xml:space="preserve"> </v>
      </c>
      <c r="T826" s="270"/>
      <c r="U826" s="243" t="str">
        <f ca="1">'Т 7'!DX32</f>
        <v xml:space="preserve"> </v>
      </c>
      <c r="V826" s="244"/>
      <c r="W826" s="244"/>
      <c r="X826" s="244"/>
      <c r="Y826" s="244" t="str">
        <f ca="1">'Т 7'!DW32</f>
        <v xml:space="preserve"> </v>
      </c>
      <c r="Z826" s="244"/>
      <c r="AA826" s="244" t="str">
        <f ca="1">'Т 7'!DX32</f>
        <v xml:space="preserve"> </v>
      </c>
      <c r="AB826" s="244"/>
      <c r="AC826" s="245"/>
      <c r="AD826" s="269" t="str">
        <f ca="1">'Т 7'!DY32</f>
        <v xml:space="preserve"> </v>
      </c>
      <c r="AE826" s="270"/>
      <c r="AF826" s="243" t="str">
        <f ca="1">'Т 7'!DZ32</f>
        <v xml:space="preserve"> </v>
      </c>
      <c r="AG826" s="244"/>
      <c r="AH826" s="244"/>
      <c r="AI826" s="244"/>
      <c r="AJ826" s="244"/>
      <c r="AK826" s="244"/>
      <c r="AL826" s="244"/>
      <c r="AM826" s="244"/>
      <c r="AN826" s="244"/>
      <c r="AO826" s="245"/>
      <c r="AP826" s="191"/>
    </row>
    <row r="827" spans="1:42" ht="15" customHeight="1" x14ac:dyDescent="0.25">
      <c r="A827" s="58">
        <v>27</v>
      </c>
      <c r="B827" s="241" t="str">
        <f ca="1">'Т 7'!CJ33</f>
        <v xml:space="preserve"> </v>
      </c>
      <c r="C827" s="241"/>
      <c r="D827" s="241"/>
      <c r="E827" s="241"/>
      <c r="F827" s="241"/>
      <c r="G827" s="241"/>
      <c r="H827" s="269" t="str">
        <f ca="1">'Т 7'!DU33</f>
        <v xml:space="preserve"> </v>
      </c>
      <c r="I827" s="270"/>
      <c r="J827" s="243" t="str">
        <f ca="1">'Т 7'!DV33</f>
        <v xml:space="preserve"> </v>
      </c>
      <c r="K827" s="244"/>
      <c r="L827" s="244"/>
      <c r="M827" s="244"/>
      <c r="N827" s="244"/>
      <c r="O827" s="244"/>
      <c r="P827" s="244"/>
      <c r="Q827" s="244"/>
      <c r="R827" s="245"/>
      <c r="S827" s="269" t="str">
        <f ca="1">'Т 7'!DW33</f>
        <v xml:space="preserve"> </v>
      </c>
      <c r="T827" s="270"/>
      <c r="U827" s="243" t="str">
        <f ca="1">'Т 7'!DX33</f>
        <v xml:space="preserve"> </v>
      </c>
      <c r="V827" s="244"/>
      <c r="W827" s="244"/>
      <c r="X827" s="244"/>
      <c r="Y827" s="244" t="str">
        <f ca="1">'Т 7'!DW33</f>
        <v xml:space="preserve"> </v>
      </c>
      <c r="Z827" s="244"/>
      <c r="AA827" s="244" t="str">
        <f ca="1">'Т 7'!DX33</f>
        <v xml:space="preserve"> </v>
      </c>
      <c r="AB827" s="244"/>
      <c r="AC827" s="245"/>
      <c r="AD827" s="269" t="str">
        <f ca="1">'Т 7'!DY33</f>
        <v xml:space="preserve"> </v>
      </c>
      <c r="AE827" s="270"/>
      <c r="AF827" s="243" t="str">
        <f ca="1">'Т 7'!DZ33</f>
        <v xml:space="preserve"> </v>
      </c>
      <c r="AG827" s="244"/>
      <c r="AH827" s="244"/>
      <c r="AI827" s="244"/>
      <c r="AJ827" s="244"/>
      <c r="AK827" s="244"/>
      <c r="AL827" s="244"/>
      <c r="AM827" s="244"/>
      <c r="AN827" s="244"/>
      <c r="AO827" s="245"/>
      <c r="AP827" s="191"/>
    </row>
    <row r="828" spans="1:42" ht="15" customHeight="1" x14ac:dyDescent="0.25">
      <c r="A828" s="58">
        <v>28</v>
      </c>
      <c r="B828" s="241" t="str">
        <f ca="1">'Т 7'!CJ34</f>
        <v xml:space="preserve"> </v>
      </c>
      <c r="C828" s="241"/>
      <c r="D828" s="241"/>
      <c r="E828" s="241"/>
      <c r="F828" s="241"/>
      <c r="G828" s="241"/>
      <c r="H828" s="269" t="str">
        <f ca="1">'Т 7'!DU34</f>
        <v xml:space="preserve"> </v>
      </c>
      <c r="I828" s="270"/>
      <c r="J828" s="243" t="str">
        <f ca="1">'Т 7'!DV34</f>
        <v xml:space="preserve"> </v>
      </c>
      <c r="K828" s="244"/>
      <c r="L828" s="244"/>
      <c r="M828" s="244"/>
      <c r="N828" s="244"/>
      <c r="O828" s="244"/>
      <c r="P828" s="244"/>
      <c r="Q828" s="244"/>
      <c r="R828" s="245"/>
      <c r="S828" s="269" t="str">
        <f ca="1">'Т 7'!DW34</f>
        <v xml:space="preserve"> </v>
      </c>
      <c r="T828" s="270"/>
      <c r="U828" s="243" t="str">
        <f ca="1">'Т 7'!DX34</f>
        <v xml:space="preserve"> </v>
      </c>
      <c r="V828" s="244"/>
      <c r="W828" s="244"/>
      <c r="X828" s="244"/>
      <c r="Y828" s="244" t="str">
        <f ca="1">'Т 7'!DW34</f>
        <v xml:space="preserve"> </v>
      </c>
      <c r="Z828" s="244"/>
      <c r="AA828" s="244" t="str">
        <f ca="1">'Т 7'!DX34</f>
        <v xml:space="preserve"> </v>
      </c>
      <c r="AB828" s="244"/>
      <c r="AC828" s="245"/>
      <c r="AD828" s="269" t="str">
        <f ca="1">'Т 7'!DY34</f>
        <v xml:space="preserve"> </v>
      </c>
      <c r="AE828" s="270"/>
      <c r="AF828" s="243" t="str">
        <f ca="1">'Т 7'!DZ34</f>
        <v xml:space="preserve"> </v>
      </c>
      <c r="AG828" s="244"/>
      <c r="AH828" s="244"/>
      <c r="AI828" s="244"/>
      <c r="AJ828" s="244"/>
      <c r="AK828" s="244"/>
      <c r="AL828" s="244"/>
      <c r="AM828" s="244"/>
      <c r="AN828" s="244"/>
      <c r="AO828" s="245"/>
      <c r="AP828" s="191"/>
    </row>
    <row r="829" spans="1:42" ht="15" customHeight="1" x14ac:dyDescent="0.25">
      <c r="A829" s="58">
        <v>29</v>
      </c>
      <c r="B829" s="241" t="str">
        <f ca="1">'Т 7'!CJ35</f>
        <v xml:space="preserve"> </v>
      </c>
      <c r="C829" s="241"/>
      <c r="D829" s="241"/>
      <c r="E829" s="241"/>
      <c r="F829" s="241"/>
      <c r="G829" s="241"/>
      <c r="H829" s="269" t="str">
        <f ca="1">'Т 7'!DU35</f>
        <v xml:space="preserve"> </v>
      </c>
      <c r="I829" s="270"/>
      <c r="J829" s="243" t="str">
        <f ca="1">'Т 7'!DV35</f>
        <v xml:space="preserve"> </v>
      </c>
      <c r="K829" s="244"/>
      <c r="L829" s="244"/>
      <c r="M829" s="244"/>
      <c r="N829" s="244"/>
      <c r="O829" s="244"/>
      <c r="P829" s="244"/>
      <c r="Q829" s="244"/>
      <c r="R829" s="245"/>
      <c r="S829" s="269" t="str">
        <f ca="1">'Т 7'!DW35</f>
        <v xml:space="preserve"> </v>
      </c>
      <c r="T829" s="270"/>
      <c r="U829" s="243" t="str">
        <f ca="1">'Т 7'!DX35</f>
        <v xml:space="preserve"> </v>
      </c>
      <c r="V829" s="244"/>
      <c r="W829" s="244"/>
      <c r="X829" s="244"/>
      <c r="Y829" s="244" t="str">
        <f ca="1">'Т 7'!DW35</f>
        <v xml:space="preserve"> </v>
      </c>
      <c r="Z829" s="244"/>
      <c r="AA829" s="244" t="str">
        <f ca="1">'Т 7'!DX35</f>
        <v xml:space="preserve"> </v>
      </c>
      <c r="AB829" s="244"/>
      <c r="AC829" s="245"/>
      <c r="AD829" s="269" t="str">
        <f ca="1">'Т 7'!DY35</f>
        <v xml:space="preserve"> </v>
      </c>
      <c r="AE829" s="270"/>
      <c r="AF829" s="243" t="str">
        <f ca="1">'Т 7'!DZ35</f>
        <v xml:space="preserve"> </v>
      </c>
      <c r="AG829" s="244"/>
      <c r="AH829" s="244"/>
      <c r="AI829" s="244"/>
      <c r="AJ829" s="244"/>
      <c r="AK829" s="244"/>
      <c r="AL829" s="244"/>
      <c r="AM829" s="244"/>
      <c r="AN829" s="244"/>
      <c r="AO829" s="245"/>
      <c r="AP829" s="191"/>
    </row>
    <row r="830" spans="1:42" ht="15" customHeight="1" x14ac:dyDescent="0.25">
      <c r="A830" s="58">
        <v>30</v>
      </c>
      <c r="B830" s="241" t="str">
        <f ca="1">'Т 7'!CJ36</f>
        <v xml:space="preserve"> </v>
      </c>
      <c r="C830" s="241"/>
      <c r="D830" s="241"/>
      <c r="E830" s="241"/>
      <c r="F830" s="241"/>
      <c r="G830" s="241"/>
      <c r="H830" s="269" t="str">
        <f ca="1">'Т 7'!DU36</f>
        <v xml:space="preserve"> </v>
      </c>
      <c r="I830" s="270"/>
      <c r="J830" s="243" t="str">
        <f ca="1">'Т 7'!DV36</f>
        <v xml:space="preserve"> </v>
      </c>
      <c r="K830" s="244"/>
      <c r="L830" s="244"/>
      <c r="M830" s="244"/>
      <c r="N830" s="244"/>
      <c r="O830" s="244"/>
      <c r="P830" s="244"/>
      <c r="Q830" s="244"/>
      <c r="R830" s="245"/>
      <c r="S830" s="269" t="str">
        <f ca="1">'Т 7'!DW36</f>
        <v xml:space="preserve"> </v>
      </c>
      <c r="T830" s="270"/>
      <c r="U830" s="243" t="str">
        <f ca="1">'Т 7'!DX36</f>
        <v xml:space="preserve"> </v>
      </c>
      <c r="V830" s="244"/>
      <c r="W830" s="244"/>
      <c r="X830" s="244"/>
      <c r="Y830" s="244" t="str">
        <f ca="1">'Т 7'!DW36</f>
        <v xml:space="preserve"> </v>
      </c>
      <c r="Z830" s="244"/>
      <c r="AA830" s="244" t="str">
        <f ca="1">'Т 7'!DX36</f>
        <v xml:space="preserve"> </v>
      </c>
      <c r="AB830" s="244"/>
      <c r="AC830" s="245"/>
      <c r="AD830" s="269" t="str">
        <f ca="1">'Т 7'!DY36</f>
        <v xml:space="preserve"> </v>
      </c>
      <c r="AE830" s="270"/>
      <c r="AF830" s="243" t="str">
        <f ca="1">'Т 7'!DZ36</f>
        <v xml:space="preserve"> </v>
      </c>
      <c r="AG830" s="244"/>
      <c r="AH830" s="244"/>
      <c r="AI830" s="244"/>
      <c r="AJ830" s="244"/>
      <c r="AK830" s="244"/>
      <c r="AL830" s="244"/>
      <c r="AM830" s="244"/>
      <c r="AN830" s="244"/>
      <c r="AO830" s="245"/>
      <c r="AP830" s="191"/>
    </row>
    <row r="831" spans="1:42" ht="15" customHeight="1" x14ac:dyDescent="0.25">
      <c r="A831" s="58">
        <v>31</v>
      </c>
      <c r="B831" s="241" t="str">
        <f ca="1">'Т 7'!CJ37</f>
        <v xml:space="preserve"> </v>
      </c>
      <c r="C831" s="241"/>
      <c r="D831" s="241"/>
      <c r="E831" s="241"/>
      <c r="F831" s="241"/>
      <c r="G831" s="241"/>
      <c r="H831" s="269" t="str">
        <f ca="1">'Т 7'!DU37</f>
        <v xml:space="preserve"> </v>
      </c>
      <c r="I831" s="270"/>
      <c r="J831" s="243" t="str">
        <f ca="1">'Т 7'!DV37</f>
        <v xml:space="preserve"> </v>
      </c>
      <c r="K831" s="244"/>
      <c r="L831" s="244"/>
      <c r="M831" s="244"/>
      <c r="N831" s="244"/>
      <c r="O831" s="244"/>
      <c r="P831" s="244"/>
      <c r="Q831" s="244"/>
      <c r="R831" s="245"/>
      <c r="S831" s="269" t="str">
        <f ca="1">'Т 7'!DW37</f>
        <v xml:space="preserve"> </v>
      </c>
      <c r="T831" s="270"/>
      <c r="U831" s="243" t="str">
        <f ca="1">'Т 7'!DX37</f>
        <v xml:space="preserve"> </v>
      </c>
      <c r="V831" s="244"/>
      <c r="W831" s="244"/>
      <c r="X831" s="244"/>
      <c r="Y831" s="244" t="str">
        <f ca="1">'Т 7'!DW37</f>
        <v xml:space="preserve"> </v>
      </c>
      <c r="Z831" s="244"/>
      <c r="AA831" s="244" t="str">
        <f ca="1">'Т 7'!DX37</f>
        <v xml:space="preserve"> </v>
      </c>
      <c r="AB831" s="244"/>
      <c r="AC831" s="245"/>
      <c r="AD831" s="269" t="str">
        <f ca="1">'Т 7'!DY37</f>
        <v xml:space="preserve"> </v>
      </c>
      <c r="AE831" s="270"/>
      <c r="AF831" s="243" t="str">
        <f ca="1">'Т 7'!DZ37</f>
        <v xml:space="preserve"> </v>
      </c>
      <c r="AG831" s="244"/>
      <c r="AH831" s="244"/>
      <c r="AI831" s="244"/>
      <c r="AJ831" s="244"/>
      <c r="AK831" s="244"/>
      <c r="AL831" s="244"/>
      <c r="AM831" s="244"/>
      <c r="AN831" s="244"/>
      <c r="AO831" s="245"/>
      <c r="AP831" s="191"/>
    </row>
    <row r="832" spans="1:42" ht="15" customHeight="1" x14ac:dyDescent="0.25">
      <c r="A832" s="58">
        <v>32</v>
      </c>
      <c r="B832" s="241" t="str">
        <f ca="1">'Т 7'!CJ38</f>
        <v xml:space="preserve"> </v>
      </c>
      <c r="C832" s="241"/>
      <c r="D832" s="241"/>
      <c r="E832" s="241"/>
      <c r="F832" s="241"/>
      <c r="G832" s="241"/>
      <c r="H832" s="269" t="str">
        <f ca="1">'Т 7'!DU38</f>
        <v xml:space="preserve"> </v>
      </c>
      <c r="I832" s="270"/>
      <c r="J832" s="243" t="str">
        <f ca="1">'Т 7'!DV38</f>
        <v xml:space="preserve"> </v>
      </c>
      <c r="K832" s="244"/>
      <c r="L832" s="244"/>
      <c r="M832" s="244"/>
      <c r="N832" s="244"/>
      <c r="O832" s="244"/>
      <c r="P832" s="244"/>
      <c r="Q832" s="244"/>
      <c r="R832" s="245"/>
      <c r="S832" s="269" t="str">
        <f ca="1">'Т 7'!DW38</f>
        <v xml:space="preserve"> </v>
      </c>
      <c r="T832" s="270"/>
      <c r="U832" s="243" t="str">
        <f ca="1">'Т 7'!DX38</f>
        <v xml:space="preserve"> </v>
      </c>
      <c r="V832" s="244"/>
      <c r="W832" s="244"/>
      <c r="X832" s="244"/>
      <c r="Y832" s="244" t="str">
        <f ca="1">'Т 7'!DW38</f>
        <v xml:space="preserve"> </v>
      </c>
      <c r="Z832" s="244"/>
      <c r="AA832" s="244" t="str">
        <f ca="1">'Т 7'!DX38</f>
        <v xml:space="preserve"> </v>
      </c>
      <c r="AB832" s="244"/>
      <c r="AC832" s="245"/>
      <c r="AD832" s="269" t="str">
        <f ca="1">'Т 7'!DY38</f>
        <v xml:space="preserve"> </v>
      </c>
      <c r="AE832" s="270"/>
      <c r="AF832" s="243" t="str">
        <f ca="1">'Т 7'!DZ38</f>
        <v xml:space="preserve"> </v>
      </c>
      <c r="AG832" s="244"/>
      <c r="AH832" s="244"/>
      <c r="AI832" s="244"/>
      <c r="AJ832" s="244"/>
      <c r="AK832" s="244"/>
      <c r="AL832" s="244"/>
      <c r="AM832" s="244"/>
      <c r="AN832" s="244"/>
      <c r="AO832" s="245"/>
      <c r="AP832" s="191"/>
    </row>
    <row r="833" spans="1:42" ht="15" customHeight="1" x14ac:dyDescent="0.25">
      <c r="A833" s="58">
        <v>33</v>
      </c>
      <c r="B833" s="241" t="str">
        <f ca="1">'Т 7'!CJ39</f>
        <v xml:space="preserve"> </v>
      </c>
      <c r="C833" s="241"/>
      <c r="D833" s="241"/>
      <c r="E833" s="241"/>
      <c r="F833" s="241"/>
      <c r="G833" s="241"/>
      <c r="H833" s="269" t="str">
        <f ca="1">'Т 7'!DU39</f>
        <v xml:space="preserve"> </v>
      </c>
      <c r="I833" s="270"/>
      <c r="J833" s="243" t="str">
        <f ca="1">'Т 7'!DV39</f>
        <v xml:space="preserve"> </v>
      </c>
      <c r="K833" s="244"/>
      <c r="L833" s="244"/>
      <c r="M833" s="244"/>
      <c r="N833" s="244"/>
      <c r="O833" s="244"/>
      <c r="P833" s="244"/>
      <c r="Q833" s="244"/>
      <c r="R833" s="245"/>
      <c r="S833" s="269" t="str">
        <f ca="1">'Т 7'!DW39</f>
        <v xml:space="preserve"> </v>
      </c>
      <c r="T833" s="270"/>
      <c r="U833" s="243" t="str">
        <f ca="1">'Т 7'!DX39</f>
        <v xml:space="preserve"> </v>
      </c>
      <c r="V833" s="244"/>
      <c r="W833" s="244"/>
      <c r="X833" s="244"/>
      <c r="Y833" s="244" t="str">
        <f ca="1">'Т 7'!DW39</f>
        <v xml:space="preserve"> </v>
      </c>
      <c r="Z833" s="244"/>
      <c r="AA833" s="244" t="str">
        <f ca="1">'Т 7'!DX39</f>
        <v xml:space="preserve"> </v>
      </c>
      <c r="AB833" s="244"/>
      <c r="AC833" s="245"/>
      <c r="AD833" s="269" t="str">
        <f ca="1">'Т 7'!DY39</f>
        <v xml:space="preserve"> </v>
      </c>
      <c r="AE833" s="270"/>
      <c r="AF833" s="243" t="str">
        <f ca="1">'Т 7'!DZ39</f>
        <v xml:space="preserve"> </v>
      </c>
      <c r="AG833" s="244"/>
      <c r="AH833" s="244"/>
      <c r="AI833" s="244"/>
      <c r="AJ833" s="244"/>
      <c r="AK833" s="244"/>
      <c r="AL833" s="244"/>
      <c r="AM833" s="244"/>
      <c r="AN833" s="244"/>
      <c r="AO833" s="245"/>
      <c r="AP833" s="191"/>
    </row>
    <row r="834" spans="1:42" ht="15" customHeight="1" x14ac:dyDescent="0.25">
      <c r="A834" s="58">
        <v>34</v>
      </c>
      <c r="B834" s="241" t="str">
        <f ca="1">'Т 7'!CJ40</f>
        <v xml:space="preserve"> </v>
      </c>
      <c r="C834" s="241"/>
      <c r="D834" s="241"/>
      <c r="E834" s="241"/>
      <c r="F834" s="241"/>
      <c r="G834" s="241"/>
      <c r="H834" s="269" t="str">
        <f ca="1">'Т 7'!DU40</f>
        <v xml:space="preserve"> </v>
      </c>
      <c r="I834" s="270"/>
      <c r="J834" s="243" t="str">
        <f ca="1">'Т 7'!DV40</f>
        <v xml:space="preserve"> </v>
      </c>
      <c r="K834" s="244"/>
      <c r="L834" s="244"/>
      <c r="M834" s="244"/>
      <c r="N834" s="244"/>
      <c r="O834" s="244"/>
      <c r="P834" s="244"/>
      <c r="Q834" s="244"/>
      <c r="R834" s="245"/>
      <c r="S834" s="269" t="str">
        <f ca="1">'Т 7'!DW40</f>
        <v xml:space="preserve"> </v>
      </c>
      <c r="T834" s="270"/>
      <c r="U834" s="243" t="str">
        <f ca="1">'Т 7'!DX40</f>
        <v xml:space="preserve"> </v>
      </c>
      <c r="V834" s="244"/>
      <c r="W834" s="244"/>
      <c r="X834" s="244"/>
      <c r="Y834" s="244" t="str">
        <f ca="1">'Т 7'!DW40</f>
        <v xml:space="preserve"> </v>
      </c>
      <c r="Z834" s="244"/>
      <c r="AA834" s="244" t="str">
        <f ca="1">'Т 7'!DX40</f>
        <v xml:space="preserve"> </v>
      </c>
      <c r="AB834" s="244"/>
      <c r="AC834" s="245"/>
      <c r="AD834" s="269" t="str">
        <f ca="1">'Т 7'!DY40</f>
        <v xml:space="preserve"> </v>
      </c>
      <c r="AE834" s="270"/>
      <c r="AF834" s="243" t="str">
        <f ca="1">'Т 7'!DZ40</f>
        <v xml:space="preserve"> </v>
      </c>
      <c r="AG834" s="244"/>
      <c r="AH834" s="244"/>
      <c r="AI834" s="244"/>
      <c r="AJ834" s="244"/>
      <c r="AK834" s="244"/>
      <c r="AL834" s="244"/>
      <c r="AM834" s="244"/>
      <c r="AN834" s="244"/>
      <c r="AO834" s="245"/>
      <c r="AP834" s="191"/>
    </row>
    <row r="835" spans="1:42" ht="15" customHeight="1" x14ac:dyDescent="0.25">
      <c r="A835" s="58">
        <v>35</v>
      </c>
      <c r="B835" s="241" t="str">
        <f ca="1">'Т 7'!CJ41</f>
        <v xml:space="preserve"> </v>
      </c>
      <c r="C835" s="241"/>
      <c r="D835" s="241"/>
      <c r="E835" s="241"/>
      <c r="F835" s="241"/>
      <c r="G835" s="241"/>
      <c r="H835" s="269" t="str">
        <f ca="1">'Т 7'!DU41</f>
        <v xml:space="preserve"> </v>
      </c>
      <c r="I835" s="270"/>
      <c r="J835" s="243" t="str">
        <f ca="1">'Т 7'!DV41</f>
        <v xml:space="preserve"> </v>
      </c>
      <c r="K835" s="244"/>
      <c r="L835" s="244"/>
      <c r="M835" s="244"/>
      <c r="N835" s="244"/>
      <c r="O835" s="244"/>
      <c r="P835" s="244"/>
      <c r="Q835" s="244"/>
      <c r="R835" s="245"/>
      <c r="S835" s="269" t="str">
        <f ca="1">'Т 7'!DW41</f>
        <v xml:space="preserve"> </v>
      </c>
      <c r="T835" s="270"/>
      <c r="U835" s="243" t="str">
        <f ca="1">'Т 7'!DX41</f>
        <v xml:space="preserve"> </v>
      </c>
      <c r="V835" s="244"/>
      <c r="W835" s="244"/>
      <c r="X835" s="244"/>
      <c r="Y835" s="244" t="str">
        <f ca="1">'Т 7'!DW41</f>
        <v xml:space="preserve"> </v>
      </c>
      <c r="Z835" s="244"/>
      <c r="AA835" s="244" t="str">
        <f ca="1">'Т 7'!DX41</f>
        <v xml:space="preserve"> </v>
      </c>
      <c r="AB835" s="244"/>
      <c r="AC835" s="245"/>
      <c r="AD835" s="269" t="str">
        <f ca="1">'Т 7'!DY41</f>
        <v xml:space="preserve"> </v>
      </c>
      <c r="AE835" s="270"/>
      <c r="AF835" s="243" t="str">
        <f ca="1">'Т 7'!DZ41</f>
        <v xml:space="preserve"> </v>
      </c>
      <c r="AG835" s="244"/>
      <c r="AH835" s="244"/>
      <c r="AI835" s="244"/>
      <c r="AJ835" s="244"/>
      <c r="AK835" s="244"/>
      <c r="AL835" s="244"/>
      <c r="AM835" s="244"/>
      <c r="AN835" s="244"/>
      <c r="AO835" s="245"/>
      <c r="AP835" s="191"/>
    </row>
    <row r="836" spans="1:42" ht="15" customHeight="1" x14ac:dyDescent="0.25">
      <c r="A836" s="58">
        <v>36</v>
      </c>
      <c r="B836" s="241" t="str">
        <f ca="1">'Т 7'!CJ42</f>
        <v xml:space="preserve"> </v>
      </c>
      <c r="C836" s="241"/>
      <c r="D836" s="241"/>
      <c r="E836" s="241"/>
      <c r="F836" s="241"/>
      <c r="G836" s="241"/>
      <c r="H836" s="269" t="str">
        <f ca="1">'Т 7'!DU42</f>
        <v xml:space="preserve"> </v>
      </c>
      <c r="I836" s="270"/>
      <c r="J836" s="243" t="str">
        <f ca="1">'Т 7'!DV42</f>
        <v xml:space="preserve"> </v>
      </c>
      <c r="K836" s="244"/>
      <c r="L836" s="244"/>
      <c r="M836" s="244"/>
      <c r="N836" s="244"/>
      <c r="O836" s="244"/>
      <c r="P836" s="244"/>
      <c r="Q836" s="244"/>
      <c r="R836" s="245"/>
      <c r="S836" s="269" t="str">
        <f ca="1">'Т 7'!DW42</f>
        <v xml:space="preserve"> </v>
      </c>
      <c r="T836" s="270"/>
      <c r="U836" s="243" t="str">
        <f ca="1">'Т 7'!DX42</f>
        <v xml:space="preserve"> </v>
      </c>
      <c r="V836" s="244"/>
      <c r="W836" s="244"/>
      <c r="X836" s="244"/>
      <c r="Y836" s="244" t="str">
        <f ca="1">'Т 7'!DW42</f>
        <v xml:space="preserve"> </v>
      </c>
      <c r="Z836" s="244"/>
      <c r="AA836" s="244" t="str">
        <f ca="1">'Т 7'!DX42</f>
        <v xml:space="preserve"> </v>
      </c>
      <c r="AB836" s="244"/>
      <c r="AC836" s="245"/>
      <c r="AD836" s="269" t="str">
        <f ca="1">'Т 7'!DY42</f>
        <v xml:space="preserve"> </v>
      </c>
      <c r="AE836" s="270"/>
      <c r="AF836" s="243" t="str">
        <f ca="1">'Т 7'!DZ42</f>
        <v xml:space="preserve"> </v>
      </c>
      <c r="AG836" s="244"/>
      <c r="AH836" s="244"/>
      <c r="AI836" s="244"/>
      <c r="AJ836" s="244"/>
      <c r="AK836" s="244"/>
      <c r="AL836" s="244"/>
      <c r="AM836" s="244"/>
      <c r="AN836" s="244"/>
      <c r="AO836" s="245"/>
      <c r="AP836" s="191"/>
    </row>
    <row r="837" spans="1:42" ht="15" customHeight="1" x14ac:dyDescent="0.25">
      <c r="A837" s="58">
        <v>37</v>
      </c>
      <c r="B837" s="241" t="str">
        <f ca="1">'Т 7'!CJ43</f>
        <v xml:space="preserve"> </v>
      </c>
      <c r="C837" s="241"/>
      <c r="D837" s="241"/>
      <c r="E837" s="241"/>
      <c r="F837" s="241"/>
      <c r="G837" s="241"/>
      <c r="H837" s="269" t="str">
        <f ca="1">'Т 7'!DU43</f>
        <v xml:space="preserve"> </v>
      </c>
      <c r="I837" s="270"/>
      <c r="J837" s="243" t="str">
        <f ca="1">'Т 7'!DV43</f>
        <v xml:space="preserve"> </v>
      </c>
      <c r="K837" s="244"/>
      <c r="L837" s="244"/>
      <c r="M837" s="244"/>
      <c r="N837" s="244"/>
      <c r="O837" s="244"/>
      <c r="P837" s="244"/>
      <c r="Q837" s="244"/>
      <c r="R837" s="245"/>
      <c r="S837" s="269" t="str">
        <f ca="1">'Т 7'!DW43</f>
        <v xml:space="preserve"> </v>
      </c>
      <c r="T837" s="270"/>
      <c r="U837" s="243" t="str">
        <f ca="1">'Т 7'!DX43</f>
        <v xml:space="preserve"> </v>
      </c>
      <c r="V837" s="244"/>
      <c r="W837" s="244"/>
      <c r="X837" s="244"/>
      <c r="Y837" s="244" t="str">
        <f ca="1">'Т 7'!DW43</f>
        <v xml:space="preserve"> </v>
      </c>
      <c r="Z837" s="244"/>
      <c r="AA837" s="244" t="str">
        <f ca="1">'Т 7'!DX43</f>
        <v xml:space="preserve"> </v>
      </c>
      <c r="AB837" s="244"/>
      <c r="AC837" s="245"/>
      <c r="AD837" s="269" t="str">
        <f ca="1">'Т 7'!DY43</f>
        <v xml:space="preserve"> </v>
      </c>
      <c r="AE837" s="270"/>
      <c r="AF837" s="243" t="str">
        <f ca="1">'Т 7'!DZ43</f>
        <v xml:space="preserve"> </v>
      </c>
      <c r="AG837" s="244"/>
      <c r="AH837" s="244"/>
      <c r="AI837" s="244"/>
      <c r="AJ837" s="244"/>
      <c r="AK837" s="244"/>
      <c r="AL837" s="244"/>
      <c r="AM837" s="244"/>
      <c r="AN837" s="244"/>
      <c r="AO837" s="245"/>
      <c r="AP837" s="191"/>
    </row>
    <row r="838" spans="1:42" ht="15" customHeight="1" x14ac:dyDescent="0.25">
      <c r="A838" s="58">
        <v>38</v>
      </c>
      <c r="B838" s="241" t="str">
        <f ca="1">'Т 7'!CJ44</f>
        <v xml:space="preserve"> </v>
      </c>
      <c r="C838" s="241"/>
      <c r="D838" s="241"/>
      <c r="E838" s="241"/>
      <c r="F838" s="241"/>
      <c r="G838" s="241"/>
      <c r="H838" s="269" t="str">
        <f ca="1">'Т 7'!DU44</f>
        <v xml:space="preserve"> </v>
      </c>
      <c r="I838" s="270"/>
      <c r="J838" s="243" t="str">
        <f ca="1">'Т 7'!DV44</f>
        <v xml:space="preserve"> </v>
      </c>
      <c r="K838" s="244"/>
      <c r="L838" s="244"/>
      <c r="M838" s="244"/>
      <c r="N838" s="244"/>
      <c r="O838" s="244"/>
      <c r="P838" s="244"/>
      <c r="Q838" s="244"/>
      <c r="R838" s="245"/>
      <c r="S838" s="269" t="str">
        <f ca="1">'Т 7'!DW44</f>
        <v xml:space="preserve"> </v>
      </c>
      <c r="T838" s="270"/>
      <c r="U838" s="243" t="str">
        <f ca="1">'Т 7'!DX44</f>
        <v xml:space="preserve"> </v>
      </c>
      <c r="V838" s="244"/>
      <c r="W838" s="244"/>
      <c r="X838" s="244"/>
      <c r="Y838" s="244" t="str">
        <f ca="1">'Т 7'!DW44</f>
        <v xml:space="preserve"> </v>
      </c>
      <c r="Z838" s="244"/>
      <c r="AA838" s="244" t="str">
        <f ca="1">'Т 7'!DX44</f>
        <v xml:space="preserve"> </v>
      </c>
      <c r="AB838" s="244"/>
      <c r="AC838" s="245"/>
      <c r="AD838" s="269" t="str">
        <f ca="1">'Т 7'!DY44</f>
        <v xml:space="preserve"> </v>
      </c>
      <c r="AE838" s="270"/>
      <c r="AF838" s="243" t="str">
        <f ca="1">'Т 7'!DZ44</f>
        <v xml:space="preserve"> </v>
      </c>
      <c r="AG838" s="244"/>
      <c r="AH838" s="244"/>
      <c r="AI838" s="244"/>
      <c r="AJ838" s="244"/>
      <c r="AK838" s="244"/>
      <c r="AL838" s="244"/>
      <c r="AM838" s="244"/>
      <c r="AN838" s="244"/>
      <c r="AO838" s="245"/>
      <c r="AP838" s="191"/>
    </row>
    <row r="839" spans="1:42" ht="15" customHeight="1" x14ac:dyDescent="0.25">
      <c r="A839" s="58">
        <v>39</v>
      </c>
      <c r="B839" s="241" t="str">
        <f ca="1">'Т 7'!CJ45</f>
        <v xml:space="preserve"> </v>
      </c>
      <c r="C839" s="241"/>
      <c r="D839" s="241"/>
      <c r="E839" s="241"/>
      <c r="F839" s="241"/>
      <c r="G839" s="241"/>
      <c r="H839" s="269" t="str">
        <f ca="1">'Т 7'!DU45</f>
        <v xml:space="preserve"> </v>
      </c>
      <c r="I839" s="270"/>
      <c r="J839" s="243" t="str">
        <f ca="1">'Т 7'!DV45</f>
        <v xml:space="preserve"> </v>
      </c>
      <c r="K839" s="244"/>
      <c r="L839" s="244"/>
      <c r="M839" s="244"/>
      <c r="N839" s="244"/>
      <c r="O839" s="244"/>
      <c r="P839" s="244"/>
      <c r="Q839" s="244"/>
      <c r="R839" s="245"/>
      <c r="S839" s="269" t="str">
        <f ca="1">'Т 7'!DW45</f>
        <v xml:space="preserve"> </v>
      </c>
      <c r="T839" s="270"/>
      <c r="U839" s="243" t="str">
        <f ca="1">'Т 7'!DX45</f>
        <v xml:space="preserve"> </v>
      </c>
      <c r="V839" s="244"/>
      <c r="W839" s="244"/>
      <c r="X839" s="244"/>
      <c r="Y839" s="244" t="str">
        <f ca="1">'Т 7'!DW45</f>
        <v xml:space="preserve"> </v>
      </c>
      <c r="Z839" s="244"/>
      <c r="AA839" s="244" t="str">
        <f ca="1">'Т 7'!DX45</f>
        <v xml:space="preserve"> </v>
      </c>
      <c r="AB839" s="244"/>
      <c r="AC839" s="245"/>
      <c r="AD839" s="269" t="str">
        <f ca="1">'Т 7'!DY45</f>
        <v xml:space="preserve"> </v>
      </c>
      <c r="AE839" s="270"/>
      <c r="AF839" s="243" t="str">
        <f ca="1">'Т 7'!DZ45</f>
        <v xml:space="preserve"> </v>
      </c>
      <c r="AG839" s="244"/>
      <c r="AH839" s="244"/>
      <c r="AI839" s="244"/>
      <c r="AJ839" s="244"/>
      <c r="AK839" s="244"/>
      <c r="AL839" s="244"/>
      <c r="AM839" s="244"/>
      <c r="AN839" s="244"/>
      <c r="AO839" s="245"/>
      <c r="AP839" s="191"/>
    </row>
    <row r="840" spans="1:42" ht="15" customHeight="1" x14ac:dyDescent="0.25">
      <c r="A840" s="58">
        <v>40</v>
      </c>
      <c r="B840" s="241" t="str">
        <f ca="1">'Т 7'!CJ46</f>
        <v xml:space="preserve"> </v>
      </c>
      <c r="C840" s="241"/>
      <c r="D840" s="241"/>
      <c r="E840" s="241"/>
      <c r="F840" s="241"/>
      <c r="G840" s="241"/>
      <c r="H840" s="269" t="str">
        <f ca="1">'Т 7'!DU46</f>
        <v xml:space="preserve"> </v>
      </c>
      <c r="I840" s="270"/>
      <c r="J840" s="243" t="str">
        <f ca="1">'Т 7'!DV46</f>
        <v xml:space="preserve"> </v>
      </c>
      <c r="K840" s="244"/>
      <c r="L840" s="244"/>
      <c r="M840" s="244"/>
      <c r="N840" s="244"/>
      <c r="O840" s="244"/>
      <c r="P840" s="244"/>
      <c r="Q840" s="244"/>
      <c r="R840" s="245"/>
      <c r="S840" s="269" t="str">
        <f ca="1">'Т 7'!DW46</f>
        <v xml:space="preserve"> </v>
      </c>
      <c r="T840" s="270"/>
      <c r="U840" s="243" t="str">
        <f ca="1">'Т 7'!DX46</f>
        <v xml:space="preserve"> </v>
      </c>
      <c r="V840" s="244"/>
      <c r="W840" s="244"/>
      <c r="X840" s="244"/>
      <c r="Y840" s="244" t="str">
        <f ca="1">'Т 7'!DW46</f>
        <v xml:space="preserve"> </v>
      </c>
      <c r="Z840" s="244"/>
      <c r="AA840" s="244" t="str">
        <f ca="1">'Т 7'!DX46</f>
        <v xml:space="preserve"> </v>
      </c>
      <c r="AB840" s="244"/>
      <c r="AC840" s="245"/>
      <c r="AD840" s="269" t="str">
        <f ca="1">'Т 7'!DY46</f>
        <v xml:space="preserve"> </v>
      </c>
      <c r="AE840" s="270"/>
      <c r="AF840" s="243" t="str">
        <f ca="1">'Т 7'!DZ46</f>
        <v xml:space="preserve"> </v>
      </c>
      <c r="AG840" s="244"/>
      <c r="AH840" s="244"/>
      <c r="AI840" s="244"/>
      <c r="AJ840" s="244"/>
      <c r="AK840" s="244"/>
      <c r="AL840" s="244"/>
      <c r="AM840" s="244"/>
      <c r="AN840" s="244"/>
      <c r="AO840" s="245"/>
      <c r="AP840" s="191"/>
    </row>
    <row r="841" spans="1:42" ht="15" customHeight="1" x14ac:dyDescent="0.25">
      <c r="A841" s="58">
        <v>41</v>
      </c>
      <c r="B841" s="241" t="str">
        <f ca="1">'Т 7'!CJ47</f>
        <v xml:space="preserve"> </v>
      </c>
      <c r="C841" s="241"/>
      <c r="D841" s="241"/>
      <c r="E841" s="241"/>
      <c r="F841" s="241"/>
      <c r="G841" s="241"/>
      <c r="H841" s="269" t="str">
        <f ca="1">'Т 7'!DU47</f>
        <v xml:space="preserve"> </v>
      </c>
      <c r="I841" s="270"/>
      <c r="J841" s="243" t="str">
        <f ca="1">'Т 7'!DV47</f>
        <v xml:space="preserve"> </v>
      </c>
      <c r="K841" s="244"/>
      <c r="L841" s="244"/>
      <c r="M841" s="244"/>
      <c r="N841" s="244"/>
      <c r="O841" s="244"/>
      <c r="P841" s="244"/>
      <c r="Q841" s="244"/>
      <c r="R841" s="245"/>
      <c r="S841" s="269" t="str">
        <f ca="1">'Т 7'!DW47</f>
        <v xml:space="preserve"> </v>
      </c>
      <c r="T841" s="270"/>
      <c r="U841" s="243" t="str">
        <f ca="1">'Т 7'!DX47</f>
        <v xml:space="preserve"> </v>
      </c>
      <c r="V841" s="244"/>
      <c r="W841" s="244"/>
      <c r="X841" s="244"/>
      <c r="Y841" s="244" t="str">
        <f ca="1">'Т 7'!DW47</f>
        <v xml:space="preserve"> </v>
      </c>
      <c r="Z841" s="244"/>
      <c r="AA841" s="244" t="str">
        <f ca="1">'Т 7'!DX47</f>
        <v xml:space="preserve"> </v>
      </c>
      <c r="AB841" s="244"/>
      <c r="AC841" s="245"/>
      <c r="AD841" s="269" t="str">
        <f ca="1">'Т 7'!DY47</f>
        <v xml:space="preserve"> </v>
      </c>
      <c r="AE841" s="270"/>
      <c r="AF841" s="243" t="str">
        <f ca="1">'Т 7'!DZ47</f>
        <v xml:space="preserve"> </v>
      </c>
      <c r="AG841" s="244"/>
      <c r="AH841" s="244"/>
      <c r="AI841" s="244"/>
      <c r="AJ841" s="244"/>
      <c r="AK841" s="244"/>
      <c r="AL841" s="244"/>
      <c r="AM841" s="244"/>
      <c r="AN841" s="244"/>
      <c r="AO841" s="245"/>
      <c r="AP841" s="191"/>
    </row>
    <row r="842" spans="1:42" ht="15" customHeight="1" x14ac:dyDescent="0.25">
      <c r="A842" s="58">
        <v>42</v>
      </c>
      <c r="B842" s="241" t="str">
        <f ca="1">'Т 7'!CJ48</f>
        <v xml:space="preserve"> </v>
      </c>
      <c r="C842" s="241"/>
      <c r="D842" s="241"/>
      <c r="E842" s="241"/>
      <c r="F842" s="241"/>
      <c r="G842" s="241"/>
      <c r="H842" s="269" t="str">
        <f ca="1">'Т 7'!DU48</f>
        <v xml:space="preserve"> </v>
      </c>
      <c r="I842" s="270"/>
      <c r="J842" s="243" t="str">
        <f ca="1">'Т 7'!DV48</f>
        <v xml:space="preserve"> </v>
      </c>
      <c r="K842" s="244"/>
      <c r="L842" s="244"/>
      <c r="M842" s="244"/>
      <c r="N842" s="244"/>
      <c r="O842" s="244"/>
      <c r="P842" s="244"/>
      <c r="Q842" s="244"/>
      <c r="R842" s="245"/>
      <c r="S842" s="269" t="str">
        <f ca="1">'Т 7'!DW48</f>
        <v xml:space="preserve"> </v>
      </c>
      <c r="T842" s="270"/>
      <c r="U842" s="243" t="str">
        <f ca="1">'Т 7'!DX48</f>
        <v xml:space="preserve"> </v>
      </c>
      <c r="V842" s="244"/>
      <c r="W842" s="244"/>
      <c r="X842" s="244"/>
      <c r="Y842" s="244" t="str">
        <f ca="1">'Т 7'!DW48</f>
        <v xml:space="preserve"> </v>
      </c>
      <c r="Z842" s="244"/>
      <c r="AA842" s="244" t="str">
        <f ca="1">'Т 7'!DX48</f>
        <v xml:space="preserve"> </v>
      </c>
      <c r="AB842" s="244"/>
      <c r="AC842" s="245"/>
      <c r="AD842" s="269" t="str">
        <f ca="1">'Т 7'!DY48</f>
        <v xml:space="preserve"> </v>
      </c>
      <c r="AE842" s="270"/>
      <c r="AF842" s="243" t="str">
        <f ca="1">'Т 7'!DZ48</f>
        <v xml:space="preserve"> </v>
      </c>
      <c r="AG842" s="244"/>
      <c r="AH842" s="244"/>
      <c r="AI842" s="244"/>
      <c r="AJ842" s="244"/>
      <c r="AK842" s="244"/>
      <c r="AL842" s="244"/>
      <c r="AM842" s="244"/>
      <c r="AN842" s="244"/>
      <c r="AO842" s="245"/>
      <c r="AP842" s="191"/>
    </row>
    <row r="843" spans="1:42" ht="15" customHeight="1" x14ac:dyDescent="0.25">
      <c r="A843" s="58">
        <v>43</v>
      </c>
      <c r="B843" s="241" t="str">
        <f ca="1">'Т 7'!CJ49</f>
        <v xml:space="preserve"> </v>
      </c>
      <c r="C843" s="241"/>
      <c r="D843" s="241"/>
      <c r="E843" s="241"/>
      <c r="F843" s="241"/>
      <c r="G843" s="241"/>
      <c r="H843" s="269" t="str">
        <f ca="1">'Т 7'!DU49</f>
        <v xml:space="preserve"> </v>
      </c>
      <c r="I843" s="270"/>
      <c r="J843" s="243" t="str">
        <f ca="1">'Т 7'!DV49</f>
        <v xml:space="preserve"> </v>
      </c>
      <c r="K843" s="244"/>
      <c r="L843" s="244"/>
      <c r="M843" s="244"/>
      <c r="N843" s="244"/>
      <c r="O843" s="244"/>
      <c r="P843" s="244"/>
      <c r="Q843" s="244"/>
      <c r="R843" s="245"/>
      <c r="S843" s="269" t="str">
        <f ca="1">'Т 7'!DW49</f>
        <v xml:space="preserve"> </v>
      </c>
      <c r="T843" s="270"/>
      <c r="U843" s="243" t="str">
        <f ca="1">'Т 7'!DX49</f>
        <v xml:space="preserve"> </v>
      </c>
      <c r="V843" s="244"/>
      <c r="W843" s="244"/>
      <c r="X843" s="244"/>
      <c r="Y843" s="244" t="str">
        <f ca="1">'Т 7'!DW49</f>
        <v xml:space="preserve"> </v>
      </c>
      <c r="Z843" s="244"/>
      <c r="AA843" s="244" t="str">
        <f ca="1">'Т 7'!DX49</f>
        <v xml:space="preserve"> </v>
      </c>
      <c r="AB843" s="244"/>
      <c r="AC843" s="245"/>
      <c r="AD843" s="269" t="str">
        <f ca="1">'Т 7'!DY49</f>
        <v xml:space="preserve"> </v>
      </c>
      <c r="AE843" s="270"/>
      <c r="AF843" s="243" t="str">
        <f ca="1">'Т 7'!DZ49</f>
        <v xml:space="preserve"> </v>
      </c>
      <c r="AG843" s="244"/>
      <c r="AH843" s="244"/>
      <c r="AI843" s="244"/>
      <c r="AJ843" s="244"/>
      <c r="AK843" s="244"/>
      <c r="AL843" s="244"/>
      <c r="AM843" s="244"/>
      <c r="AN843" s="244"/>
      <c r="AO843" s="245"/>
      <c r="AP843" s="191"/>
    </row>
    <row r="844" spans="1:42" ht="15" customHeight="1" x14ac:dyDescent="0.25">
      <c r="A844" s="58">
        <v>44</v>
      </c>
      <c r="B844" s="241" t="str">
        <f ca="1">'Т 7'!CJ50</f>
        <v xml:space="preserve"> </v>
      </c>
      <c r="C844" s="241"/>
      <c r="D844" s="241"/>
      <c r="E844" s="241"/>
      <c r="F844" s="241"/>
      <c r="G844" s="241"/>
      <c r="H844" s="269" t="str">
        <f ca="1">'Т 7'!DU50</f>
        <v xml:space="preserve"> </v>
      </c>
      <c r="I844" s="270"/>
      <c r="J844" s="243" t="str">
        <f ca="1">'Т 7'!DV50</f>
        <v xml:space="preserve"> </v>
      </c>
      <c r="K844" s="244"/>
      <c r="L844" s="244"/>
      <c r="M844" s="244"/>
      <c r="N844" s="244"/>
      <c r="O844" s="244"/>
      <c r="P844" s="244"/>
      <c r="Q844" s="244"/>
      <c r="R844" s="245"/>
      <c r="S844" s="269" t="str">
        <f ca="1">'Т 7'!DW50</f>
        <v xml:space="preserve"> </v>
      </c>
      <c r="T844" s="270"/>
      <c r="U844" s="243" t="str">
        <f ca="1">'Т 7'!DX50</f>
        <v xml:space="preserve"> </v>
      </c>
      <c r="V844" s="244"/>
      <c r="W844" s="244"/>
      <c r="X844" s="244"/>
      <c r="Y844" s="244" t="str">
        <f ca="1">'Т 7'!DW50</f>
        <v xml:space="preserve"> </v>
      </c>
      <c r="Z844" s="244"/>
      <c r="AA844" s="244" t="str">
        <f ca="1">'Т 7'!DX50</f>
        <v xml:space="preserve"> </v>
      </c>
      <c r="AB844" s="244"/>
      <c r="AC844" s="245"/>
      <c r="AD844" s="269" t="str">
        <f ca="1">'Т 7'!DY50</f>
        <v xml:space="preserve"> </v>
      </c>
      <c r="AE844" s="270"/>
      <c r="AF844" s="243" t="str">
        <f ca="1">'Т 7'!DZ50</f>
        <v xml:space="preserve"> </v>
      </c>
      <c r="AG844" s="244"/>
      <c r="AH844" s="244"/>
      <c r="AI844" s="244"/>
      <c r="AJ844" s="244"/>
      <c r="AK844" s="244"/>
      <c r="AL844" s="244"/>
      <c r="AM844" s="244"/>
      <c r="AN844" s="244"/>
      <c r="AO844" s="245"/>
      <c r="AP844" s="191"/>
    </row>
    <row r="845" spans="1:42" ht="15" customHeight="1" x14ac:dyDescent="0.25">
      <c r="A845" s="58">
        <v>45</v>
      </c>
      <c r="B845" s="241" t="str">
        <f ca="1">'Т 7'!CJ51</f>
        <v xml:space="preserve"> </v>
      </c>
      <c r="C845" s="241"/>
      <c r="D845" s="241"/>
      <c r="E845" s="241"/>
      <c r="F845" s="241"/>
      <c r="G845" s="241"/>
      <c r="H845" s="269" t="str">
        <f ca="1">'Т 7'!DU51</f>
        <v xml:space="preserve"> </v>
      </c>
      <c r="I845" s="270"/>
      <c r="J845" s="243" t="str">
        <f ca="1">'Т 7'!DV51</f>
        <v xml:space="preserve"> </v>
      </c>
      <c r="K845" s="244"/>
      <c r="L845" s="244"/>
      <c r="M845" s="244"/>
      <c r="N845" s="244"/>
      <c r="O845" s="244"/>
      <c r="P845" s="244"/>
      <c r="Q845" s="244"/>
      <c r="R845" s="245"/>
      <c r="S845" s="269" t="str">
        <f ca="1">'Т 7'!DW51</f>
        <v xml:space="preserve"> </v>
      </c>
      <c r="T845" s="270"/>
      <c r="U845" s="243" t="str">
        <f ca="1">'Т 7'!DX51</f>
        <v xml:space="preserve"> </v>
      </c>
      <c r="V845" s="244"/>
      <c r="W845" s="244"/>
      <c r="X845" s="244"/>
      <c r="Y845" s="244" t="str">
        <f ca="1">'Т 7'!DW51</f>
        <v xml:space="preserve"> </v>
      </c>
      <c r="Z845" s="244"/>
      <c r="AA845" s="244" t="str">
        <f ca="1">'Т 7'!DX51</f>
        <v xml:space="preserve"> </v>
      </c>
      <c r="AB845" s="244"/>
      <c r="AC845" s="245"/>
      <c r="AD845" s="269" t="str">
        <f ca="1">'Т 7'!DY51</f>
        <v xml:space="preserve"> </v>
      </c>
      <c r="AE845" s="270"/>
      <c r="AF845" s="243" t="str">
        <f ca="1">'Т 7'!DZ51</f>
        <v xml:space="preserve"> </v>
      </c>
      <c r="AG845" s="244"/>
      <c r="AH845" s="244"/>
      <c r="AI845" s="244"/>
      <c r="AJ845" s="244"/>
      <c r="AK845" s="244"/>
      <c r="AL845" s="244"/>
      <c r="AM845" s="244"/>
      <c r="AN845" s="244"/>
      <c r="AO845" s="245"/>
      <c r="AP845" s="191"/>
    </row>
    <row r="846" spans="1:42" ht="15" customHeight="1" x14ac:dyDescent="0.25">
      <c r="A846" s="58">
        <v>46</v>
      </c>
      <c r="B846" s="241" t="str">
        <f ca="1">'Т 7'!CJ52</f>
        <v xml:space="preserve"> </v>
      </c>
      <c r="C846" s="241"/>
      <c r="D846" s="241"/>
      <c r="E846" s="241"/>
      <c r="F846" s="241"/>
      <c r="G846" s="241"/>
      <c r="H846" s="269" t="str">
        <f ca="1">'Т 7'!DU52</f>
        <v xml:space="preserve"> </v>
      </c>
      <c r="I846" s="270"/>
      <c r="J846" s="243" t="str">
        <f ca="1">'Т 7'!DV52</f>
        <v xml:space="preserve"> </v>
      </c>
      <c r="K846" s="244"/>
      <c r="L846" s="244"/>
      <c r="M846" s="244"/>
      <c r="N846" s="244"/>
      <c r="O846" s="244"/>
      <c r="P846" s="244"/>
      <c r="Q846" s="244"/>
      <c r="R846" s="245"/>
      <c r="S846" s="269" t="str">
        <f ca="1">'Т 7'!DW52</f>
        <v xml:space="preserve"> </v>
      </c>
      <c r="T846" s="270"/>
      <c r="U846" s="243" t="str">
        <f ca="1">'Т 7'!DX52</f>
        <v xml:space="preserve"> </v>
      </c>
      <c r="V846" s="244"/>
      <c r="W846" s="244"/>
      <c r="X846" s="244"/>
      <c r="Y846" s="244" t="str">
        <f ca="1">'Т 7'!DW52</f>
        <v xml:space="preserve"> </v>
      </c>
      <c r="Z846" s="244"/>
      <c r="AA846" s="244" t="str">
        <f ca="1">'Т 7'!DX52</f>
        <v xml:space="preserve"> </v>
      </c>
      <c r="AB846" s="244"/>
      <c r="AC846" s="245"/>
      <c r="AD846" s="269" t="str">
        <f ca="1">'Т 7'!DY52</f>
        <v xml:space="preserve"> </v>
      </c>
      <c r="AE846" s="270"/>
      <c r="AF846" s="243" t="str">
        <f ca="1">'Т 7'!DZ52</f>
        <v xml:space="preserve"> </v>
      </c>
      <c r="AG846" s="244"/>
      <c r="AH846" s="244"/>
      <c r="AI846" s="244"/>
      <c r="AJ846" s="244"/>
      <c r="AK846" s="244"/>
      <c r="AL846" s="244"/>
      <c r="AM846" s="244"/>
      <c r="AN846" s="244"/>
      <c r="AO846" s="245"/>
      <c r="AP846" s="191"/>
    </row>
    <row r="847" spans="1:42" ht="15" customHeight="1" x14ac:dyDescent="0.25">
      <c r="A847" s="58">
        <v>47</v>
      </c>
      <c r="B847" s="241" t="str">
        <f ca="1">'Т 7'!CJ53</f>
        <v xml:space="preserve"> </v>
      </c>
      <c r="C847" s="241"/>
      <c r="D847" s="241"/>
      <c r="E847" s="241"/>
      <c r="F847" s="241"/>
      <c r="G847" s="241"/>
      <c r="H847" s="269" t="str">
        <f ca="1">'Т 7'!DU53</f>
        <v xml:space="preserve"> </v>
      </c>
      <c r="I847" s="270"/>
      <c r="J847" s="243" t="str">
        <f ca="1">'Т 7'!DV53</f>
        <v xml:space="preserve"> </v>
      </c>
      <c r="K847" s="244"/>
      <c r="L847" s="244"/>
      <c r="M847" s="244"/>
      <c r="N847" s="244"/>
      <c r="O847" s="244"/>
      <c r="P847" s="244"/>
      <c r="Q847" s="244"/>
      <c r="R847" s="245"/>
      <c r="S847" s="269" t="str">
        <f ca="1">'Т 7'!DW53</f>
        <v xml:space="preserve"> </v>
      </c>
      <c r="T847" s="270"/>
      <c r="U847" s="243" t="str">
        <f ca="1">'Т 7'!DX53</f>
        <v xml:space="preserve"> </v>
      </c>
      <c r="V847" s="244"/>
      <c r="W847" s="244"/>
      <c r="X847" s="244"/>
      <c r="Y847" s="244" t="str">
        <f ca="1">'Т 7'!DW53</f>
        <v xml:space="preserve"> </v>
      </c>
      <c r="Z847" s="244"/>
      <c r="AA847" s="244" t="str">
        <f ca="1">'Т 7'!DX53</f>
        <v xml:space="preserve"> </v>
      </c>
      <c r="AB847" s="244"/>
      <c r="AC847" s="245"/>
      <c r="AD847" s="269" t="str">
        <f ca="1">'Т 7'!DY53</f>
        <v xml:space="preserve"> </v>
      </c>
      <c r="AE847" s="270"/>
      <c r="AF847" s="243" t="str">
        <f ca="1">'Т 7'!DZ53</f>
        <v xml:space="preserve"> </v>
      </c>
      <c r="AG847" s="244"/>
      <c r="AH847" s="244"/>
      <c r="AI847" s="244"/>
      <c r="AJ847" s="244"/>
      <c r="AK847" s="244"/>
      <c r="AL847" s="244"/>
      <c r="AM847" s="244"/>
      <c r="AN847" s="244"/>
      <c r="AO847" s="245"/>
      <c r="AP847" s="191"/>
    </row>
    <row r="848" spans="1:42" ht="15" customHeight="1" x14ac:dyDescent="0.25">
      <c r="A848" s="58">
        <v>48</v>
      </c>
      <c r="B848" s="241" t="str">
        <f ca="1">'Т 7'!CJ54</f>
        <v xml:space="preserve"> </v>
      </c>
      <c r="C848" s="241"/>
      <c r="D848" s="241"/>
      <c r="E848" s="241"/>
      <c r="F848" s="241"/>
      <c r="G848" s="241"/>
      <c r="H848" s="269" t="str">
        <f ca="1">'Т 7'!DU54</f>
        <v xml:space="preserve"> </v>
      </c>
      <c r="I848" s="270"/>
      <c r="J848" s="243" t="str">
        <f ca="1">'Т 7'!DV54</f>
        <v xml:space="preserve"> </v>
      </c>
      <c r="K848" s="244"/>
      <c r="L848" s="244"/>
      <c r="M848" s="244"/>
      <c r="N848" s="244"/>
      <c r="O848" s="244"/>
      <c r="P848" s="244"/>
      <c r="Q848" s="244"/>
      <c r="R848" s="245"/>
      <c r="S848" s="269" t="str">
        <f ca="1">'Т 7'!DW54</f>
        <v xml:space="preserve"> </v>
      </c>
      <c r="T848" s="270"/>
      <c r="U848" s="243" t="str">
        <f ca="1">'Т 7'!DX54</f>
        <v xml:space="preserve"> </v>
      </c>
      <c r="V848" s="244"/>
      <c r="W848" s="244"/>
      <c r="X848" s="244"/>
      <c r="Y848" s="244" t="str">
        <f ca="1">'Т 7'!DW54</f>
        <v xml:space="preserve"> </v>
      </c>
      <c r="Z848" s="244"/>
      <c r="AA848" s="244" t="str">
        <f ca="1">'Т 7'!DX54</f>
        <v xml:space="preserve"> </v>
      </c>
      <c r="AB848" s="244"/>
      <c r="AC848" s="245"/>
      <c r="AD848" s="269" t="str">
        <f ca="1">'Т 7'!DY54</f>
        <v xml:space="preserve"> </v>
      </c>
      <c r="AE848" s="270"/>
      <c r="AF848" s="243" t="str">
        <f ca="1">'Т 7'!DZ54</f>
        <v xml:space="preserve"> </v>
      </c>
      <c r="AG848" s="244"/>
      <c r="AH848" s="244"/>
      <c r="AI848" s="244"/>
      <c r="AJ848" s="244"/>
      <c r="AK848" s="244"/>
      <c r="AL848" s="244"/>
      <c r="AM848" s="244"/>
      <c r="AN848" s="244"/>
      <c r="AO848" s="245"/>
      <c r="AP848" s="191"/>
    </row>
    <row r="849" spans="1:42" ht="15" customHeight="1" x14ac:dyDescent="0.25">
      <c r="A849" s="58">
        <v>49</v>
      </c>
      <c r="B849" s="241" t="str">
        <f ca="1">'Т 7'!CJ55</f>
        <v xml:space="preserve"> </v>
      </c>
      <c r="C849" s="241"/>
      <c r="D849" s="241"/>
      <c r="E849" s="241"/>
      <c r="F849" s="241"/>
      <c r="G849" s="241"/>
      <c r="H849" s="269" t="str">
        <f ca="1">'Т 7'!DU55</f>
        <v xml:space="preserve"> </v>
      </c>
      <c r="I849" s="270"/>
      <c r="J849" s="243" t="str">
        <f ca="1">'Т 7'!DV55</f>
        <v xml:space="preserve"> </v>
      </c>
      <c r="K849" s="244"/>
      <c r="L849" s="244"/>
      <c r="M849" s="244"/>
      <c r="N849" s="244"/>
      <c r="O849" s="244"/>
      <c r="P849" s="244"/>
      <c r="Q849" s="244"/>
      <c r="R849" s="245"/>
      <c r="S849" s="269" t="str">
        <f ca="1">'Т 7'!DW55</f>
        <v xml:space="preserve"> </v>
      </c>
      <c r="T849" s="270"/>
      <c r="U849" s="243" t="str">
        <f ca="1">'Т 7'!DX55</f>
        <v xml:space="preserve"> </v>
      </c>
      <c r="V849" s="244"/>
      <c r="W849" s="244"/>
      <c r="X849" s="244"/>
      <c r="Y849" s="244" t="str">
        <f ca="1">'Т 7'!DW55</f>
        <v xml:space="preserve"> </v>
      </c>
      <c r="Z849" s="244"/>
      <c r="AA849" s="244" t="str">
        <f ca="1">'Т 7'!DX55</f>
        <v xml:space="preserve"> </v>
      </c>
      <c r="AB849" s="244"/>
      <c r="AC849" s="245"/>
      <c r="AD849" s="269" t="str">
        <f ca="1">'Т 7'!DY55</f>
        <v xml:space="preserve"> </v>
      </c>
      <c r="AE849" s="270"/>
      <c r="AF849" s="243" t="str">
        <f ca="1">'Т 7'!DZ55</f>
        <v xml:space="preserve"> </v>
      </c>
      <c r="AG849" s="244"/>
      <c r="AH849" s="244"/>
      <c r="AI849" s="244"/>
      <c r="AJ849" s="244"/>
      <c r="AK849" s="244"/>
      <c r="AL849" s="244"/>
      <c r="AM849" s="244"/>
      <c r="AN849" s="244"/>
      <c r="AO849" s="245"/>
      <c r="AP849" s="191"/>
    </row>
    <row r="850" spans="1:42" ht="15" customHeight="1" x14ac:dyDescent="0.25">
      <c r="A850" s="58">
        <v>50</v>
      </c>
      <c r="B850" s="241" t="str">
        <f ca="1">'Т 7'!CJ56</f>
        <v xml:space="preserve"> </v>
      </c>
      <c r="C850" s="241"/>
      <c r="D850" s="241"/>
      <c r="E850" s="241"/>
      <c r="F850" s="241"/>
      <c r="G850" s="241"/>
      <c r="H850" s="269" t="str">
        <f ca="1">'Т 7'!DU56</f>
        <v xml:space="preserve"> </v>
      </c>
      <c r="I850" s="270"/>
      <c r="J850" s="243" t="str">
        <f ca="1">'Т 7'!DV56</f>
        <v xml:space="preserve"> </v>
      </c>
      <c r="K850" s="244"/>
      <c r="L850" s="244"/>
      <c r="M850" s="244"/>
      <c r="N850" s="244"/>
      <c r="O850" s="244"/>
      <c r="P850" s="244"/>
      <c r="Q850" s="244"/>
      <c r="R850" s="245"/>
      <c r="S850" s="269" t="str">
        <f ca="1">'Т 7'!DW56</f>
        <v xml:space="preserve"> </v>
      </c>
      <c r="T850" s="270"/>
      <c r="U850" s="243" t="str">
        <f ca="1">'Т 7'!DX56</f>
        <v xml:space="preserve"> </v>
      </c>
      <c r="V850" s="244"/>
      <c r="W850" s="244"/>
      <c r="X850" s="244"/>
      <c r="Y850" s="244" t="str">
        <f ca="1">'Т 7'!DW56</f>
        <v xml:space="preserve"> </v>
      </c>
      <c r="Z850" s="244"/>
      <c r="AA850" s="244" t="str">
        <f ca="1">'Т 7'!DX56</f>
        <v xml:space="preserve"> </v>
      </c>
      <c r="AB850" s="244"/>
      <c r="AC850" s="245"/>
      <c r="AD850" s="269" t="str">
        <f ca="1">'Т 7'!DY56</f>
        <v xml:space="preserve"> </v>
      </c>
      <c r="AE850" s="270"/>
      <c r="AF850" s="243" t="str">
        <f ca="1">'Т 7'!DZ56</f>
        <v xml:space="preserve"> </v>
      </c>
      <c r="AG850" s="244"/>
      <c r="AH850" s="244"/>
      <c r="AI850" s="244"/>
      <c r="AJ850" s="244"/>
      <c r="AK850" s="244"/>
      <c r="AL850" s="244"/>
      <c r="AM850" s="244"/>
      <c r="AN850" s="244"/>
      <c r="AO850" s="245"/>
      <c r="AP850" s="191"/>
    </row>
    <row r="851" spans="1:42" ht="15" customHeight="1" x14ac:dyDescent="0.25">
      <c r="B851" s="2"/>
      <c r="C851" s="2"/>
      <c r="D851" s="2"/>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c r="AH851" s="2"/>
      <c r="AI851" s="2"/>
      <c r="AJ851" s="2"/>
      <c r="AK851" s="2"/>
      <c r="AL851" s="2"/>
      <c r="AM851" s="2"/>
      <c r="AN851" s="16"/>
      <c r="AO851" s="101"/>
      <c r="AP851" s="191"/>
    </row>
    <row r="852" spans="1:42" ht="31.15" customHeight="1" x14ac:dyDescent="0.25">
      <c r="A852" s="53" t="s">
        <v>186</v>
      </c>
      <c r="B852" s="246" t="s">
        <v>729</v>
      </c>
      <c r="C852" s="246"/>
      <c r="D852" s="246"/>
      <c r="E852" s="246"/>
      <c r="F852" s="246"/>
      <c r="G852" s="246"/>
      <c r="H852" s="246"/>
      <c r="I852" s="246"/>
      <c r="J852" s="246"/>
      <c r="K852" s="246"/>
      <c r="L852" s="246"/>
      <c r="M852" s="246"/>
      <c r="N852" s="246"/>
      <c r="O852" s="246"/>
      <c r="P852" s="246"/>
      <c r="Q852" s="246"/>
      <c r="R852" s="246"/>
      <c r="S852" s="246"/>
      <c r="T852" s="246"/>
      <c r="U852" s="246"/>
      <c r="V852" s="246"/>
      <c r="W852" s="246"/>
      <c r="X852" s="246"/>
      <c r="Y852" s="246"/>
      <c r="Z852" s="246"/>
      <c r="AA852" s="246"/>
      <c r="AB852" s="246"/>
      <c r="AC852" s="246"/>
      <c r="AD852" s="246"/>
      <c r="AE852" s="246"/>
      <c r="AF852" s="246"/>
      <c r="AG852" s="246"/>
      <c r="AH852" s="246"/>
      <c r="AI852" s="246"/>
      <c r="AJ852" s="246"/>
      <c r="AK852" s="246"/>
      <c r="AL852" s="246"/>
      <c r="AM852" s="246"/>
      <c r="AN852" s="246"/>
      <c r="AO852" s="246"/>
      <c r="AP852" s="191"/>
    </row>
    <row r="853" spans="1:42" ht="56.45" customHeight="1" x14ac:dyDescent="0.25">
      <c r="A853" s="53" t="s">
        <v>187</v>
      </c>
      <c r="B853" s="246" t="s">
        <v>730</v>
      </c>
      <c r="C853" s="246"/>
      <c r="D853" s="246"/>
      <c r="E853" s="246"/>
      <c r="F853" s="246"/>
      <c r="G853" s="246"/>
      <c r="H853" s="246"/>
      <c r="I853" s="246"/>
      <c r="J853" s="246"/>
      <c r="K853" s="246"/>
      <c r="L853" s="246"/>
      <c r="M853" s="246"/>
      <c r="N853" s="246"/>
      <c r="O853" s="246"/>
      <c r="P853" s="246"/>
      <c r="Q853" s="246"/>
      <c r="R853" s="246"/>
      <c r="S853" s="246"/>
      <c r="T853" s="246"/>
      <c r="U853" s="246"/>
      <c r="V853" s="246"/>
      <c r="W853" s="246"/>
      <c r="X853" s="246"/>
      <c r="Y853" s="246"/>
      <c r="Z853" s="246"/>
      <c r="AA853" s="246"/>
      <c r="AB853" s="246"/>
      <c r="AC853" s="246"/>
      <c r="AD853" s="246"/>
      <c r="AE853" s="246"/>
      <c r="AF853" s="246"/>
      <c r="AG853" s="246"/>
      <c r="AH853" s="246"/>
      <c r="AI853" s="246"/>
      <c r="AJ853" s="246"/>
      <c r="AK853" s="246"/>
      <c r="AL853" s="246"/>
      <c r="AM853" s="246"/>
      <c r="AN853" s="246"/>
      <c r="AO853" s="246"/>
      <c r="AP853" s="191"/>
    </row>
    <row r="854" spans="1:42" ht="54.75" customHeight="1" x14ac:dyDescent="0.25">
      <c r="A854" s="53" t="s">
        <v>343</v>
      </c>
      <c r="B854" s="246" t="s">
        <v>731</v>
      </c>
      <c r="C854" s="246"/>
      <c r="D854" s="246"/>
      <c r="E854" s="246"/>
      <c r="F854" s="246"/>
      <c r="G854" s="246"/>
      <c r="H854" s="246"/>
      <c r="I854" s="246"/>
      <c r="J854" s="246"/>
      <c r="K854" s="246"/>
      <c r="L854" s="246"/>
      <c r="M854" s="246"/>
      <c r="N854" s="246"/>
      <c r="O854" s="246"/>
      <c r="P854" s="246"/>
      <c r="Q854" s="246"/>
      <c r="R854" s="246"/>
      <c r="S854" s="246"/>
      <c r="T854" s="246"/>
      <c r="U854" s="246"/>
      <c r="V854" s="246"/>
      <c r="W854" s="246"/>
      <c r="X854" s="246"/>
      <c r="Y854" s="246"/>
      <c r="Z854" s="246"/>
      <c r="AA854" s="246"/>
      <c r="AB854" s="246"/>
      <c r="AC854" s="246"/>
      <c r="AD854" s="246"/>
      <c r="AE854" s="246"/>
      <c r="AF854" s="246"/>
      <c r="AG854" s="246"/>
      <c r="AH854" s="246"/>
      <c r="AI854" s="246"/>
      <c r="AJ854" s="246"/>
      <c r="AK854" s="246"/>
      <c r="AL854" s="246"/>
      <c r="AM854" s="246"/>
      <c r="AN854" s="246"/>
      <c r="AO854" s="246"/>
      <c r="AP854" s="191"/>
    </row>
    <row r="855" spans="1:42" ht="15" customHeight="1" x14ac:dyDescent="0.25">
      <c r="A855" s="315" t="s">
        <v>122</v>
      </c>
      <c r="B855" s="248" t="s">
        <v>421</v>
      </c>
      <c r="C855" s="248"/>
      <c r="D855" s="248"/>
      <c r="E855" s="248"/>
      <c r="F855" s="248"/>
      <c r="G855" s="248"/>
      <c r="H855" s="249" t="s">
        <v>356</v>
      </c>
      <c r="I855" s="249"/>
      <c r="J855" s="249"/>
      <c r="K855" s="249"/>
      <c r="L855" s="249"/>
      <c r="M855" s="249"/>
      <c r="N855" s="249"/>
      <c r="O855" s="249"/>
      <c r="P855" s="249"/>
      <c r="Q855" s="249"/>
      <c r="R855" s="249"/>
      <c r="S855" s="249"/>
      <c r="T855" s="249"/>
      <c r="U855" s="249"/>
      <c r="V855" s="249"/>
      <c r="W855" s="249"/>
      <c r="X855" s="249"/>
      <c r="Y855" s="249"/>
      <c r="Z855" s="249"/>
      <c r="AA855" s="249"/>
      <c r="AB855" s="249"/>
      <c r="AC855" s="249"/>
      <c r="AD855" s="249"/>
      <c r="AE855" s="249"/>
      <c r="AF855" s="249"/>
      <c r="AG855" s="249"/>
      <c r="AH855" s="249"/>
      <c r="AI855" s="249"/>
      <c r="AJ855" s="249"/>
      <c r="AK855" s="249"/>
      <c r="AL855" s="249"/>
      <c r="AM855" s="249"/>
      <c r="AN855" s="249"/>
      <c r="AO855" s="249"/>
      <c r="AP855" s="191"/>
    </row>
    <row r="856" spans="1:42" ht="15" customHeight="1" x14ac:dyDescent="0.25">
      <c r="A856" s="315"/>
      <c r="B856" s="248"/>
      <c r="C856" s="248"/>
      <c r="D856" s="248"/>
      <c r="E856" s="248"/>
      <c r="F856" s="248"/>
      <c r="G856" s="248"/>
      <c r="H856" s="310" t="s">
        <v>619</v>
      </c>
      <c r="I856" s="311"/>
      <c r="J856" s="311"/>
      <c r="K856" s="311"/>
      <c r="L856" s="311"/>
      <c r="M856" s="311"/>
      <c r="N856" s="311"/>
      <c r="O856" s="311"/>
      <c r="P856" s="311"/>
      <c r="Q856" s="311"/>
      <c r="R856" s="312"/>
      <c r="S856" s="310" t="s">
        <v>650</v>
      </c>
      <c r="T856" s="311"/>
      <c r="U856" s="311"/>
      <c r="V856" s="311"/>
      <c r="W856" s="311"/>
      <c r="X856" s="311"/>
      <c r="Y856" s="311"/>
      <c r="Z856" s="311"/>
      <c r="AA856" s="311"/>
      <c r="AB856" s="311"/>
      <c r="AC856" s="312"/>
      <c r="AD856" s="251" t="s">
        <v>651</v>
      </c>
      <c r="AE856" s="252"/>
      <c r="AF856" s="252"/>
      <c r="AG856" s="252"/>
      <c r="AH856" s="252"/>
      <c r="AI856" s="252"/>
      <c r="AJ856" s="252"/>
      <c r="AK856" s="252"/>
      <c r="AL856" s="252"/>
      <c r="AM856" s="252"/>
      <c r="AN856" s="252"/>
      <c r="AO856" s="253"/>
      <c r="AP856" s="191"/>
    </row>
    <row r="857" spans="1:42" ht="39.6" customHeight="1" x14ac:dyDescent="0.25">
      <c r="A857" s="315"/>
      <c r="B857" s="248"/>
      <c r="C857" s="248"/>
      <c r="D857" s="248"/>
      <c r="E857" s="248"/>
      <c r="F857" s="248"/>
      <c r="G857" s="248"/>
      <c r="H857" s="254" t="s">
        <v>353</v>
      </c>
      <c r="I857" s="256"/>
      <c r="J857" s="254" t="s">
        <v>371</v>
      </c>
      <c r="K857" s="255"/>
      <c r="L857" s="255"/>
      <c r="M857" s="255"/>
      <c r="N857" s="255"/>
      <c r="O857" s="255"/>
      <c r="P857" s="255"/>
      <c r="Q857" s="255"/>
      <c r="R857" s="256"/>
      <c r="S857" s="254" t="s">
        <v>353</v>
      </c>
      <c r="T857" s="256"/>
      <c r="U857" s="254" t="s">
        <v>371</v>
      </c>
      <c r="V857" s="255"/>
      <c r="W857" s="255"/>
      <c r="X857" s="255"/>
      <c r="Y857" s="255"/>
      <c r="Z857" s="255"/>
      <c r="AA857" s="255"/>
      <c r="AB857" s="255"/>
      <c r="AC857" s="256"/>
      <c r="AD857" s="254" t="s">
        <v>353</v>
      </c>
      <c r="AE857" s="256"/>
      <c r="AF857" s="254" t="s">
        <v>371</v>
      </c>
      <c r="AG857" s="255"/>
      <c r="AH857" s="255"/>
      <c r="AI857" s="255"/>
      <c r="AJ857" s="255"/>
      <c r="AK857" s="255"/>
      <c r="AL857" s="255"/>
      <c r="AM857" s="255"/>
      <c r="AN857" s="255"/>
      <c r="AO857" s="256"/>
      <c r="AP857" s="191"/>
    </row>
    <row r="858" spans="1:42" ht="13.9" customHeight="1" x14ac:dyDescent="0.25">
      <c r="A858" s="58">
        <v>1</v>
      </c>
      <c r="B858" s="241" t="str">
        <f ca="1">'Т 7'!CJ7</f>
        <v xml:space="preserve"> </v>
      </c>
      <c r="C858" s="241"/>
      <c r="D858" s="241"/>
      <c r="E858" s="241"/>
      <c r="F858" s="241"/>
      <c r="G858" s="241"/>
      <c r="H858" s="269" t="str">
        <f ca="1">'Т 7'!EA7</f>
        <v xml:space="preserve"> </v>
      </c>
      <c r="I858" s="270"/>
      <c r="J858" s="243" t="str">
        <f ca="1">'Т 7'!EB7</f>
        <v xml:space="preserve"> </v>
      </c>
      <c r="K858" s="244"/>
      <c r="L858" s="244"/>
      <c r="M858" s="244"/>
      <c r="N858" s="244"/>
      <c r="O858" s="244"/>
      <c r="P858" s="244"/>
      <c r="Q858" s="244"/>
      <c r="R858" s="245"/>
      <c r="S858" s="269" t="str">
        <f ca="1">'Т 7'!EC7</f>
        <v xml:space="preserve"> </v>
      </c>
      <c r="T858" s="270"/>
      <c r="U858" s="243" t="str">
        <f ca="1">'Т 7'!ED7</f>
        <v xml:space="preserve"> </v>
      </c>
      <c r="V858" s="244"/>
      <c r="W858" s="244" t="str">
        <f ca="1">'Т 7'!EA7</f>
        <v xml:space="preserve"> </v>
      </c>
      <c r="X858" s="244"/>
      <c r="Y858" s="244" t="str">
        <f ca="1">'Т 7'!EB7</f>
        <v xml:space="preserve"> </v>
      </c>
      <c r="Z858" s="244"/>
      <c r="AA858" s="244"/>
      <c r="AB858" s="244"/>
      <c r="AC858" s="245"/>
      <c r="AD858" s="269" t="str">
        <f ca="1">'Т 7'!EE7</f>
        <v xml:space="preserve"> </v>
      </c>
      <c r="AE858" s="270"/>
      <c r="AF858" s="243" t="str">
        <f ca="1">'Т 7'!EF7</f>
        <v xml:space="preserve"> </v>
      </c>
      <c r="AG858" s="244"/>
      <c r="AH858" s="244"/>
      <c r="AI858" s="244"/>
      <c r="AJ858" s="244"/>
      <c r="AK858" s="244"/>
      <c r="AL858" s="244"/>
      <c r="AM858" s="244"/>
      <c r="AN858" s="244"/>
      <c r="AO858" s="245"/>
      <c r="AP858" s="191"/>
    </row>
    <row r="859" spans="1:42" ht="13.9" customHeight="1" x14ac:dyDescent="0.25">
      <c r="A859" s="58">
        <v>2</v>
      </c>
      <c r="B859" s="241" t="str">
        <f ca="1">'Т 7'!CJ8</f>
        <v xml:space="preserve"> </v>
      </c>
      <c r="C859" s="241"/>
      <c r="D859" s="241"/>
      <c r="E859" s="241"/>
      <c r="F859" s="241"/>
      <c r="G859" s="241"/>
      <c r="H859" s="269" t="str">
        <f ca="1">'Т 7'!EA8</f>
        <v xml:space="preserve"> </v>
      </c>
      <c r="I859" s="270"/>
      <c r="J859" s="243" t="str">
        <f ca="1">'Т 7'!EB8</f>
        <v xml:space="preserve"> </v>
      </c>
      <c r="K859" s="244"/>
      <c r="L859" s="244"/>
      <c r="M859" s="244"/>
      <c r="N859" s="244"/>
      <c r="O859" s="244"/>
      <c r="P859" s="244"/>
      <c r="Q859" s="244"/>
      <c r="R859" s="245"/>
      <c r="S859" s="269" t="str">
        <f ca="1">'Т 7'!EC8</f>
        <v xml:space="preserve"> </v>
      </c>
      <c r="T859" s="270"/>
      <c r="U859" s="243" t="str">
        <f ca="1">'Т 7'!ED8</f>
        <v xml:space="preserve"> </v>
      </c>
      <c r="V859" s="244"/>
      <c r="W859" s="244" t="str">
        <f ca="1">'Т 7'!EA8</f>
        <v xml:space="preserve"> </v>
      </c>
      <c r="X859" s="244"/>
      <c r="Y859" s="244" t="str">
        <f ca="1">'Т 7'!EB8</f>
        <v xml:space="preserve"> </v>
      </c>
      <c r="Z859" s="244"/>
      <c r="AA859" s="244"/>
      <c r="AB859" s="244"/>
      <c r="AC859" s="245"/>
      <c r="AD859" s="269" t="str">
        <f ca="1">'Т 7'!EE8</f>
        <v xml:space="preserve"> </v>
      </c>
      <c r="AE859" s="270"/>
      <c r="AF859" s="243" t="str">
        <f ca="1">'Т 7'!EF8</f>
        <v xml:space="preserve"> </v>
      </c>
      <c r="AG859" s="244"/>
      <c r="AH859" s="244"/>
      <c r="AI859" s="244"/>
      <c r="AJ859" s="244"/>
      <c r="AK859" s="244"/>
      <c r="AL859" s="244"/>
      <c r="AM859" s="244"/>
      <c r="AN859" s="244"/>
      <c r="AO859" s="245"/>
      <c r="AP859" s="191"/>
    </row>
    <row r="860" spans="1:42" ht="13.9" customHeight="1" x14ac:dyDescent="0.25">
      <c r="A860" s="58">
        <v>3</v>
      </c>
      <c r="B860" s="241" t="str">
        <f ca="1">'Т 7'!CJ9</f>
        <v xml:space="preserve"> </v>
      </c>
      <c r="C860" s="241"/>
      <c r="D860" s="241"/>
      <c r="E860" s="241"/>
      <c r="F860" s="241"/>
      <c r="G860" s="241"/>
      <c r="H860" s="269" t="str">
        <f ca="1">'Т 7'!EA9</f>
        <v xml:space="preserve"> </v>
      </c>
      <c r="I860" s="270"/>
      <c r="J860" s="243" t="str">
        <f ca="1">'Т 7'!EB9</f>
        <v xml:space="preserve"> </v>
      </c>
      <c r="K860" s="244"/>
      <c r="L860" s="244"/>
      <c r="M860" s="244"/>
      <c r="N860" s="244"/>
      <c r="O860" s="244"/>
      <c r="P860" s="244"/>
      <c r="Q860" s="244"/>
      <c r="R860" s="245"/>
      <c r="S860" s="269" t="str">
        <f ca="1">'Т 7'!EC9</f>
        <v xml:space="preserve"> </v>
      </c>
      <c r="T860" s="270"/>
      <c r="U860" s="243" t="str">
        <f ca="1">'Т 7'!ED9</f>
        <v xml:space="preserve"> </v>
      </c>
      <c r="V860" s="244"/>
      <c r="W860" s="244" t="str">
        <f ca="1">'Т 7'!EA9</f>
        <v xml:space="preserve"> </v>
      </c>
      <c r="X860" s="244"/>
      <c r="Y860" s="244" t="str">
        <f ca="1">'Т 7'!EB9</f>
        <v xml:space="preserve"> </v>
      </c>
      <c r="Z860" s="244"/>
      <c r="AA860" s="244"/>
      <c r="AB860" s="244"/>
      <c r="AC860" s="245"/>
      <c r="AD860" s="269" t="str">
        <f ca="1">'Т 7'!EE9</f>
        <v xml:space="preserve"> </v>
      </c>
      <c r="AE860" s="270"/>
      <c r="AF860" s="243" t="str">
        <f ca="1">'Т 7'!EF9</f>
        <v xml:space="preserve"> </v>
      </c>
      <c r="AG860" s="244"/>
      <c r="AH860" s="244"/>
      <c r="AI860" s="244"/>
      <c r="AJ860" s="244"/>
      <c r="AK860" s="244"/>
      <c r="AL860" s="244"/>
      <c r="AM860" s="244"/>
      <c r="AN860" s="244"/>
      <c r="AO860" s="245"/>
      <c r="AP860" s="191"/>
    </row>
    <row r="861" spans="1:42" ht="13.9" customHeight="1" x14ac:dyDescent="0.25">
      <c r="A861" s="58">
        <v>4</v>
      </c>
      <c r="B861" s="241" t="str">
        <f ca="1">'Т 7'!CJ10</f>
        <v xml:space="preserve"> </v>
      </c>
      <c r="C861" s="241"/>
      <c r="D861" s="241"/>
      <c r="E861" s="241"/>
      <c r="F861" s="241"/>
      <c r="G861" s="241"/>
      <c r="H861" s="269" t="str">
        <f ca="1">'Т 7'!EA10</f>
        <v xml:space="preserve"> </v>
      </c>
      <c r="I861" s="270"/>
      <c r="J861" s="243" t="str">
        <f ca="1">'Т 7'!EB10</f>
        <v xml:space="preserve"> </v>
      </c>
      <c r="K861" s="244"/>
      <c r="L861" s="244"/>
      <c r="M861" s="244"/>
      <c r="N861" s="244"/>
      <c r="O861" s="244"/>
      <c r="P861" s="244"/>
      <c r="Q861" s="244"/>
      <c r="R861" s="245"/>
      <c r="S861" s="269" t="str">
        <f ca="1">'Т 7'!EC10</f>
        <v xml:space="preserve"> </v>
      </c>
      <c r="T861" s="270"/>
      <c r="U861" s="243" t="str">
        <f ca="1">'Т 7'!ED10</f>
        <v xml:space="preserve"> </v>
      </c>
      <c r="V861" s="244"/>
      <c r="W861" s="244" t="str">
        <f ca="1">'Т 7'!EA10</f>
        <v xml:space="preserve"> </v>
      </c>
      <c r="X861" s="244"/>
      <c r="Y861" s="244" t="str">
        <f ca="1">'Т 7'!EB10</f>
        <v xml:space="preserve"> </v>
      </c>
      <c r="Z861" s="244"/>
      <c r="AA861" s="244"/>
      <c r="AB861" s="244"/>
      <c r="AC861" s="245"/>
      <c r="AD861" s="269" t="str">
        <f ca="1">'Т 7'!EE10</f>
        <v xml:space="preserve"> </v>
      </c>
      <c r="AE861" s="270"/>
      <c r="AF861" s="243" t="str">
        <f ca="1">'Т 7'!EF10</f>
        <v xml:space="preserve"> </v>
      </c>
      <c r="AG861" s="244"/>
      <c r="AH861" s="244"/>
      <c r="AI861" s="244"/>
      <c r="AJ861" s="244"/>
      <c r="AK861" s="244"/>
      <c r="AL861" s="244"/>
      <c r="AM861" s="244"/>
      <c r="AN861" s="244"/>
      <c r="AO861" s="245"/>
      <c r="AP861" s="191"/>
    </row>
    <row r="862" spans="1:42" ht="13.9" customHeight="1" x14ac:dyDescent="0.25">
      <c r="A862" s="58">
        <v>5</v>
      </c>
      <c r="B862" s="241" t="str">
        <f ca="1">'Т 7'!CJ11</f>
        <v xml:space="preserve"> </v>
      </c>
      <c r="C862" s="241"/>
      <c r="D862" s="241"/>
      <c r="E862" s="241"/>
      <c r="F862" s="241"/>
      <c r="G862" s="241"/>
      <c r="H862" s="269" t="str">
        <f ca="1">'Т 7'!EA11</f>
        <v xml:space="preserve"> </v>
      </c>
      <c r="I862" s="270"/>
      <c r="J862" s="243" t="str">
        <f ca="1">'Т 7'!EB11</f>
        <v xml:space="preserve"> </v>
      </c>
      <c r="K862" s="244"/>
      <c r="L862" s="244"/>
      <c r="M862" s="244"/>
      <c r="N862" s="244"/>
      <c r="O862" s="244"/>
      <c r="P862" s="244"/>
      <c r="Q862" s="244"/>
      <c r="R862" s="245"/>
      <c r="S862" s="269" t="str">
        <f ca="1">'Т 7'!EC11</f>
        <v xml:space="preserve"> </v>
      </c>
      <c r="T862" s="270"/>
      <c r="U862" s="243" t="str">
        <f ca="1">'Т 7'!ED11</f>
        <v xml:space="preserve"> </v>
      </c>
      <c r="V862" s="244"/>
      <c r="W862" s="244" t="str">
        <f ca="1">'Т 7'!EA11</f>
        <v xml:space="preserve"> </v>
      </c>
      <c r="X862" s="244"/>
      <c r="Y862" s="244" t="str">
        <f ca="1">'Т 7'!EB11</f>
        <v xml:space="preserve"> </v>
      </c>
      <c r="Z862" s="244"/>
      <c r="AA862" s="244"/>
      <c r="AB862" s="244"/>
      <c r="AC862" s="245"/>
      <c r="AD862" s="269" t="str">
        <f ca="1">'Т 7'!EE11</f>
        <v xml:space="preserve"> </v>
      </c>
      <c r="AE862" s="270"/>
      <c r="AF862" s="243" t="str">
        <f ca="1">'Т 7'!EF11</f>
        <v xml:space="preserve"> </v>
      </c>
      <c r="AG862" s="244"/>
      <c r="AH862" s="244"/>
      <c r="AI862" s="244"/>
      <c r="AJ862" s="244"/>
      <c r="AK862" s="244"/>
      <c r="AL862" s="244"/>
      <c r="AM862" s="244"/>
      <c r="AN862" s="244"/>
      <c r="AO862" s="245"/>
      <c r="AP862" s="191"/>
    </row>
    <row r="863" spans="1:42" ht="13.9" customHeight="1" x14ac:dyDescent="0.25">
      <c r="A863" s="58">
        <v>6</v>
      </c>
      <c r="B863" s="241" t="str">
        <f ca="1">'Т 7'!CJ12</f>
        <v xml:space="preserve"> </v>
      </c>
      <c r="C863" s="241"/>
      <c r="D863" s="241"/>
      <c r="E863" s="241"/>
      <c r="F863" s="241"/>
      <c r="G863" s="241"/>
      <c r="H863" s="269" t="str">
        <f ca="1">'Т 7'!EA12</f>
        <v xml:space="preserve"> </v>
      </c>
      <c r="I863" s="270"/>
      <c r="J863" s="243" t="str">
        <f ca="1">'Т 7'!EB12</f>
        <v xml:space="preserve"> </v>
      </c>
      <c r="K863" s="244"/>
      <c r="L863" s="244"/>
      <c r="M863" s="244"/>
      <c r="N863" s="244"/>
      <c r="O863" s="244"/>
      <c r="P863" s="244"/>
      <c r="Q863" s="244"/>
      <c r="R863" s="245"/>
      <c r="S863" s="269" t="str">
        <f ca="1">'Т 7'!EC12</f>
        <v xml:space="preserve"> </v>
      </c>
      <c r="T863" s="270"/>
      <c r="U863" s="243" t="str">
        <f ca="1">'Т 7'!ED12</f>
        <v xml:space="preserve"> </v>
      </c>
      <c r="V863" s="244"/>
      <c r="W863" s="244" t="str">
        <f ca="1">'Т 7'!EA12</f>
        <v xml:space="preserve"> </v>
      </c>
      <c r="X863" s="244"/>
      <c r="Y863" s="244" t="str">
        <f ca="1">'Т 7'!EB12</f>
        <v xml:space="preserve"> </v>
      </c>
      <c r="Z863" s="244"/>
      <c r="AA863" s="244"/>
      <c r="AB863" s="244"/>
      <c r="AC863" s="245"/>
      <c r="AD863" s="269" t="str">
        <f ca="1">'Т 7'!EE12</f>
        <v xml:space="preserve"> </v>
      </c>
      <c r="AE863" s="270"/>
      <c r="AF863" s="243" t="str">
        <f ca="1">'Т 7'!EF12</f>
        <v xml:space="preserve"> </v>
      </c>
      <c r="AG863" s="244"/>
      <c r="AH863" s="244"/>
      <c r="AI863" s="244"/>
      <c r="AJ863" s="244"/>
      <c r="AK863" s="244"/>
      <c r="AL863" s="244"/>
      <c r="AM863" s="244"/>
      <c r="AN863" s="244"/>
      <c r="AO863" s="245"/>
      <c r="AP863" s="191"/>
    </row>
    <row r="864" spans="1:42" ht="13.9" customHeight="1" x14ac:dyDescent="0.25">
      <c r="A864" s="58">
        <v>7</v>
      </c>
      <c r="B864" s="241" t="str">
        <f ca="1">'Т 7'!CJ13</f>
        <v xml:space="preserve"> </v>
      </c>
      <c r="C864" s="241"/>
      <c r="D864" s="241"/>
      <c r="E864" s="241"/>
      <c r="F864" s="241"/>
      <c r="G864" s="241"/>
      <c r="H864" s="269" t="str">
        <f ca="1">'Т 7'!EA13</f>
        <v xml:space="preserve"> </v>
      </c>
      <c r="I864" s="270"/>
      <c r="J864" s="243" t="str">
        <f ca="1">'Т 7'!EB13</f>
        <v xml:space="preserve"> </v>
      </c>
      <c r="K864" s="244"/>
      <c r="L864" s="244"/>
      <c r="M864" s="244"/>
      <c r="N864" s="244"/>
      <c r="O864" s="244"/>
      <c r="P864" s="244"/>
      <c r="Q864" s="244"/>
      <c r="R864" s="245"/>
      <c r="S864" s="269" t="str">
        <f ca="1">'Т 7'!EC13</f>
        <v xml:space="preserve"> </v>
      </c>
      <c r="T864" s="270"/>
      <c r="U864" s="243" t="str">
        <f ca="1">'Т 7'!ED13</f>
        <v xml:space="preserve"> </v>
      </c>
      <c r="V864" s="244"/>
      <c r="W864" s="244" t="str">
        <f ca="1">'Т 7'!EA13</f>
        <v xml:space="preserve"> </v>
      </c>
      <c r="X864" s="244"/>
      <c r="Y864" s="244" t="str">
        <f ca="1">'Т 7'!EB13</f>
        <v xml:space="preserve"> </v>
      </c>
      <c r="Z864" s="244"/>
      <c r="AA864" s="244"/>
      <c r="AB864" s="244"/>
      <c r="AC864" s="245"/>
      <c r="AD864" s="269" t="str">
        <f ca="1">'Т 7'!EE13</f>
        <v xml:space="preserve"> </v>
      </c>
      <c r="AE864" s="270"/>
      <c r="AF864" s="243" t="str">
        <f ca="1">'Т 7'!EF13</f>
        <v xml:space="preserve"> </v>
      </c>
      <c r="AG864" s="244"/>
      <c r="AH864" s="244"/>
      <c r="AI864" s="244"/>
      <c r="AJ864" s="244"/>
      <c r="AK864" s="244"/>
      <c r="AL864" s="244"/>
      <c r="AM864" s="244"/>
      <c r="AN864" s="244"/>
      <c r="AO864" s="245"/>
      <c r="AP864" s="191"/>
    </row>
    <row r="865" spans="1:53" ht="13.9" customHeight="1" x14ac:dyDescent="0.25">
      <c r="A865" s="58">
        <v>8</v>
      </c>
      <c r="B865" s="241" t="str">
        <f ca="1">'Т 7'!CJ14</f>
        <v xml:space="preserve"> </v>
      </c>
      <c r="C865" s="241"/>
      <c r="D865" s="241"/>
      <c r="E865" s="241"/>
      <c r="F865" s="241"/>
      <c r="G865" s="241"/>
      <c r="H865" s="269" t="str">
        <f ca="1">'Т 7'!EA14</f>
        <v xml:space="preserve"> </v>
      </c>
      <c r="I865" s="270"/>
      <c r="J865" s="243" t="str">
        <f ca="1">'Т 7'!EB14</f>
        <v xml:space="preserve"> </v>
      </c>
      <c r="K865" s="244"/>
      <c r="L865" s="244"/>
      <c r="M865" s="244"/>
      <c r="N865" s="244"/>
      <c r="O865" s="244"/>
      <c r="P865" s="244"/>
      <c r="Q865" s="244"/>
      <c r="R865" s="245"/>
      <c r="S865" s="269" t="str">
        <f ca="1">'Т 7'!EC14</f>
        <v xml:space="preserve"> </v>
      </c>
      <c r="T865" s="270"/>
      <c r="U865" s="243" t="str">
        <f ca="1">'Т 7'!ED14</f>
        <v xml:space="preserve"> </v>
      </c>
      <c r="V865" s="244"/>
      <c r="W865" s="244" t="str">
        <f ca="1">'Т 7'!EA14</f>
        <v xml:space="preserve"> </v>
      </c>
      <c r="X865" s="244"/>
      <c r="Y865" s="244" t="str">
        <f ca="1">'Т 7'!EB14</f>
        <v xml:space="preserve"> </v>
      </c>
      <c r="Z865" s="244"/>
      <c r="AA865" s="244"/>
      <c r="AB865" s="244"/>
      <c r="AC865" s="245"/>
      <c r="AD865" s="269" t="str">
        <f ca="1">'Т 7'!EE14</f>
        <v xml:space="preserve"> </v>
      </c>
      <c r="AE865" s="270"/>
      <c r="AF865" s="243" t="str">
        <f ca="1">'Т 7'!EF14</f>
        <v xml:space="preserve"> </v>
      </c>
      <c r="AG865" s="244"/>
      <c r="AH865" s="244"/>
      <c r="AI865" s="244"/>
      <c r="AJ865" s="244"/>
      <c r="AK865" s="244"/>
      <c r="AL865" s="244"/>
      <c r="AM865" s="244"/>
      <c r="AN865" s="244"/>
      <c r="AO865" s="245"/>
      <c r="AP865" s="191"/>
    </row>
    <row r="866" spans="1:53" ht="13.9" customHeight="1" x14ac:dyDescent="0.25">
      <c r="A866" s="58">
        <v>9</v>
      </c>
      <c r="B866" s="241" t="str">
        <f ca="1">'Т 7'!CJ15</f>
        <v xml:space="preserve"> </v>
      </c>
      <c r="C866" s="241"/>
      <c r="D866" s="241"/>
      <c r="E866" s="241"/>
      <c r="F866" s="241"/>
      <c r="G866" s="241"/>
      <c r="H866" s="269" t="str">
        <f ca="1">'Т 7'!EA15</f>
        <v xml:space="preserve"> </v>
      </c>
      <c r="I866" s="270"/>
      <c r="J866" s="243" t="str">
        <f ca="1">'Т 7'!EB15</f>
        <v xml:space="preserve"> </v>
      </c>
      <c r="K866" s="244"/>
      <c r="L866" s="244"/>
      <c r="M866" s="244"/>
      <c r="N866" s="244"/>
      <c r="O866" s="244"/>
      <c r="P866" s="244"/>
      <c r="Q866" s="244"/>
      <c r="R866" s="245"/>
      <c r="S866" s="269" t="str">
        <f ca="1">'Т 7'!EC15</f>
        <v xml:space="preserve"> </v>
      </c>
      <c r="T866" s="270"/>
      <c r="U866" s="243" t="str">
        <f ca="1">'Т 7'!ED15</f>
        <v xml:space="preserve"> </v>
      </c>
      <c r="V866" s="244"/>
      <c r="W866" s="244" t="str">
        <f ca="1">'Т 7'!EA15</f>
        <v xml:space="preserve"> </v>
      </c>
      <c r="X866" s="244"/>
      <c r="Y866" s="244" t="str">
        <f ca="1">'Т 7'!EB15</f>
        <v xml:space="preserve"> </v>
      </c>
      <c r="Z866" s="244"/>
      <c r="AA866" s="244"/>
      <c r="AB866" s="244"/>
      <c r="AC866" s="245"/>
      <c r="AD866" s="269" t="str">
        <f ca="1">'Т 7'!EE15</f>
        <v xml:space="preserve"> </v>
      </c>
      <c r="AE866" s="270"/>
      <c r="AF866" s="243" t="str">
        <f ca="1">'Т 7'!EF15</f>
        <v xml:space="preserve"> </v>
      </c>
      <c r="AG866" s="244"/>
      <c r="AH866" s="244"/>
      <c r="AI866" s="244"/>
      <c r="AJ866" s="244"/>
      <c r="AK866" s="244"/>
      <c r="AL866" s="244"/>
      <c r="AM866" s="244"/>
      <c r="AN866" s="244"/>
      <c r="AO866" s="245"/>
      <c r="AP866" s="191"/>
    </row>
    <row r="867" spans="1:53" ht="13.9" customHeight="1" x14ac:dyDescent="0.25">
      <c r="A867" s="58">
        <v>10</v>
      </c>
      <c r="B867" s="241" t="str">
        <f ca="1">'Т 7'!CJ16</f>
        <v xml:space="preserve"> </v>
      </c>
      <c r="C867" s="241"/>
      <c r="D867" s="241"/>
      <c r="E867" s="241"/>
      <c r="F867" s="241"/>
      <c r="G867" s="241"/>
      <c r="H867" s="269" t="str">
        <f ca="1">'Т 7'!EA16</f>
        <v xml:space="preserve"> </v>
      </c>
      <c r="I867" s="270"/>
      <c r="J867" s="243" t="str">
        <f ca="1">'Т 7'!EB16</f>
        <v xml:space="preserve"> </v>
      </c>
      <c r="K867" s="244"/>
      <c r="L867" s="244"/>
      <c r="M867" s="244"/>
      <c r="N867" s="244"/>
      <c r="O867" s="244"/>
      <c r="P867" s="244"/>
      <c r="Q867" s="244"/>
      <c r="R867" s="245"/>
      <c r="S867" s="269" t="str">
        <f ca="1">'Т 7'!EC16</f>
        <v xml:space="preserve"> </v>
      </c>
      <c r="T867" s="270"/>
      <c r="U867" s="243" t="str">
        <f ca="1">'Т 7'!ED16</f>
        <v xml:space="preserve"> </v>
      </c>
      <c r="V867" s="244"/>
      <c r="W867" s="244" t="str">
        <f ca="1">'Т 7'!EA16</f>
        <v xml:space="preserve"> </v>
      </c>
      <c r="X867" s="244"/>
      <c r="Y867" s="244" t="str">
        <f ca="1">'Т 7'!EB16</f>
        <v xml:space="preserve"> </v>
      </c>
      <c r="Z867" s="244"/>
      <c r="AA867" s="244"/>
      <c r="AB867" s="244"/>
      <c r="AC867" s="245"/>
      <c r="AD867" s="269" t="str">
        <f ca="1">'Т 7'!EE16</f>
        <v xml:space="preserve"> </v>
      </c>
      <c r="AE867" s="270"/>
      <c r="AF867" s="243" t="str">
        <f ca="1">'Т 7'!EF16</f>
        <v xml:space="preserve"> </v>
      </c>
      <c r="AG867" s="244"/>
      <c r="AH867" s="244"/>
      <c r="AI867" s="244"/>
      <c r="AJ867" s="244"/>
      <c r="AK867" s="244"/>
      <c r="AL867" s="244"/>
      <c r="AM867" s="244"/>
      <c r="AN867" s="244"/>
      <c r="AO867" s="245"/>
      <c r="AP867" s="191"/>
    </row>
    <row r="868" spans="1:53" ht="13.9" customHeight="1" x14ac:dyDescent="0.25">
      <c r="A868" s="58">
        <v>11</v>
      </c>
      <c r="B868" s="241" t="str">
        <f ca="1">'Т 7'!CJ17</f>
        <v xml:space="preserve"> </v>
      </c>
      <c r="C868" s="241"/>
      <c r="D868" s="241"/>
      <c r="E868" s="241"/>
      <c r="F868" s="241"/>
      <c r="G868" s="241"/>
      <c r="H868" s="269" t="str">
        <f ca="1">'Т 7'!EA17</f>
        <v xml:space="preserve"> </v>
      </c>
      <c r="I868" s="270"/>
      <c r="J868" s="243" t="str">
        <f ca="1">'Т 7'!EB17</f>
        <v xml:space="preserve"> </v>
      </c>
      <c r="K868" s="244"/>
      <c r="L868" s="244"/>
      <c r="M868" s="244"/>
      <c r="N868" s="244"/>
      <c r="O868" s="244"/>
      <c r="P868" s="244"/>
      <c r="Q868" s="244"/>
      <c r="R868" s="245"/>
      <c r="S868" s="269" t="str">
        <f ca="1">'Т 7'!EC17</f>
        <v xml:space="preserve"> </v>
      </c>
      <c r="T868" s="270"/>
      <c r="U868" s="243" t="str">
        <f ca="1">'Т 7'!ED17</f>
        <v xml:space="preserve"> </v>
      </c>
      <c r="V868" s="244"/>
      <c r="W868" s="244" t="str">
        <f ca="1">'Т 7'!EA17</f>
        <v xml:space="preserve"> </v>
      </c>
      <c r="X868" s="244"/>
      <c r="Y868" s="244" t="str">
        <f ca="1">'Т 7'!EB17</f>
        <v xml:space="preserve"> </v>
      </c>
      <c r="Z868" s="244"/>
      <c r="AA868" s="244"/>
      <c r="AB868" s="244"/>
      <c r="AC868" s="245"/>
      <c r="AD868" s="269" t="str">
        <f ca="1">'Т 7'!EE17</f>
        <v xml:space="preserve"> </v>
      </c>
      <c r="AE868" s="270"/>
      <c r="AF868" s="243" t="str">
        <f ca="1">'Т 7'!EF17</f>
        <v xml:space="preserve"> </v>
      </c>
      <c r="AG868" s="244"/>
      <c r="AH868" s="244"/>
      <c r="AI868" s="244"/>
      <c r="AJ868" s="244"/>
      <c r="AK868" s="244"/>
      <c r="AL868" s="244"/>
      <c r="AM868" s="244"/>
      <c r="AN868" s="244"/>
      <c r="AO868" s="245"/>
      <c r="AP868" s="191"/>
    </row>
    <row r="869" spans="1:53" ht="13.9" customHeight="1" x14ac:dyDescent="0.25">
      <c r="A869" s="58">
        <v>12</v>
      </c>
      <c r="B869" s="241" t="str">
        <f ca="1">'Т 7'!CJ18</f>
        <v xml:space="preserve"> </v>
      </c>
      <c r="C869" s="241"/>
      <c r="D869" s="241"/>
      <c r="E869" s="241"/>
      <c r="F869" s="241"/>
      <c r="G869" s="241"/>
      <c r="H869" s="269" t="str">
        <f ca="1">'Т 7'!EA18</f>
        <v xml:space="preserve"> </v>
      </c>
      <c r="I869" s="270"/>
      <c r="J869" s="243" t="str">
        <f ca="1">'Т 7'!EB18</f>
        <v xml:space="preserve"> </v>
      </c>
      <c r="K869" s="244"/>
      <c r="L869" s="244"/>
      <c r="M869" s="244"/>
      <c r="N869" s="244"/>
      <c r="O869" s="244"/>
      <c r="P869" s="244"/>
      <c r="Q869" s="244"/>
      <c r="R869" s="245"/>
      <c r="S869" s="269" t="str">
        <f ca="1">'Т 7'!EC18</f>
        <v xml:space="preserve"> </v>
      </c>
      <c r="T869" s="270"/>
      <c r="U869" s="243" t="str">
        <f ca="1">'Т 7'!ED18</f>
        <v xml:space="preserve"> </v>
      </c>
      <c r="V869" s="244"/>
      <c r="W869" s="244" t="str">
        <f ca="1">'Т 7'!EA18</f>
        <v xml:space="preserve"> </v>
      </c>
      <c r="X869" s="244"/>
      <c r="Y869" s="244" t="str">
        <f ca="1">'Т 7'!EB18</f>
        <v xml:space="preserve"> </v>
      </c>
      <c r="Z869" s="244"/>
      <c r="AA869" s="244"/>
      <c r="AB869" s="244"/>
      <c r="AC869" s="245"/>
      <c r="AD869" s="269" t="str">
        <f ca="1">'Т 7'!EE18</f>
        <v xml:space="preserve"> </v>
      </c>
      <c r="AE869" s="270"/>
      <c r="AF869" s="243" t="str">
        <f ca="1">'Т 7'!EF18</f>
        <v xml:space="preserve"> </v>
      </c>
      <c r="AG869" s="244"/>
      <c r="AH869" s="244"/>
      <c r="AI869" s="244"/>
      <c r="AJ869" s="244"/>
      <c r="AK869" s="244"/>
      <c r="AL869" s="244"/>
      <c r="AM869" s="244"/>
      <c r="AN869" s="244"/>
      <c r="AO869" s="245"/>
      <c r="AP869" s="191"/>
    </row>
    <row r="870" spans="1:53" ht="13.9" customHeight="1" x14ac:dyDescent="0.25">
      <c r="A870" s="58">
        <v>13</v>
      </c>
      <c r="B870" s="241" t="str">
        <f ca="1">'Т 7'!CJ19</f>
        <v xml:space="preserve"> </v>
      </c>
      <c r="C870" s="241"/>
      <c r="D870" s="241"/>
      <c r="E870" s="241"/>
      <c r="F870" s="241"/>
      <c r="G870" s="241"/>
      <c r="H870" s="269" t="str">
        <f ca="1">'Т 7'!EA19</f>
        <v xml:space="preserve"> </v>
      </c>
      <c r="I870" s="270"/>
      <c r="J870" s="243" t="str">
        <f ca="1">'Т 7'!EB19</f>
        <v xml:space="preserve"> </v>
      </c>
      <c r="K870" s="244"/>
      <c r="L870" s="244"/>
      <c r="M870" s="244"/>
      <c r="N870" s="244"/>
      <c r="O870" s="244"/>
      <c r="P870" s="244"/>
      <c r="Q870" s="244"/>
      <c r="R870" s="245"/>
      <c r="S870" s="269" t="str">
        <f ca="1">'Т 7'!EC19</f>
        <v xml:space="preserve"> </v>
      </c>
      <c r="T870" s="270"/>
      <c r="U870" s="243" t="str">
        <f ca="1">'Т 7'!ED19</f>
        <v xml:space="preserve"> </v>
      </c>
      <c r="V870" s="244"/>
      <c r="W870" s="244" t="str">
        <f ca="1">'Т 7'!EA19</f>
        <v xml:space="preserve"> </v>
      </c>
      <c r="X870" s="244"/>
      <c r="Y870" s="244" t="str">
        <f ca="1">'Т 7'!EB19</f>
        <v xml:space="preserve"> </v>
      </c>
      <c r="Z870" s="244"/>
      <c r="AA870" s="244"/>
      <c r="AB870" s="244"/>
      <c r="AC870" s="245"/>
      <c r="AD870" s="269" t="str">
        <f ca="1">'Т 7'!EE19</f>
        <v xml:space="preserve"> </v>
      </c>
      <c r="AE870" s="270"/>
      <c r="AF870" s="243" t="str">
        <f ca="1">'Т 7'!EF19</f>
        <v xml:space="preserve"> </v>
      </c>
      <c r="AG870" s="244"/>
      <c r="AH870" s="244"/>
      <c r="AI870" s="244"/>
      <c r="AJ870" s="244"/>
      <c r="AK870" s="244"/>
      <c r="AL870" s="244"/>
      <c r="AM870" s="244"/>
      <c r="AN870" s="244"/>
      <c r="AO870" s="245"/>
      <c r="AP870" s="191"/>
    </row>
    <row r="871" spans="1:53" ht="13.9" customHeight="1" x14ac:dyDescent="0.25">
      <c r="A871" s="58">
        <v>14</v>
      </c>
      <c r="B871" s="241" t="str">
        <f ca="1">'Т 7'!CJ20</f>
        <v xml:space="preserve"> </v>
      </c>
      <c r="C871" s="241"/>
      <c r="D871" s="241"/>
      <c r="E871" s="241"/>
      <c r="F871" s="241"/>
      <c r="G871" s="241"/>
      <c r="H871" s="269" t="str">
        <f ca="1">'Т 7'!EA20</f>
        <v xml:space="preserve"> </v>
      </c>
      <c r="I871" s="270"/>
      <c r="J871" s="243" t="str">
        <f ca="1">'Т 7'!EB20</f>
        <v xml:space="preserve"> </v>
      </c>
      <c r="K871" s="244"/>
      <c r="L871" s="244"/>
      <c r="M871" s="244"/>
      <c r="N871" s="244"/>
      <c r="O871" s="244"/>
      <c r="P871" s="244"/>
      <c r="Q871" s="244"/>
      <c r="R871" s="245"/>
      <c r="S871" s="269" t="str">
        <f ca="1">'Т 7'!EC20</f>
        <v xml:space="preserve"> </v>
      </c>
      <c r="T871" s="270"/>
      <c r="U871" s="243" t="str">
        <f ca="1">'Т 7'!ED20</f>
        <v xml:space="preserve"> </v>
      </c>
      <c r="V871" s="244"/>
      <c r="W871" s="244" t="str">
        <f ca="1">'Т 7'!EA20</f>
        <v xml:space="preserve"> </v>
      </c>
      <c r="X871" s="244"/>
      <c r="Y871" s="244" t="str">
        <f ca="1">'Т 7'!EB20</f>
        <v xml:space="preserve"> </v>
      </c>
      <c r="Z871" s="244"/>
      <c r="AA871" s="244"/>
      <c r="AB871" s="244"/>
      <c r="AC871" s="245"/>
      <c r="AD871" s="269" t="str">
        <f ca="1">'Т 7'!EE20</f>
        <v xml:space="preserve"> </v>
      </c>
      <c r="AE871" s="270"/>
      <c r="AF871" s="243" t="str">
        <f ca="1">'Т 7'!EF20</f>
        <v xml:space="preserve"> </v>
      </c>
      <c r="AG871" s="244"/>
      <c r="AH871" s="244"/>
      <c r="AI871" s="244"/>
      <c r="AJ871" s="244"/>
      <c r="AK871" s="244"/>
      <c r="AL871" s="244"/>
      <c r="AM871" s="244"/>
      <c r="AN871" s="244"/>
      <c r="AO871" s="245"/>
      <c r="AP871" s="191"/>
    </row>
    <row r="872" spans="1:53" ht="13.9" customHeight="1" x14ac:dyDescent="0.25">
      <c r="A872" s="58">
        <v>15</v>
      </c>
      <c r="B872" s="241" t="str">
        <f ca="1">'Т 7'!CJ21</f>
        <v xml:space="preserve"> </v>
      </c>
      <c r="C872" s="241"/>
      <c r="D872" s="241"/>
      <c r="E872" s="241"/>
      <c r="F872" s="241"/>
      <c r="G872" s="241"/>
      <c r="H872" s="269" t="str">
        <f ca="1">'Т 7'!EA21</f>
        <v xml:space="preserve"> </v>
      </c>
      <c r="I872" s="270"/>
      <c r="J872" s="243" t="str">
        <f ca="1">'Т 7'!EB21</f>
        <v xml:space="preserve"> </v>
      </c>
      <c r="K872" s="244"/>
      <c r="L872" s="244"/>
      <c r="M872" s="244"/>
      <c r="N872" s="244"/>
      <c r="O872" s="244"/>
      <c r="P872" s="244"/>
      <c r="Q872" s="244"/>
      <c r="R872" s="245"/>
      <c r="S872" s="269" t="str">
        <f ca="1">'Т 7'!EC21</f>
        <v xml:space="preserve"> </v>
      </c>
      <c r="T872" s="270"/>
      <c r="U872" s="243" t="str">
        <f ca="1">'Т 7'!ED21</f>
        <v xml:space="preserve"> </v>
      </c>
      <c r="V872" s="244"/>
      <c r="W872" s="244" t="str">
        <f ca="1">'Т 7'!EA21</f>
        <v xml:space="preserve"> </v>
      </c>
      <c r="X872" s="244"/>
      <c r="Y872" s="244" t="str">
        <f ca="1">'Т 7'!EB21</f>
        <v xml:space="preserve"> </v>
      </c>
      <c r="Z872" s="244"/>
      <c r="AA872" s="244"/>
      <c r="AB872" s="244"/>
      <c r="AC872" s="245"/>
      <c r="AD872" s="269" t="str">
        <f ca="1">'Т 7'!EE21</f>
        <v xml:space="preserve"> </v>
      </c>
      <c r="AE872" s="270"/>
      <c r="AF872" s="243" t="str">
        <f ca="1">'Т 7'!EF21</f>
        <v xml:space="preserve"> </v>
      </c>
      <c r="AG872" s="244"/>
      <c r="AH872" s="244"/>
      <c r="AI872" s="244"/>
      <c r="AJ872" s="244"/>
      <c r="AK872" s="244"/>
      <c r="AL872" s="244"/>
      <c r="AM872" s="244"/>
      <c r="AN872" s="244"/>
      <c r="AO872" s="245"/>
      <c r="AP872" s="191"/>
    </row>
    <row r="873" spans="1:53" ht="13.9" customHeight="1" x14ac:dyDescent="0.25">
      <c r="A873" s="58">
        <v>16</v>
      </c>
      <c r="B873" s="241" t="str">
        <f ca="1">'Т 7'!CJ22</f>
        <v xml:space="preserve"> </v>
      </c>
      <c r="C873" s="241"/>
      <c r="D873" s="241"/>
      <c r="E873" s="241"/>
      <c r="F873" s="241"/>
      <c r="G873" s="241"/>
      <c r="H873" s="269" t="str">
        <f ca="1">'Т 7'!EA22</f>
        <v xml:space="preserve"> </v>
      </c>
      <c r="I873" s="270"/>
      <c r="J873" s="243" t="str">
        <f ca="1">'Т 7'!EB22</f>
        <v xml:space="preserve"> </v>
      </c>
      <c r="K873" s="244"/>
      <c r="L873" s="244"/>
      <c r="M873" s="244"/>
      <c r="N873" s="244"/>
      <c r="O873" s="244"/>
      <c r="P873" s="244"/>
      <c r="Q873" s="244"/>
      <c r="R873" s="245"/>
      <c r="S873" s="269" t="str">
        <f ca="1">'Т 7'!EC22</f>
        <v xml:space="preserve"> </v>
      </c>
      <c r="T873" s="270"/>
      <c r="U873" s="243" t="str">
        <f ca="1">'Т 7'!ED22</f>
        <v xml:space="preserve"> </v>
      </c>
      <c r="V873" s="244"/>
      <c r="W873" s="244" t="str">
        <f ca="1">'Т 7'!EA22</f>
        <v xml:space="preserve"> </v>
      </c>
      <c r="X873" s="244"/>
      <c r="Y873" s="244" t="str">
        <f ca="1">'Т 7'!EB22</f>
        <v xml:space="preserve"> </v>
      </c>
      <c r="Z873" s="244"/>
      <c r="AA873" s="244"/>
      <c r="AB873" s="244"/>
      <c r="AC873" s="245"/>
      <c r="AD873" s="269" t="str">
        <f ca="1">'Т 7'!EE22</f>
        <v xml:space="preserve"> </v>
      </c>
      <c r="AE873" s="270"/>
      <c r="AF873" s="243" t="str">
        <f ca="1">'Т 7'!EF22</f>
        <v xml:space="preserve"> </v>
      </c>
      <c r="AG873" s="244"/>
      <c r="AH873" s="244"/>
      <c r="AI873" s="244"/>
      <c r="AJ873" s="244"/>
      <c r="AK873" s="244"/>
      <c r="AL873" s="244"/>
      <c r="AM873" s="244"/>
      <c r="AN873" s="244"/>
      <c r="AO873" s="245"/>
      <c r="AP873" s="191"/>
    </row>
    <row r="874" spans="1:53" ht="13.9" customHeight="1" x14ac:dyDescent="0.25">
      <c r="A874" s="58">
        <v>17</v>
      </c>
      <c r="B874" s="241" t="str">
        <f ca="1">'Т 7'!CJ23</f>
        <v xml:space="preserve"> </v>
      </c>
      <c r="C874" s="241"/>
      <c r="D874" s="241"/>
      <c r="E874" s="241"/>
      <c r="F874" s="241"/>
      <c r="G874" s="241"/>
      <c r="H874" s="269" t="str">
        <f ca="1">'Т 7'!EA23</f>
        <v xml:space="preserve"> </v>
      </c>
      <c r="I874" s="270"/>
      <c r="J874" s="243" t="str">
        <f ca="1">'Т 7'!EB23</f>
        <v xml:space="preserve"> </v>
      </c>
      <c r="K874" s="244"/>
      <c r="L874" s="244"/>
      <c r="M874" s="244"/>
      <c r="N874" s="244"/>
      <c r="O874" s="244"/>
      <c r="P874" s="244"/>
      <c r="Q874" s="244"/>
      <c r="R874" s="245"/>
      <c r="S874" s="269" t="str">
        <f ca="1">'Т 7'!EC23</f>
        <v xml:space="preserve"> </v>
      </c>
      <c r="T874" s="270"/>
      <c r="U874" s="243" t="str">
        <f ca="1">'Т 7'!ED23</f>
        <v xml:space="preserve"> </v>
      </c>
      <c r="V874" s="244"/>
      <c r="W874" s="244" t="str">
        <f ca="1">'Т 7'!EA23</f>
        <v xml:space="preserve"> </v>
      </c>
      <c r="X874" s="244"/>
      <c r="Y874" s="244" t="str">
        <f ca="1">'Т 7'!EB23</f>
        <v xml:space="preserve"> </v>
      </c>
      <c r="Z874" s="244"/>
      <c r="AA874" s="244"/>
      <c r="AB874" s="244"/>
      <c r="AC874" s="245"/>
      <c r="AD874" s="269" t="str">
        <f ca="1">'Т 7'!EE23</f>
        <v xml:space="preserve"> </v>
      </c>
      <c r="AE874" s="270"/>
      <c r="AF874" s="243" t="str">
        <f ca="1">'Т 7'!EF23</f>
        <v xml:space="preserve"> </v>
      </c>
      <c r="AG874" s="244"/>
      <c r="AH874" s="244"/>
      <c r="AI874" s="244"/>
      <c r="AJ874" s="244"/>
      <c r="AK874" s="244"/>
      <c r="AL874" s="244"/>
      <c r="AM874" s="244"/>
      <c r="AN874" s="244"/>
      <c r="AO874" s="245"/>
      <c r="AP874" s="191"/>
    </row>
    <row r="875" spans="1:53" ht="13.9" customHeight="1" x14ac:dyDescent="0.25">
      <c r="A875" s="58">
        <v>18</v>
      </c>
      <c r="B875" s="241" t="str">
        <f ca="1">'Т 7'!CJ24</f>
        <v xml:space="preserve"> </v>
      </c>
      <c r="C875" s="241"/>
      <c r="D875" s="241"/>
      <c r="E875" s="241"/>
      <c r="F875" s="241"/>
      <c r="G875" s="241"/>
      <c r="H875" s="269" t="str">
        <f ca="1">'Т 7'!EA24</f>
        <v xml:space="preserve"> </v>
      </c>
      <c r="I875" s="270"/>
      <c r="J875" s="243" t="str">
        <f ca="1">'Т 7'!EB24</f>
        <v xml:space="preserve"> </v>
      </c>
      <c r="K875" s="244"/>
      <c r="L875" s="244"/>
      <c r="M875" s="244"/>
      <c r="N875" s="244"/>
      <c r="O875" s="244"/>
      <c r="P875" s="244"/>
      <c r="Q875" s="244"/>
      <c r="R875" s="245"/>
      <c r="S875" s="269" t="str">
        <f ca="1">'Т 7'!EC24</f>
        <v xml:space="preserve"> </v>
      </c>
      <c r="T875" s="270"/>
      <c r="U875" s="243" t="str">
        <f ca="1">'Т 7'!ED24</f>
        <v xml:space="preserve"> </v>
      </c>
      <c r="V875" s="244"/>
      <c r="W875" s="244" t="str">
        <f ca="1">'Т 7'!EA24</f>
        <v xml:space="preserve"> </v>
      </c>
      <c r="X875" s="244"/>
      <c r="Y875" s="244" t="str">
        <f ca="1">'Т 7'!EB24</f>
        <v xml:space="preserve"> </v>
      </c>
      <c r="Z875" s="244"/>
      <c r="AA875" s="244"/>
      <c r="AB875" s="244"/>
      <c r="AC875" s="245"/>
      <c r="AD875" s="269" t="str">
        <f ca="1">'Т 7'!EE24</f>
        <v xml:space="preserve"> </v>
      </c>
      <c r="AE875" s="270"/>
      <c r="AF875" s="243" t="str">
        <f ca="1">'Т 7'!EF24</f>
        <v xml:space="preserve"> </v>
      </c>
      <c r="AG875" s="244"/>
      <c r="AH875" s="244"/>
      <c r="AI875" s="244"/>
      <c r="AJ875" s="244"/>
      <c r="AK875" s="244"/>
      <c r="AL875" s="244"/>
      <c r="AM875" s="244"/>
      <c r="AN875" s="244"/>
      <c r="AO875" s="245"/>
      <c r="AP875" s="191"/>
    </row>
    <row r="876" spans="1:53" ht="13.9" customHeight="1" x14ac:dyDescent="0.25">
      <c r="A876" s="58">
        <v>19</v>
      </c>
      <c r="B876" s="241" t="str">
        <f ca="1">'Т 7'!CJ25</f>
        <v xml:space="preserve"> </v>
      </c>
      <c r="C876" s="241"/>
      <c r="D876" s="241"/>
      <c r="E876" s="241"/>
      <c r="F876" s="241"/>
      <c r="G876" s="241"/>
      <c r="H876" s="269" t="str">
        <f ca="1">'Т 7'!EA25</f>
        <v xml:space="preserve"> </v>
      </c>
      <c r="I876" s="270"/>
      <c r="J876" s="243" t="str">
        <f ca="1">'Т 7'!EB25</f>
        <v xml:space="preserve"> </v>
      </c>
      <c r="K876" s="244"/>
      <c r="L876" s="244"/>
      <c r="M876" s="244"/>
      <c r="N876" s="244"/>
      <c r="O876" s="244"/>
      <c r="P876" s="244"/>
      <c r="Q876" s="244"/>
      <c r="R876" s="245"/>
      <c r="S876" s="269" t="str">
        <f ca="1">'Т 7'!EC25</f>
        <v xml:space="preserve"> </v>
      </c>
      <c r="T876" s="270"/>
      <c r="U876" s="243" t="str">
        <f ca="1">'Т 7'!ED25</f>
        <v xml:space="preserve"> </v>
      </c>
      <c r="V876" s="244"/>
      <c r="W876" s="244" t="str">
        <f ca="1">'Т 7'!EA25</f>
        <v xml:space="preserve"> </v>
      </c>
      <c r="X876" s="244"/>
      <c r="Y876" s="244" t="str">
        <f ca="1">'Т 7'!EB25</f>
        <v xml:space="preserve"> </v>
      </c>
      <c r="Z876" s="244"/>
      <c r="AA876" s="244"/>
      <c r="AB876" s="244"/>
      <c r="AC876" s="245"/>
      <c r="AD876" s="269" t="str">
        <f ca="1">'Т 7'!EE25</f>
        <v xml:space="preserve"> </v>
      </c>
      <c r="AE876" s="270"/>
      <c r="AF876" s="243" t="str">
        <f ca="1">'Т 7'!EF25</f>
        <v xml:space="preserve"> </v>
      </c>
      <c r="AG876" s="244"/>
      <c r="AH876" s="244"/>
      <c r="AI876" s="244"/>
      <c r="AJ876" s="244"/>
      <c r="AK876" s="244"/>
      <c r="AL876" s="244"/>
      <c r="AM876" s="244"/>
      <c r="AN876" s="244"/>
      <c r="AO876" s="245"/>
      <c r="AP876" s="191"/>
    </row>
    <row r="877" spans="1:53" ht="13.9" customHeight="1" x14ac:dyDescent="0.25">
      <c r="A877" s="58">
        <v>20</v>
      </c>
      <c r="B877" s="241" t="str">
        <f ca="1">'Т 7'!CJ26</f>
        <v xml:space="preserve"> </v>
      </c>
      <c r="C877" s="241"/>
      <c r="D877" s="241"/>
      <c r="E877" s="241"/>
      <c r="F877" s="241"/>
      <c r="G877" s="241"/>
      <c r="H877" s="269" t="str">
        <f ca="1">'Т 7'!EA26</f>
        <v xml:space="preserve"> </v>
      </c>
      <c r="I877" s="270"/>
      <c r="J877" s="243" t="str">
        <f ca="1">'Т 7'!EB26</f>
        <v xml:space="preserve"> </v>
      </c>
      <c r="K877" s="244"/>
      <c r="L877" s="244"/>
      <c r="M877" s="244"/>
      <c r="N877" s="244"/>
      <c r="O877" s="244"/>
      <c r="P877" s="244"/>
      <c r="Q877" s="244"/>
      <c r="R877" s="245"/>
      <c r="S877" s="269" t="str">
        <f ca="1">'Т 7'!EC26</f>
        <v xml:space="preserve"> </v>
      </c>
      <c r="T877" s="270"/>
      <c r="U877" s="243" t="str">
        <f ca="1">'Т 7'!ED26</f>
        <v xml:space="preserve"> </v>
      </c>
      <c r="V877" s="244"/>
      <c r="W877" s="244" t="str">
        <f ca="1">'Т 7'!EA26</f>
        <v xml:space="preserve"> </v>
      </c>
      <c r="X877" s="244"/>
      <c r="Y877" s="244" t="str">
        <f ca="1">'Т 7'!EB26</f>
        <v xml:space="preserve"> </v>
      </c>
      <c r="Z877" s="244"/>
      <c r="AA877" s="244"/>
      <c r="AB877" s="244"/>
      <c r="AC877" s="245"/>
      <c r="AD877" s="269" t="str">
        <f ca="1">'Т 7'!EE26</f>
        <v xml:space="preserve"> </v>
      </c>
      <c r="AE877" s="270"/>
      <c r="AF877" s="243" t="str">
        <f ca="1">'Т 7'!EF26</f>
        <v xml:space="preserve"> </v>
      </c>
      <c r="AG877" s="244"/>
      <c r="AH877" s="244"/>
      <c r="AI877" s="244"/>
      <c r="AJ877" s="244"/>
      <c r="AK877" s="244"/>
      <c r="AL877" s="244"/>
      <c r="AM877" s="244"/>
      <c r="AN877" s="244"/>
      <c r="AO877" s="245"/>
      <c r="AP877" s="191"/>
    </row>
    <row r="878" spans="1:53" ht="13.9" customHeight="1" x14ac:dyDescent="0.25">
      <c r="A878" s="58">
        <v>21</v>
      </c>
      <c r="B878" s="241" t="str">
        <f ca="1">'Т 7'!CJ27</f>
        <v xml:space="preserve"> </v>
      </c>
      <c r="C878" s="241"/>
      <c r="D878" s="241"/>
      <c r="E878" s="241"/>
      <c r="F878" s="241"/>
      <c r="G878" s="241"/>
      <c r="H878" s="269" t="str">
        <f ca="1">'Т 7'!EA27</f>
        <v xml:space="preserve"> </v>
      </c>
      <c r="I878" s="270"/>
      <c r="J878" s="243" t="str">
        <f ca="1">'Т 7'!EB27</f>
        <v xml:space="preserve"> </v>
      </c>
      <c r="K878" s="244"/>
      <c r="L878" s="244"/>
      <c r="M878" s="244"/>
      <c r="N878" s="244"/>
      <c r="O878" s="244"/>
      <c r="P878" s="244"/>
      <c r="Q878" s="244"/>
      <c r="R878" s="245"/>
      <c r="S878" s="269" t="str">
        <f ca="1">'Т 7'!EC27</f>
        <v xml:space="preserve"> </v>
      </c>
      <c r="T878" s="270"/>
      <c r="U878" s="243" t="str">
        <f ca="1">'Т 7'!ED27</f>
        <v xml:space="preserve"> </v>
      </c>
      <c r="V878" s="244"/>
      <c r="W878" s="244" t="str">
        <f ca="1">'Т 7'!EA27</f>
        <v xml:space="preserve"> </v>
      </c>
      <c r="X878" s="244"/>
      <c r="Y878" s="244" t="str">
        <f ca="1">'Т 7'!EB27</f>
        <v xml:space="preserve"> </v>
      </c>
      <c r="Z878" s="244"/>
      <c r="AA878" s="244"/>
      <c r="AB878" s="244"/>
      <c r="AC878" s="245"/>
      <c r="AD878" s="269" t="str">
        <f ca="1">'Т 7'!EE27</f>
        <v xml:space="preserve"> </v>
      </c>
      <c r="AE878" s="270"/>
      <c r="AF878" s="243" t="str">
        <f ca="1">'Т 7'!EF27</f>
        <v xml:space="preserve"> </v>
      </c>
      <c r="AG878" s="244"/>
      <c r="AH878" s="244"/>
      <c r="AI878" s="244"/>
      <c r="AJ878" s="244"/>
      <c r="AK878" s="244"/>
      <c r="AL878" s="244"/>
      <c r="AM878" s="244"/>
      <c r="AN878" s="244"/>
      <c r="AO878" s="245"/>
      <c r="AP878" s="191"/>
    </row>
    <row r="879" spans="1:53" ht="13.9" customHeight="1" x14ac:dyDescent="0.25">
      <c r="A879" s="58">
        <v>22</v>
      </c>
      <c r="B879" s="241" t="str">
        <f ca="1">'Т 7'!CJ28</f>
        <v xml:space="preserve"> </v>
      </c>
      <c r="C879" s="241"/>
      <c r="D879" s="241"/>
      <c r="E879" s="241"/>
      <c r="F879" s="241"/>
      <c r="G879" s="241"/>
      <c r="H879" s="269" t="str">
        <f ca="1">'Т 7'!EA28</f>
        <v xml:space="preserve"> </v>
      </c>
      <c r="I879" s="270"/>
      <c r="J879" s="243" t="str">
        <f ca="1">'Т 7'!EB28</f>
        <v xml:space="preserve"> </v>
      </c>
      <c r="K879" s="244"/>
      <c r="L879" s="244"/>
      <c r="M879" s="244"/>
      <c r="N879" s="244"/>
      <c r="O879" s="244"/>
      <c r="P879" s="244"/>
      <c r="Q879" s="244"/>
      <c r="R879" s="245"/>
      <c r="S879" s="269" t="str">
        <f ca="1">'Т 7'!EC28</f>
        <v xml:space="preserve"> </v>
      </c>
      <c r="T879" s="270"/>
      <c r="U879" s="243" t="str">
        <f ca="1">'Т 7'!ED28</f>
        <v xml:space="preserve"> </v>
      </c>
      <c r="V879" s="244"/>
      <c r="W879" s="244" t="str">
        <f ca="1">'Т 7'!EA28</f>
        <v xml:space="preserve"> </v>
      </c>
      <c r="X879" s="244"/>
      <c r="Y879" s="244" t="str">
        <f ca="1">'Т 7'!EB28</f>
        <v xml:space="preserve"> </v>
      </c>
      <c r="Z879" s="244"/>
      <c r="AA879" s="244"/>
      <c r="AB879" s="244"/>
      <c r="AC879" s="245"/>
      <c r="AD879" s="269" t="str">
        <f ca="1">'Т 7'!EE28</f>
        <v xml:space="preserve"> </v>
      </c>
      <c r="AE879" s="270"/>
      <c r="AF879" s="243" t="str">
        <f ca="1">'Т 7'!EF28</f>
        <v xml:space="preserve"> </v>
      </c>
      <c r="AG879" s="244"/>
      <c r="AH879" s="244"/>
      <c r="AI879" s="244"/>
      <c r="AJ879" s="244"/>
      <c r="AK879" s="244"/>
      <c r="AL879" s="244"/>
      <c r="AM879" s="244"/>
      <c r="AN879" s="244"/>
      <c r="AO879" s="245"/>
    </row>
    <row r="880" spans="1:53" s="190" customFormat="1" ht="13.9" customHeight="1" x14ac:dyDescent="0.25">
      <c r="A880" s="58">
        <v>23</v>
      </c>
      <c r="B880" s="241" t="str">
        <f ca="1">'Т 7'!CJ29</f>
        <v xml:space="preserve"> </v>
      </c>
      <c r="C880" s="241"/>
      <c r="D880" s="241"/>
      <c r="E880" s="241"/>
      <c r="F880" s="241"/>
      <c r="G880" s="241"/>
      <c r="H880" s="269" t="str">
        <f ca="1">'Т 7'!EA29</f>
        <v xml:space="preserve"> </v>
      </c>
      <c r="I880" s="270"/>
      <c r="J880" s="243" t="str">
        <f ca="1">'Т 7'!EB29</f>
        <v xml:space="preserve"> </v>
      </c>
      <c r="K880" s="244"/>
      <c r="L880" s="244"/>
      <c r="M880" s="244"/>
      <c r="N880" s="244"/>
      <c r="O880" s="244"/>
      <c r="P880" s="244"/>
      <c r="Q880" s="244"/>
      <c r="R880" s="245"/>
      <c r="S880" s="269" t="str">
        <f ca="1">'Т 7'!EC29</f>
        <v xml:space="preserve"> </v>
      </c>
      <c r="T880" s="270"/>
      <c r="U880" s="243" t="str">
        <f ca="1">'Т 7'!ED29</f>
        <v xml:space="preserve"> </v>
      </c>
      <c r="V880" s="244"/>
      <c r="W880" s="244" t="str">
        <f ca="1">'Т 7'!EA29</f>
        <v xml:space="preserve"> </v>
      </c>
      <c r="X880" s="244"/>
      <c r="Y880" s="244" t="str">
        <f ca="1">'Т 7'!EB29</f>
        <v xml:space="preserve"> </v>
      </c>
      <c r="Z880" s="244"/>
      <c r="AA880" s="244"/>
      <c r="AB880" s="244"/>
      <c r="AC880" s="245"/>
      <c r="AD880" s="269" t="str">
        <f ca="1">'Т 7'!EE29</f>
        <v xml:space="preserve"> </v>
      </c>
      <c r="AE880" s="270"/>
      <c r="AF880" s="243" t="str">
        <f ca="1">'Т 7'!EF29</f>
        <v xml:space="preserve"> </v>
      </c>
      <c r="AG880" s="244"/>
      <c r="AH880" s="244"/>
      <c r="AI880" s="244"/>
      <c r="AJ880" s="244"/>
      <c r="AK880" s="244"/>
      <c r="AL880" s="244"/>
      <c r="AM880" s="244"/>
      <c r="AN880" s="244"/>
      <c r="AO880" s="245"/>
      <c r="BA880" s="193"/>
    </row>
    <row r="881" spans="1:44" s="197" customFormat="1" ht="13.9" customHeight="1" x14ac:dyDescent="0.25">
      <c r="A881" s="58">
        <v>24</v>
      </c>
      <c r="B881" s="241" t="str">
        <f ca="1">'Т 7'!CJ30</f>
        <v xml:space="preserve"> </v>
      </c>
      <c r="C881" s="241"/>
      <c r="D881" s="241"/>
      <c r="E881" s="241"/>
      <c r="F881" s="241"/>
      <c r="G881" s="241"/>
      <c r="H881" s="269" t="str">
        <f ca="1">'Т 7'!EA30</f>
        <v xml:space="preserve"> </v>
      </c>
      <c r="I881" s="270"/>
      <c r="J881" s="243" t="str">
        <f ca="1">'Т 7'!EB30</f>
        <v xml:space="preserve"> </v>
      </c>
      <c r="K881" s="244"/>
      <c r="L881" s="244"/>
      <c r="M881" s="244"/>
      <c r="N881" s="244"/>
      <c r="O881" s="244"/>
      <c r="P881" s="244"/>
      <c r="Q881" s="244"/>
      <c r="R881" s="245"/>
      <c r="S881" s="269" t="str">
        <f ca="1">'Т 7'!EC30</f>
        <v xml:space="preserve"> </v>
      </c>
      <c r="T881" s="270"/>
      <c r="U881" s="243" t="str">
        <f ca="1">'Т 7'!ED30</f>
        <v xml:space="preserve"> </v>
      </c>
      <c r="V881" s="244"/>
      <c r="W881" s="244" t="str">
        <f ca="1">'Т 7'!EA30</f>
        <v xml:space="preserve"> </v>
      </c>
      <c r="X881" s="244"/>
      <c r="Y881" s="244" t="str">
        <f ca="1">'Т 7'!EB30</f>
        <v xml:space="preserve"> </v>
      </c>
      <c r="Z881" s="244"/>
      <c r="AA881" s="244"/>
      <c r="AB881" s="244"/>
      <c r="AC881" s="245"/>
      <c r="AD881" s="269" t="str">
        <f ca="1">'Т 7'!EE30</f>
        <v xml:space="preserve"> </v>
      </c>
      <c r="AE881" s="270"/>
      <c r="AF881" s="243" t="str">
        <f ca="1">'Т 7'!EF30</f>
        <v xml:space="preserve"> </v>
      </c>
      <c r="AG881" s="244"/>
      <c r="AH881" s="244"/>
      <c r="AI881" s="244"/>
      <c r="AJ881" s="244"/>
      <c r="AK881" s="244"/>
      <c r="AL881" s="244"/>
      <c r="AM881" s="244"/>
      <c r="AN881" s="244"/>
      <c r="AO881" s="245"/>
      <c r="AP881" s="196"/>
      <c r="AR881" s="66"/>
    </row>
    <row r="882" spans="1:44" s="206" customFormat="1" ht="13.9" customHeight="1" x14ac:dyDescent="0.25">
      <c r="A882" s="58">
        <v>25</v>
      </c>
      <c r="B882" s="241" t="str">
        <f ca="1">'Т 7'!CJ31</f>
        <v xml:space="preserve"> </v>
      </c>
      <c r="C882" s="241"/>
      <c r="D882" s="241"/>
      <c r="E882" s="241"/>
      <c r="F882" s="241"/>
      <c r="G882" s="241"/>
      <c r="H882" s="269" t="str">
        <f ca="1">'Т 7'!EA31</f>
        <v xml:space="preserve"> </v>
      </c>
      <c r="I882" s="270"/>
      <c r="J882" s="243" t="str">
        <f ca="1">'Т 7'!EB31</f>
        <v xml:space="preserve"> </v>
      </c>
      <c r="K882" s="244"/>
      <c r="L882" s="244"/>
      <c r="M882" s="244"/>
      <c r="N882" s="244"/>
      <c r="O882" s="244"/>
      <c r="P882" s="244"/>
      <c r="Q882" s="244"/>
      <c r="R882" s="245"/>
      <c r="S882" s="269" t="str">
        <f ca="1">'Т 7'!EC31</f>
        <v xml:space="preserve"> </v>
      </c>
      <c r="T882" s="270"/>
      <c r="U882" s="243" t="str">
        <f ca="1">'Т 7'!ED31</f>
        <v xml:space="preserve"> </v>
      </c>
      <c r="V882" s="244"/>
      <c r="W882" s="244" t="str">
        <f ca="1">'Т 7'!EA31</f>
        <v xml:space="preserve"> </v>
      </c>
      <c r="X882" s="244"/>
      <c r="Y882" s="244" t="str">
        <f ca="1">'Т 7'!EB31</f>
        <v xml:space="preserve"> </v>
      </c>
      <c r="Z882" s="244"/>
      <c r="AA882" s="244"/>
      <c r="AB882" s="244"/>
      <c r="AC882" s="245"/>
      <c r="AD882" s="269" t="str">
        <f ca="1">'Т 7'!EE31</f>
        <v xml:space="preserve"> </v>
      </c>
      <c r="AE882" s="270"/>
      <c r="AF882" s="243" t="str">
        <f ca="1">'Т 7'!EF31</f>
        <v xml:space="preserve"> </v>
      </c>
      <c r="AG882" s="244"/>
      <c r="AH882" s="244"/>
      <c r="AI882" s="244"/>
      <c r="AJ882" s="244"/>
      <c r="AK882" s="244"/>
      <c r="AL882" s="244"/>
      <c r="AM882" s="244"/>
      <c r="AN882" s="244"/>
      <c r="AO882" s="245"/>
      <c r="AP882" s="205"/>
    </row>
    <row r="883" spans="1:44" ht="13.9" customHeight="1" x14ac:dyDescent="0.25">
      <c r="A883" s="58">
        <v>26</v>
      </c>
      <c r="B883" s="241" t="str">
        <f ca="1">'Т 7'!CJ32</f>
        <v xml:space="preserve"> </v>
      </c>
      <c r="C883" s="241"/>
      <c r="D883" s="241"/>
      <c r="E883" s="241"/>
      <c r="F883" s="241"/>
      <c r="G883" s="241"/>
      <c r="H883" s="269" t="str">
        <f ca="1">'Т 7'!EA32</f>
        <v xml:space="preserve"> </v>
      </c>
      <c r="I883" s="270"/>
      <c r="J883" s="243" t="str">
        <f ca="1">'Т 7'!EB32</f>
        <v xml:space="preserve"> </v>
      </c>
      <c r="K883" s="244"/>
      <c r="L883" s="244"/>
      <c r="M883" s="244"/>
      <c r="N883" s="244"/>
      <c r="O883" s="244"/>
      <c r="P883" s="244"/>
      <c r="Q883" s="244"/>
      <c r="R883" s="245"/>
      <c r="S883" s="269" t="str">
        <f ca="1">'Т 7'!EC32</f>
        <v xml:space="preserve"> </v>
      </c>
      <c r="T883" s="270"/>
      <c r="U883" s="243" t="str">
        <f ca="1">'Т 7'!ED32</f>
        <v xml:space="preserve"> </v>
      </c>
      <c r="V883" s="244"/>
      <c r="W883" s="244" t="str">
        <f ca="1">'Т 7'!EA32</f>
        <v xml:space="preserve"> </v>
      </c>
      <c r="X883" s="244"/>
      <c r="Y883" s="244" t="str">
        <f ca="1">'Т 7'!EB32</f>
        <v xml:space="preserve"> </v>
      </c>
      <c r="Z883" s="244"/>
      <c r="AA883" s="244"/>
      <c r="AB883" s="244"/>
      <c r="AC883" s="245"/>
      <c r="AD883" s="269" t="str">
        <f ca="1">'Т 7'!EE32</f>
        <v xml:space="preserve"> </v>
      </c>
      <c r="AE883" s="270"/>
      <c r="AF883" s="243" t="str">
        <f ca="1">'Т 7'!EF32</f>
        <v xml:space="preserve"> </v>
      </c>
      <c r="AG883" s="244"/>
      <c r="AH883" s="244"/>
      <c r="AI883" s="244"/>
      <c r="AJ883" s="244"/>
      <c r="AK883" s="244"/>
      <c r="AL883" s="244"/>
      <c r="AM883" s="244"/>
      <c r="AN883" s="244"/>
      <c r="AO883" s="245"/>
    </row>
    <row r="884" spans="1:44" s="197" customFormat="1" ht="13.9" customHeight="1" x14ac:dyDescent="0.25">
      <c r="A884" s="58">
        <v>27</v>
      </c>
      <c r="B884" s="241" t="str">
        <f ca="1">'Т 7'!CJ33</f>
        <v xml:space="preserve"> </v>
      </c>
      <c r="C884" s="241"/>
      <c r="D884" s="241"/>
      <c r="E884" s="241"/>
      <c r="F884" s="241"/>
      <c r="G884" s="241"/>
      <c r="H884" s="269" t="str">
        <f ca="1">'Т 7'!EA33</f>
        <v xml:space="preserve"> </v>
      </c>
      <c r="I884" s="270"/>
      <c r="J884" s="243" t="str">
        <f ca="1">'Т 7'!EB33</f>
        <v xml:space="preserve"> </v>
      </c>
      <c r="K884" s="244"/>
      <c r="L884" s="244"/>
      <c r="M884" s="244"/>
      <c r="N884" s="244"/>
      <c r="O884" s="244"/>
      <c r="P884" s="244"/>
      <c r="Q884" s="244"/>
      <c r="R884" s="245"/>
      <c r="S884" s="269" t="str">
        <f ca="1">'Т 7'!EC33</f>
        <v xml:space="preserve"> </v>
      </c>
      <c r="T884" s="270"/>
      <c r="U884" s="243" t="str">
        <f ca="1">'Т 7'!ED33</f>
        <v xml:space="preserve"> </v>
      </c>
      <c r="V884" s="244"/>
      <c r="W884" s="244" t="str">
        <f ca="1">'Т 7'!EA33</f>
        <v xml:space="preserve"> </v>
      </c>
      <c r="X884" s="244"/>
      <c r="Y884" s="244" t="str">
        <f ca="1">'Т 7'!EB33</f>
        <v xml:space="preserve"> </v>
      </c>
      <c r="Z884" s="244"/>
      <c r="AA884" s="244"/>
      <c r="AB884" s="244"/>
      <c r="AC884" s="245"/>
      <c r="AD884" s="269" t="str">
        <f ca="1">'Т 7'!EE33</f>
        <v xml:space="preserve"> </v>
      </c>
      <c r="AE884" s="270"/>
      <c r="AF884" s="243" t="str">
        <f ca="1">'Т 7'!EF33</f>
        <v xml:space="preserve"> </v>
      </c>
      <c r="AG884" s="244"/>
      <c r="AH884" s="244"/>
      <c r="AI884" s="244"/>
      <c r="AJ884" s="244"/>
      <c r="AK884" s="244"/>
      <c r="AL884" s="244"/>
      <c r="AM884" s="244"/>
      <c r="AN884" s="244"/>
      <c r="AO884" s="245"/>
      <c r="AP884" s="196"/>
    </row>
    <row r="885" spans="1:44" s="210" customFormat="1" ht="13.9" customHeight="1" x14ac:dyDescent="0.25">
      <c r="A885" s="58">
        <v>28</v>
      </c>
      <c r="B885" s="241" t="str">
        <f ca="1">'Т 7'!CJ34</f>
        <v xml:space="preserve"> </v>
      </c>
      <c r="C885" s="241"/>
      <c r="D885" s="241"/>
      <c r="E885" s="241"/>
      <c r="F885" s="241"/>
      <c r="G885" s="241"/>
      <c r="H885" s="269" t="str">
        <f ca="1">'Т 7'!EA34</f>
        <v xml:space="preserve"> </v>
      </c>
      <c r="I885" s="270"/>
      <c r="J885" s="243" t="str">
        <f ca="1">'Т 7'!EB34</f>
        <v xml:space="preserve"> </v>
      </c>
      <c r="K885" s="244"/>
      <c r="L885" s="244"/>
      <c r="M885" s="244"/>
      <c r="N885" s="244"/>
      <c r="O885" s="244"/>
      <c r="P885" s="244"/>
      <c r="Q885" s="244"/>
      <c r="R885" s="245"/>
      <c r="S885" s="269" t="str">
        <f ca="1">'Т 7'!EC34</f>
        <v xml:space="preserve"> </v>
      </c>
      <c r="T885" s="270"/>
      <c r="U885" s="243" t="str">
        <f ca="1">'Т 7'!ED34</f>
        <v xml:space="preserve"> </v>
      </c>
      <c r="V885" s="244"/>
      <c r="W885" s="244" t="str">
        <f ca="1">'Т 7'!EA34</f>
        <v xml:space="preserve"> </v>
      </c>
      <c r="X885" s="244"/>
      <c r="Y885" s="244" t="str">
        <f ca="1">'Т 7'!EB34</f>
        <v xml:space="preserve"> </v>
      </c>
      <c r="Z885" s="244"/>
      <c r="AA885" s="244"/>
      <c r="AB885" s="244"/>
      <c r="AC885" s="245"/>
      <c r="AD885" s="269" t="str">
        <f ca="1">'Т 7'!EE34</f>
        <v xml:space="preserve"> </v>
      </c>
      <c r="AE885" s="270"/>
      <c r="AF885" s="243" t="str">
        <f ca="1">'Т 7'!EF34</f>
        <v xml:space="preserve"> </v>
      </c>
      <c r="AG885" s="244"/>
      <c r="AH885" s="244"/>
      <c r="AI885" s="244"/>
      <c r="AJ885" s="244"/>
      <c r="AK885" s="244"/>
      <c r="AL885" s="244"/>
      <c r="AM885" s="244"/>
      <c r="AN885" s="244"/>
      <c r="AO885" s="245"/>
      <c r="AP885" s="209"/>
    </row>
    <row r="886" spans="1:44" ht="13.9" customHeight="1" x14ac:dyDescent="0.25">
      <c r="A886" s="58">
        <v>29</v>
      </c>
      <c r="B886" s="241" t="str">
        <f ca="1">'Т 7'!CJ35</f>
        <v xml:space="preserve"> </v>
      </c>
      <c r="C886" s="241"/>
      <c r="D886" s="241"/>
      <c r="E886" s="241"/>
      <c r="F886" s="241"/>
      <c r="G886" s="241"/>
      <c r="H886" s="269" t="str">
        <f ca="1">'Т 7'!EA35</f>
        <v xml:space="preserve"> </v>
      </c>
      <c r="I886" s="270"/>
      <c r="J886" s="243" t="str">
        <f ca="1">'Т 7'!EB35</f>
        <v xml:space="preserve"> </v>
      </c>
      <c r="K886" s="244"/>
      <c r="L886" s="244"/>
      <c r="M886" s="244"/>
      <c r="N886" s="244"/>
      <c r="O886" s="244"/>
      <c r="P886" s="244"/>
      <c r="Q886" s="244"/>
      <c r="R886" s="245"/>
      <c r="S886" s="269" t="str">
        <f ca="1">'Т 7'!EC35</f>
        <v xml:space="preserve"> </v>
      </c>
      <c r="T886" s="270"/>
      <c r="U886" s="243" t="str">
        <f ca="1">'Т 7'!ED35</f>
        <v xml:space="preserve"> </v>
      </c>
      <c r="V886" s="244"/>
      <c r="W886" s="244" t="str">
        <f ca="1">'Т 7'!EA35</f>
        <v xml:space="preserve"> </v>
      </c>
      <c r="X886" s="244"/>
      <c r="Y886" s="244" t="str">
        <f ca="1">'Т 7'!EB35</f>
        <v xml:space="preserve"> </v>
      </c>
      <c r="Z886" s="244"/>
      <c r="AA886" s="244"/>
      <c r="AB886" s="244"/>
      <c r="AC886" s="245"/>
      <c r="AD886" s="269" t="str">
        <f ca="1">'Т 7'!EE35</f>
        <v xml:space="preserve"> </v>
      </c>
      <c r="AE886" s="270"/>
      <c r="AF886" s="243" t="str">
        <f ca="1">'Т 7'!EF35</f>
        <v xml:space="preserve"> </v>
      </c>
      <c r="AG886" s="244"/>
      <c r="AH886" s="244"/>
      <c r="AI886" s="244"/>
      <c r="AJ886" s="244"/>
      <c r="AK886" s="244"/>
      <c r="AL886" s="244"/>
      <c r="AM886" s="244"/>
      <c r="AN886" s="244"/>
      <c r="AO886" s="245"/>
    </row>
    <row r="887" spans="1:44" s="197" customFormat="1" ht="13.9" customHeight="1" x14ac:dyDescent="0.25">
      <c r="A887" s="58">
        <v>30</v>
      </c>
      <c r="B887" s="241" t="str">
        <f ca="1">'Т 7'!CJ36</f>
        <v xml:space="preserve"> </v>
      </c>
      <c r="C887" s="241"/>
      <c r="D887" s="241"/>
      <c r="E887" s="241"/>
      <c r="F887" s="241"/>
      <c r="G887" s="241"/>
      <c r="H887" s="269" t="str">
        <f ca="1">'Т 7'!EA36</f>
        <v xml:space="preserve"> </v>
      </c>
      <c r="I887" s="270"/>
      <c r="J887" s="243" t="str">
        <f ca="1">'Т 7'!EB36</f>
        <v xml:space="preserve"> </v>
      </c>
      <c r="K887" s="244"/>
      <c r="L887" s="244"/>
      <c r="M887" s="244"/>
      <c r="N887" s="244"/>
      <c r="O887" s="244"/>
      <c r="P887" s="244"/>
      <c r="Q887" s="244"/>
      <c r="R887" s="245"/>
      <c r="S887" s="269" t="str">
        <f ca="1">'Т 7'!EC36</f>
        <v xml:space="preserve"> </v>
      </c>
      <c r="T887" s="270"/>
      <c r="U887" s="243" t="str">
        <f ca="1">'Т 7'!ED36</f>
        <v xml:space="preserve"> </v>
      </c>
      <c r="V887" s="244"/>
      <c r="W887" s="244" t="str">
        <f ca="1">'Т 7'!EA36</f>
        <v xml:space="preserve"> </v>
      </c>
      <c r="X887" s="244"/>
      <c r="Y887" s="244" t="str">
        <f ca="1">'Т 7'!EB36</f>
        <v xml:space="preserve"> </v>
      </c>
      <c r="Z887" s="244"/>
      <c r="AA887" s="244"/>
      <c r="AB887" s="244"/>
      <c r="AC887" s="245"/>
      <c r="AD887" s="269" t="str">
        <f ca="1">'Т 7'!EE36</f>
        <v xml:space="preserve"> </v>
      </c>
      <c r="AE887" s="270"/>
      <c r="AF887" s="243" t="str">
        <f ca="1">'Т 7'!EF36</f>
        <v xml:space="preserve"> </v>
      </c>
      <c r="AG887" s="244"/>
      <c r="AH887" s="244"/>
      <c r="AI887" s="244"/>
      <c r="AJ887" s="244"/>
      <c r="AK887" s="244"/>
      <c r="AL887" s="244"/>
      <c r="AM887" s="244"/>
      <c r="AN887" s="244"/>
      <c r="AO887" s="245"/>
      <c r="AP887" s="196"/>
    </row>
    <row r="888" spans="1:44" s="210" customFormat="1" ht="13.9" customHeight="1" x14ac:dyDescent="0.25">
      <c r="A888" s="58">
        <v>31</v>
      </c>
      <c r="B888" s="241" t="str">
        <f ca="1">'Т 7'!CJ37</f>
        <v xml:space="preserve"> </v>
      </c>
      <c r="C888" s="241"/>
      <c r="D888" s="241"/>
      <c r="E888" s="241"/>
      <c r="F888" s="241"/>
      <c r="G888" s="241"/>
      <c r="H888" s="269" t="str">
        <f ca="1">'Т 7'!EA37</f>
        <v xml:space="preserve"> </v>
      </c>
      <c r="I888" s="270"/>
      <c r="J888" s="243" t="str">
        <f ca="1">'Т 7'!EB37</f>
        <v xml:space="preserve"> </v>
      </c>
      <c r="K888" s="244"/>
      <c r="L888" s="244"/>
      <c r="M888" s="244"/>
      <c r="N888" s="244"/>
      <c r="O888" s="244"/>
      <c r="P888" s="244"/>
      <c r="Q888" s="244"/>
      <c r="R888" s="245"/>
      <c r="S888" s="269" t="str">
        <f ca="1">'Т 7'!EC37</f>
        <v xml:space="preserve"> </v>
      </c>
      <c r="T888" s="270"/>
      <c r="U888" s="243" t="str">
        <f ca="1">'Т 7'!ED37</f>
        <v xml:space="preserve"> </v>
      </c>
      <c r="V888" s="244"/>
      <c r="W888" s="244" t="str">
        <f ca="1">'Т 7'!EA37</f>
        <v xml:space="preserve"> </v>
      </c>
      <c r="X888" s="244"/>
      <c r="Y888" s="244" t="str">
        <f ca="1">'Т 7'!EB37</f>
        <v xml:space="preserve"> </v>
      </c>
      <c r="Z888" s="244"/>
      <c r="AA888" s="244"/>
      <c r="AB888" s="244"/>
      <c r="AC888" s="245"/>
      <c r="AD888" s="269" t="str">
        <f ca="1">'Т 7'!EE37</f>
        <v xml:space="preserve"> </v>
      </c>
      <c r="AE888" s="270"/>
      <c r="AF888" s="243" t="str">
        <f ca="1">'Т 7'!EF37</f>
        <v xml:space="preserve"> </v>
      </c>
      <c r="AG888" s="244"/>
      <c r="AH888" s="244"/>
      <c r="AI888" s="244"/>
      <c r="AJ888" s="244"/>
      <c r="AK888" s="244"/>
      <c r="AL888" s="244"/>
      <c r="AM888" s="244"/>
      <c r="AN888" s="244"/>
      <c r="AO888" s="245"/>
      <c r="AP888" s="209"/>
    </row>
    <row r="889" spans="1:44" ht="13.9" customHeight="1" x14ac:dyDescent="0.25">
      <c r="A889" s="58">
        <v>32</v>
      </c>
      <c r="B889" s="241" t="str">
        <f ca="1">'Т 7'!CJ38</f>
        <v xml:space="preserve"> </v>
      </c>
      <c r="C889" s="241"/>
      <c r="D889" s="241"/>
      <c r="E889" s="241"/>
      <c r="F889" s="241"/>
      <c r="G889" s="241"/>
      <c r="H889" s="269" t="str">
        <f ca="1">'Т 7'!EA38</f>
        <v xml:space="preserve"> </v>
      </c>
      <c r="I889" s="270"/>
      <c r="J889" s="243" t="str">
        <f ca="1">'Т 7'!EB38</f>
        <v xml:space="preserve"> </v>
      </c>
      <c r="K889" s="244"/>
      <c r="L889" s="244"/>
      <c r="M889" s="244"/>
      <c r="N889" s="244"/>
      <c r="O889" s="244"/>
      <c r="P889" s="244"/>
      <c r="Q889" s="244"/>
      <c r="R889" s="245"/>
      <c r="S889" s="269" t="str">
        <f ca="1">'Т 7'!EC38</f>
        <v xml:space="preserve"> </v>
      </c>
      <c r="T889" s="270"/>
      <c r="U889" s="243" t="str">
        <f ca="1">'Т 7'!ED38</f>
        <v xml:space="preserve"> </v>
      </c>
      <c r="V889" s="244"/>
      <c r="W889" s="244" t="str">
        <f ca="1">'Т 7'!EA38</f>
        <v xml:space="preserve"> </v>
      </c>
      <c r="X889" s="244"/>
      <c r="Y889" s="244" t="str">
        <f ca="1">'Т 7'!EB38</f>
        <v xml:space="preserve"> </v>
      </c>
      <c r="Z889" s="244"/>
      <c r="AA889" s="244"/>
      <c r="AB889" s="244"/>
      <c r="AC889" s="245"/>
      <c r="AD889" s="269" t="str">
        <f ca="1">'Т 7'!EE38</f>
        <v xml:space="preserve"> </v>
      </c>
      <c r="AE889" s="270"/>
      <c r="AF889" s="243" t="str">
        <f ca="1">'Т 7'!EF38</f>
        <v xml:space="preserve"> </v>
      </c>
      <c r="AG889" s="244"/>
      <c r="AH889" s="244"/>
      <c r="AI889" s="244"/>
      <c r="AJ889" s="244"/>
      <c r="AK889" s="244"/>
      <c r="AL889" s="244"/>
      <c r="AM889" s="244"/>
      <c r="AN889" s="244"/>
      <c r="AO889" s="245"/>
    </row>
    <row r="890" spans="1:44" s="197" customFormat="1" ht="13.9" customHeight="1" x14ac:dyDescent="0.25">
      <c r="A890" s="58">
        <v>33</v>
      </c>
      <c r="B890" s="241" t="str">
        <f ca="1">'Т 7'!CJ39</f>
        <v xml:space="preserve"> </v>
      </c>
      <c r="C890" s="241"/>
      <c r="D890" s="241"/>
      <c r="E890" s="241"/>
      <c r="F890" s="241"/>
      <c r="G890" s="241"/>
      <c r="H890" s="269" t="str">
        <f ca="1">'Т 7'!EA39</f>
        <v xml:space="preserve"> </v>
      </c>
      <c r="I890" s="270"/>
      <c r="J890" s="243" t="str">
        <f ca="1">'Т 7'!EB39</f>
        <v xml:space="preserve"> </v>
      </c>
      <c r="K890" s="244"/>
      <c r="L890" s="244"/>
      <c r="M890" s="244"/>
      <c r="N890" s="244"/>
      <c r="O890" s="244"/>
      <c r="P890" s="244"/>
      <c r="Q890" s="244"/>
      <c r="R890" s="245"/>
      <c r="S890" s="269" t="str">
        <f ca="1">'Т 7'!EC39</f>
        <v xml:space="preserve"> </v>
      </c>
      <c r="T890" s="270"/>
      <c r="U890" s="243" t="str">
        <f ca="1">'Т 7'!ED39</f>
        <v xml:space="preserve"> </v>
      </c>
      <c r="V890" s="244"/>
      <c r="W890" s="244" t="str">
        <f ca="1">'Т 7'!EA39</f>
        <v xml:space="preserve"> </v>
      </c>
      <c r="X890" s="244"/>
      <c r="Y890" s="244" t="str">
        <f ca="1">'Т 7'!EB39</f>
        <v xml:space="preserve"> </v>
      </c>
      <c r="Z890" s="244"/>
      <c r="AA890" s="244"/>
      <c r="AB890" s="244"/>
      <c r="AC890" s="245"/>
      <c r="AD890" s="269" t="str">
        <f ca="1">'Т 7'!EE39</f>
        <v xml:space="preserve"> </v>
      </c>
      <c r="AE890" s="270"/>
      <c r="AF890" s="243" t="str">
        <f ca="1">'Т 7'!EF39</f>
        <v xml:space="preserve"> </v>
      </c>
      <c r="AG890" s="244"/>
      <c r="AH890" s="244"/>
      <c r="AI890" s="244"/>
      <c r="AJ890" s="244"/>
      <c r="AK890" s="244"/>
      <c r="AL890" s="244"/>
      <c r="AM890" s="244"/>
      <c r="AN890" s="244"/>
      <c r="AO890" s="245"/>
      <c r="AP890" s="196"/>
    </row>
    <row r="891" spans="1:44" s="210" customFormat="1" ht="13.9" customHeight="1" x14ac:dyDescent="0.25">
      <c r="A891" s="58">
        <v>34</v>
      </c>
      <c r="B891" s="241" t="str">
        <f ca="1">'Т 7'!CJ40</f>
        <v xml:space="preserve"> </v>
      </c>
      <c r="C891" s="241"/>
      <c r="D891" s="241"/>
      <c r="E891" s="241"/>
      <c r="F891" s="241"/>
      <c r="G891" s="241"/>
      <c r="H891" s="269" t="str">
        <f ca="1">'Т 7'!EA40</f>
        <v xml:space="preserve"> </v>
      </c>
      <c r="I891" s="270"/>
      <c r="J891" s="243" t="str">
        <f ca="1">'Т 7'!EB40</f>
        <v xml:space="preserve"> </v>
      </c>
      <c r="K891" s="244"/>
      <c r="L891" s="244"/>
      <c r="M891" s="244"/>
      <c r="N891" s="244"/>
      <c r="O891" s="244"/>
      <c r="P891" s="244"/>
      <c r="Q891" s="244"/>
      <c r="R891" s="245"/>
      <c r="S891" s="269" t="str">
        <f ca="1">'Т 7'!EC40</f>
        <v xml:space="preserve"> </v>
      </c>
      <c r="T891" s="270"/>
      <c r="U891" s="243" t="str">
        <f ca="1">'Т 7'!ED40</f>
        <v xml:space="preserve"> </v>
      </c>
      <c r="V891" s="244"/>
      <c r="W891" s="244" t="str">
        <f ca="1">'Т 7'!EA40</f>
        <v xml:space="preserve"> </v>
      </c>
      <c r="X891" s="244"/>
      <c r="Y891" s="244" t="str">
        <f ca="1">'Т 7'!EB40</f>
        <v xml:space="preserve"> </v>
      </c>
      <c r="Z891" s="244"/>
      <c r="AA891" s="244"/>
      <c r="AB891" s="244"/>
      <c r="AC891" s="245"/>
      <c r="AD891" s="269" t="str">
        <f ca="1">'Т 7'!EE40</f>
        <v xml:space="preserve"> </v>
      </c>
      <c r="AE891" s="270"/>
      <c r="AF891" s="243" t="str">
        <f ca="1">'Т 7'!EF40</f>
        <v xml:space="preserve"> </v>
      </c>
      <c r="AG891" s="244"/>
      <c r="AH891" s="244"/>
      <c r="AI891" s="244"/>
      <c r="AJ891" s="244"/>
      <c r="AK891" s="244"/>
      <c r="AL891" s="244"/>
      <c r="AM891" s="244"/>
      <c r="AN891" s="244"/>
      <c r="AO891" s="245"/>
      <c r="AP891" s="209"/>
    </row>
    <row r="892" spans="1:44" ht="13.9" customHeight="1" x14ac:dyDescent="0.25">
      <c r="A892" s="58">
        <v>35</v>
      </c>
      <c r="B892" s="241" t="str">
        <f ca="1">'Т 7'!CJ41</f>
        <v xml:space="preserve"> </v>
      </c>
      <c r="C892" s="241"/>
      <c r="D892" s="241"/>
      <c r="E892" s="241"/>
      <c r="F892" s="241"/>
      <c r="G892" s="241"/>
      <c r="H892" s="269" t="str">
        <f ca="1">'Т 7'!EA41</f>
        <v xml:space="preserve"> </v>
      </c>
      <c r="I892" s="270"/>
      <c r="J892" s="243" t="str">
        <f ca="1">'Т 7'!EB41</f>
        <v xml:space="preserve"> </v>
      </c>
      <c r="K892" s="244"/>
      <c r="L892" s="244"/>
      <c r="M892" s="244"/>
      <c r="N892" s="244"/>
      <c r="O892" s="244"/>
      <c r="P892" s="244"/>
      <c r="Q892" s="244"/>
      <c r="R892" s="245"/>
      <c r="S892" s="269" t="str">
        <f ca="1">'Т 7'!EC41</f>
        <v xml:space="preserve"> </v>
      </c>
      <c r="T892" s="270"/>
      <c r="U892" s="243" t="str">
        <f ca="1">'Т 7'!ED41</f>
        <v xml:space="preserve"> </v>
      </c>
      <c r="V892" s="244"/>
      <c r="W892" s="244" t="str">
        <f ca="1">'Т 7'!EA41</f>
        <v xml:space="preserve"> </v>
      </c>
      <c r="X892" s="244"/>
      <c r="Y892" s="244" t="str">
        <f ca="1">'Т 7'!EB41</f>
        <v xml:space="preserve"> </v>
      </c>
      <c r="Z892" s="244"/>
      <c r="AA892" s="244"/>
      <c r="AB892" s="244"/>
      <c r="AC892" s="245"/>
      <c r="AD892" s="269" t="str">
        <f ca="1">'Т 7'!EE41</f>
        <v xml:space="preserve"> </v>
      </c>
      <c r="AE892" s="270"/>
      <c r="AF892" s="243" t="str">
        <f ca="1">'Т 7'!EF41</f>
        <v xml:space="preserve"> </v>
      </c>
      <c r="AG892" s="244"/>
      <c r="AH892" s="244"/>
      <c r="AI892" s="244"/>
      <c r="AJ892" s="244"/>
      <c r="AK892" s="244"/>
      <c r="AL892" s="244"/>
      <c r="AM892" s="244"/>
      <c r="AN892" s="244"/>
      <c r="AO892" s="245"/>
    </row>
    <row r="893" spans="1:44" s="197" customFormat="1" ht="13.9" customHeight="1" x14ac:dyDescent="0.25">
      <c r="A893" s="58">
        <v>36</v>
      </c>
      <c r="B893" s="241" t="str">
        <f ca="1">'Т 7'!CJ42</f>
        <v xml:space="preserve"> </v>
      </c>
      <c r="C893" s="241"/>
      <c r="D893" s="241"/>
      <c r="E893" s="241"/>
      <c r="F893" s="241"/>
      <c r="G893" s="241"/>
      <c r="H893" s="269" t="str">
        <f ca="1">'Т 7'!EA42</f>
        <v xml:space="preserve"> </v>
      </c>
      <c r="I893" s="270"/>
      <c r="J893" s="243" t="str">
        <f ca="1">'Т 7'!EB42</f>
        <v xml:space="preserve"> </v>
      </c>
      <c r="K893" s="244"/>
      <c r="L893" s="244"/>
      <c r="M893" s="244"/>
      <c r="N893" s="244"/>
      <c r="O893" s="244"/>
      <c r="P893" s="244"/>
      <c r="Q893" s="244"/>
      <c r="R893" s="245"/>
      <c r="S893" s="269" t="str">
        <f ca="1">'Т 7'!EC42</f>
        <v xml:space="preserve"> </v>
      </c>
      <c r="T893" s="270"/>
      <c r="U893" s="243" t="str">
        <f ca="1">'Т 7'!ED42</f>
        <v xml:space="preserve"> </v>
      </c>
      <c r="V893" s="244"/>
      <c r="W893" s="244" t="str">
        <f ca="1">'Т 7'!EA42</f>
        <v xml:space="preserve"> </v>
      </c>
      <c r="X893" s="244"/>
      <c r="Y893" s="244" t="str">
        <f ca="1">'Т 7'!EB42</f>
        <v xml:space="preserve"> </v>
      </c>
      <c r="Z893" s="244"/>
      <c r="AA893" s="244"/>
      <c r="AB893" s="244"/>
      <c r="AC893" s="245"/>
      <c r="AD893" s="269" t="str">
        <f ca="1">'Т 7'!EE42</f>
        <v xml:space="preserve"> </v>
      </c>
      <c r="AE893" s="270"/>
      <c r="AF893" s="243" t="str">
        <f ca="1">'Т 7'!EF42</f>
        <v xml:space="preserve"> </v>
      </c>
      <c r="AG893" s="244"/>
      <c r="AH893" s="244"/>
      <c r="AI893" s="244"/>
      <c r="AJ893" s="244"/>
      <c r="AK893" s="244"/>
      <c r="AL893" s="244"/>
      <c r="AM893" s="244"/>
      <c r="AN893" s="244"/>
      <c r="AO893" s="245"/>
      <c r="AP893" s="196"/>
    </row>
    <row r="894" spans="1:44" s="210" customFormat="1" ht="13.9" customHeight="1" x14ac:dyDescent="0.25">
      <c r="A894" s="58">
        <v>37</v>
      </c>
      <c r="B894" s="241" t="str">
        <f ca="1">'Т 7'!CJ43</f>
        <v xml:space="preserve"> </v>
      </c>
      <c r="C894" s="241"/>
      <c r="D894" s="241"/>
      <c r="E894" s="241"/>
      <c r="F894" s="241"/>
      <c r="G894" s="241"/>
      <c r="H894" s="269" t="str">
        <f ca="1">'Т 7'!EA43</f>
        <v xml:space="preserve"> </v>
      </c>
      <c r="I894" s="270"/>
      <c r="J894" s="243" t="str">
        <f ca="1">'Т 7'!EB43</f>
        <v xml:space="preserve"> </v>
      </c>
      <c r="K894" s="244"/>
      <c r="L894" s="244"/>
      <c r="M894" s="244"/>
      <c r="N894" s="244"/>
      <c r="O894" s="244"/>
      <c r="P894" s="244"/>
      <c r="Q894" s="244"/>
      <c r="R894" s="245"/>
      <c r="S894" s="269" t="str">
        <f ca="1">'Т 7'!EC43</f>
        <v xml:space="preserve"> </v>
      </c>
      <c r="T894" s="270"/>
      <c r="U894" s="243" t="str">
        <f ca="1">'Т 7'!ED43</f>
        <v xml:space="preserve"> </v>
      </c>
      <c r="V894" s="244"/>
      <c r="W894" s="244" t="str">
        <f ca="1">'Т 7'!EA43</f>
        <v xml:space="preserve"> </v>
      </c>
      <c r="X894" s="244"/>
      <c r="Y894" s="244" t="str">
        <f ca="1">'Т 7'!EB43</f>
        <v xml:space="preserve"> </v>
      </c>
      <c r="Z894" s="244"/>
      <c r="AA894" s="244"/>
      <c r="AB894" s="244"/>
      <c r="AC894" s="245"/>
      <c r="AD894" s="269" t="str">
        <f ca="1">'Т 7'!EE43</f>
        <v xml:space="preserve"> </v>
      </c>
      <c r="AE894" s="270"/>
      <c r="AF894" s="243" t="str">
        <f ca="1">'Т 7'!EF43</f>
        <v xml:space="preserve"> </v>
      </c>
      <c r="AG894" s="244"/>
      <c r="AH894" s="244"/>
      <c r="AI894" s="244"/>
      <c r="AJ894" s="244"/>
      <c r="AK894" s="244"/>
      <c r="AL894" s="244"/>
      <c r="AM894" s="244"/>
      <c r="AN894" s="244"/>
      <c r="AO894" s="245"/>
      <c r="AP894" s="209"/>
    </row>
    <row r="895" spans="1:44" ht="13.9" customHeight="1" x14ac:dyDescent="0.25">
      <c r="A895" s="58">
        <v>38</v>
      </c>
      <c r="B895" s="241" t="str">
        <f ca="1">'Т 7'!CJ44</f>
        <v xml:space="preserve"> </v>
      </c>
      <c r="C895" s="241"/>
      <c r="D895" s="241"/>
      <c r="E895" s="241"/>
      <c r="F895" s="241"/>
      <c r="G895" s="241"/>
      <c r="H895" s="269" t="str">
        <f ca="1">'Т 7'!EA44</f>
        <v xml:space="preserve"> </v>
      </c>
      <c r="I895" s="270"/>
      <c r="J895" s="243" t="str">
        <f ca="1">'Т 7'!EB44</f>
        <v xml:space="preserve"> </v>
      </c>
      <c r="K895" s="244"/>
      <c r="L895" s="244"/>
      <c r="M895" s="244"/>
      <c r="N895" s="244"/>
      <c r="O895" s="244"/>
      <c r="P895" s="244"/>
      <c r="Q895" s="244"/>
      <c r="R895" s="245"/>
      <c r="S895" s="269" t="str">
        <f ca="1">'Т 7'!EC44</f>
        <v xml:space="preserve"> </v>
      </c>
      <c r="T895" s="270"/>
      <c r="U895" s="243" t="str">
        <f ca="1">'Т 7'!ED44</f>
        <v xml:space="preserve"> </v>
      </c>
      <c r="V895" s="244"/>
      <c r="W895" s="244" t="str">
        <f ca="1">'Т 7'!EA44</f>
        <v xml:space="preserve"> </v>
      </c>
      <c r="X895" s="244"/>
      <c r="Y895" s="244" t="str">
        <f ca="1">'Т 7'!EB44</f>
        <v xml:space="preserve"> </v>
      </c>
      <c r="Z895" s="244"/>
      <c r="AA895" s="244"/>
      <c r="AB895" s="244"/>
      <c r="AC895" s="245"/>
      <c r="AD895" s="269" t="str">
        <f ca="1">'Т 7'!EE44</f>
        <v xml:space="preserve"> </v>
      </c>
      <c r="AE895" s="270"/>
      <c r="AF895" s="243" t="str">
        <f ca="1">'Т 7'!EF44</f>
        <v xml:space="preserve"> </v>
      </c>
      <c r="AG895" s="244"/>
      <c r="AH895" s="244"/>
      <c r="AI895" s="244"/>
      <c r="AJ895" s="244"/>
      <c r="AK895" s="244"/>
      <c r="AL895" s="244"/>
      <c r="AM895" s="244"/>
      <c r="AN895" s="244"/>
      <c r="AO895" s="245"/>
    </row>
    <row r="896" spans="1:44" s="197" customFormat="1" ht="13.9" customHeight="1" x14ac:dyDescent="0.25">
      <c r="A896" s="58">
        <v>39</v>
      </c>
      <c r="B896" s="241" t="str">
        <f ca="1">'Т 7'!CJ45</f>
        <v xml:space="preserve"> </v>
      </c>
      <c r="C896" s="241"/>
      <c r="D896" s="241"/>
      <c r="E896" s="241"/>
      <c r="F896" s="241"/>
      <c r="G896" s="241"/>
      <c r="H896" s="269" t="str">
        <f ca="1">'Т 7'!EA45</f>
        <v xml:space="preserve"> </v>
      </c>
      <c r="I896" s="270"/>
      <c r="J896" s="243" t="str">
        <f ca="1">'Т 7'!EB45</f>
        <v xml:space="preserve"> </v>
      </c>
      <c r="K896" s="244"/>
      <c r="L896" s="244"/>
      <c r="M896" s="244"/>
      <c r="N896" s="244"/>
      <c r="O896" s="244"/>
      <c r="P896" s="244"/>
      <c r="Q896" s="244"/>
      <c r="R896" s="245"/>
      <c r="S896" s="269" t="str">
        <f ca="1">'Т 7'!EC45</f>
        <v xml:space="preserve"> </v>
      </c>
      <c r="T896" s="270"/>
      <c r="U896" s="243" t="str">
        <f ca="1">'Т 7'!ED45</f>
        <v xml:space="preserve"> </v>
      </c>
      <c r="V896" s="244"/>
      <c r="W896" s="244" t="str">
        <f ca="1">'Т 7'!EA45</f>
        <v xml:space="preserve"> </v>
      </c>
      <c r="X896" s="244"/>
      <c r="Y896" s="244" t="str">
        <f ca="1">'Т 7'!EB45</f>
        <v xml:space="preserve"> </v>
      </c>
      <c r="Z896" s="244"/>
      <c r="AA896" s="244"/>
      <c r="AB896" s="244"/>
      <c r="AC896" s="245"/>
      <c r="AD896" s="269" t="str">
        <f ca="1">'Т 7'!EE45</f>
        <v xml:space="preserve"> </v>
      </c>
      <c r="AE896" s="270"/>
      <c r="AF896" s="243" t="str">
        <f ca="1">'Т 7'!EF45</f>
        <v xml:space="preserve"> </v>
      </c>
      <c r="AG896" s="244"/>
      <c r="AH896" s="244"/>
      <c r="AI896" s="244"/>
      <c r="AJ896" s="244"/>
      <c r="AK896" s="244"/>
      <c r="AL896" s="244"/>
      <c r="AM896" s="244"/>
      <c r="AN896" s="244"/>
      <c r="AO896" s="245"/>
      <c r="AP896" s="196"/>
    </row>
    <row r="897" spans="1:42" s="210" customFormat="1" ht="13.9" customHeight="1" x14ac:dyDescent="0.25">
      <c r="A897" s="58">
        <v>40</v>
      </c>
      <c r="B897" s="241" t="str">
        <f ca="1">'Т 7'!CJ46</f>
        <v xml:space="preserve"> </v>
      </c>
      <c r="C897" s="241"/>
      <c r="D897" s="241"/>
      <c r="E897" s="241"/>
      <c r="F897" s="241"/>
      <c r="G897" s="241"/>
      <c r="H897" s="269" t="str">
        <f ca="1">'Т 7'!EA46</f>
        <v xml:space="preserve"> </v>
      </c>
      <c r="I897" s="270"/>
      <c r="J897" s="243" t="str">
        <f ca="1">'Т 7'!EB46</f>
        <v xml:space="preserve"> </v>
      </c>
      <c r="K897" s="244"/>
      <c r="L897" s="244"/>
      <c r="M897" s="244"/>
      <c r="N897" s="244"/>
      <c r="O897" s="244"/>
      <c r="P897" s="244"/>
      <c r="Q897" s="244"/>
      <c r="R897" s="245"/>
      <c r="S897" s="269" t="str">
        <f ca="1">'Т 7'!EC46</f>
        <v xml:space="preserve"> </v>
      </c>
      <c r="T897" s="270"/>
      <c r="U897" s="243" t="str">
        <f ca="1">'Т 7'!ED46</f>
        <v xml:space="preserve"> </v>
      </c>
      <c r="V897" s="244"/>
      <c r="W897" s="244" t="str">
        <f ca="1">'Т 7'!EA46</f>
        <v xml:space="preserve"> </v>
      </c>
      <c r="X897" s="244"/>
      <c r="Y897" s="244" t="str">
        <f ca="1">'Т 7'!EB46</f>
        <v xml:space="preserve"> </v>
      </c>
      <c r="Z897" s="244"/>
      <c r="AA897" s="244"/>
      <c r="AB897" s="244"/>
      <c r="AC897" s="245"/>
      <c r="AD897" s="269" t="str">
        <f ca="1">'Т 7'!EE46</f>
        <v xml:space="preserve"> </v>
      </c>
      <c r="AE897" s="270"/>
      <c r="AF897" s="243" t="str">
        <f ca="1">'Т 7'!EF46</f>
        <v xml:space="preserve"> </v>
      </c>
      <c r="AG897" s="244"/>
      <c r="AH897" s="244"/>
      <c r="AI897" s="244"/>
      <c r="AJ897" s="244"/>
      <c r="AK897" s="244"/>
      <c r="AL897" s="244"/>
      <c r="AM897" s="244"/>
      <c r="AN897" s="244"/>
      <c r="AO897" s="245"/>
      <c r="AP897" s="209"/>
    </row>
    <row r="898" spans="1:42" ht="13.9" customHeight="1" x14ac:dyDescent="0.25">
      <c r="A898" s="58">
        <v>41</v>
      </c>
      <c r="B898" s="241" t="str">
        <f ca="1">'Т 7'!CJ47</f>
        <v xml:space="preserve"> </v>
      </c>
      <c r="C898" s="241"/>
      <c r="D898" s="241"/>
      <c r="E898" s="241"/>
      <c r="F898" s="241"/>
      <c r="G898" s="241"/>
      <c r="H898" s="269" t="str">
        <f ca="1">'Т 7'!EA47</f>
        <v xml:space="preserve"> </v>
      </c>
      <c r="I898" s="270"/>
      <c r="J898" s="243" t="str">
        <f ca="1">'Т 7'!EB47</f>
        <v xml:space="preserve"> </v>
      </c>
      <c r="K898" s="244"/>
      <c r="L898" s="244"/>
      <c r="M898" s="244"/>
      <c r="N898" s="244"/>
      <c r="O898" s="244"/>
      <c r="P898" s="244"/>
      <c r="Q898" s="244"/>
      <c r="R898" s="245"/>
      <c r="S898" s="269" t="str">
        <f ca="1">'Т 7'!EC47</f>
        <v xml:space="preserve"> </v>
      </c>
      <c r="T898" s="270"/>
      <c r="U898" s="243" t="str">
        <f ca="1">'Т 7'!ED47</f>
        <v xml:space="preserve"> </v>
      </c>
      <c r="V898" s="244"/>
      <c r="W898" s="244" t="str">
        <f ca="1">'Т 7'!EA47</f>
        <v xml:space="preserve"> </v>
      </c>
      <c r="X898" s="244"/>
      <c r="Y898" s="244" t="str">
        <f ca="1">'Т 7'!EB47</f>
        <v xml:space="preserve"> </v>
      </c>
      <c r="Z898" s="244"/>
      <c r="AA898" s="244"/>
      <c r="AB898" s="244"/>
      <c r="AC898" s="245"/>
      <c r="AD898" s="269" t="str">
        <f ca="1">'Т 7'!EE47</f>
        <v xml:space="preserve"> </v>
      </c>
      <c r="AE898" s="270"/>
      <c r="AF898" s="243" t="str">
        <f ca="1">'Т 7'!EF47</f>
        <v xml:space="preserve"> </v>
      </c>
      <c r="AG898" s="244"/>
      <c r="AH898" s="244"/>
      <c r="AI898" s="244"/>
      <c r="AJ898" s="244"/>
      <c r="AK898" s="244"/>
      <c r="AL898" s="244"/>
      <c r="AM898" s="244"/>
      <c r="AN898" s="244"/>
      <c r="AO898" s="245"/>
    </row>
    <row r="899" spans="1:42" s="197" customFormat="1" ht="13.9" customHeight="1" x14ac:dyDescent="0.25">
      <c r="A899" s="58">
        <v>42</v>
      </c>
      <c r="B899" s="241" t="str">
        <f ca="1">'Т 7'!CJ48</f>
        <v xml:space="preserve"> </v>
      </c>
      <c r="C899" s="241"/>
      <c r="D899" s="241"/>
      <c r="E899" s="241"/>
      <c r="F899" s="241"/>
      <c r="G899" s="241"/>
      <c r="H899" s="269" t="str">
        <f ca="1">'Т 7'!EA48</f>
        <v xml:space="preserve"> </v>
      </c>
      <c r="I899" s="270"/>
      <c r="J899" s="243" t="str">
        <f ca="1">'Т 7'!EB48</f>
        <v xml:space="preserve"> </v>
      </c>
      <c r="K899" s="244"/>
      <c r="L899" s="244"/>
      <c r="M899" s="244"/>
      <c r="N899" s="244"/>
      <c r="O899" s="244"/>
      <c r="P899" s="244"/>
      <c r="Q899" s="244"/>
      <c r="R899" s="245"/>
      <c r="S899" s="269" t="str">
        <f ca="1">'Т 7'!EC48</f>
        <v xml:space="preserve"> </v>
      </c>
      <c r="T899" s="270"/>
      <c r="U899" s="243" t="str">
        <f ca="1">'Т 7'!ED48</f>
        <v xml:space="preserve"> </v>
      </c>
      <c r="V899" s="244"/>
      <c r="W899" s="244" t="str">
        <f ca="1">'Т 7'!EA48</f>
        <v xml:space="preserve"> </v>
      </c>
      <c r="X899" s="244"/>
      <c r="Y899" s="244" t="str">
        <f ca="1">'Т 7'!EB48</f>
        <v xml:space="preserve"> </v>
      </c>
      <c r="Z899" s="244"/>
      <c r="AA899" s="244"/>
      <c r="AB899" s="244"/>
      <c r="AC899" s="245"/>
      <c r="AD899" s="269" t="str">
        <f ca="1">'Т 7'!EE48</f>
        <v xml:space="preserve"> </v>
      </c>
      <c r="AE899" s="270"/>
      <c r="AF899" s="243" t="str">
        <f ca="1">'Т 7'!EF48</f>
        <v xml:space="preserve"> </v>
      </c>
      <c r="AG899" s="244"/>
      <c r="AH899" s="244"/>
      <c r="AI899" s="244"/>
      <c r="AJ899" s="244"/>
      <c r="AK899" s="244"/>
      <c r="AL899" s="244"/>
      <c r="AM899" s="244"/>
      <c r="AN899" s="244"/>
      <c r="AO899" s="245"/>
      <c r="AP899" s="196"/>
    </row>
    <row r="900" spans="1:42" s="210" customFormat="1" ht="13.9" customHeight="1" x14ac:dyDescent="0.25">
      <c r="A900" s="58">
        <v>43</v>
      </c>
      <c r="B900" s="241" t="str">
        <f ca="1">'Т 7'!CJ49</f>
        <v xml:space="preserve"> </v>
      </c>
      <c r="C900" s="241"/>
      <c r="D900" s="241"/>
      <c r="E900" s="241"/>
      <c r="F900" s="241"/>
      <c r="G900" s="241"/>
      <c r="H900" s="269" t="str">
        <f ca="1">'Т 7'!EA49</f>
        <v xml:space="preserve"> </v>
      </c>
      <c r="I900" s="270"/>
      <c r="J900" s="243" t="str">
        <f ca="1">'Т 7'!EB49</f>
        <v xml:space="preserve"> </v>
      </c>
      <c r="K900" s="244"/>
      <c r="L900" s="244"/>
      <c r="M900" s="244"/>
      <c r="N900" s="244"/>
      <c r="O900" s="244"/>
      <c r="P900" s="244"/>
      <c r="Q900" s="244"/>
      <c r="R900" s="245"/>
      <c r="S900" s="269" t="str">
        <f ca="1">'Т 7'!EC49</f>
        <v xml:space="preserve"> </v>
      </c>
      <c r="T900" s="270"/>
      <c r="U900" s="243" t="str">
        <f ca="1">'Т 7'!ED49</f>
        <v xml:space="preserve"> </v>
      </c>
      <c r="V900" s="244"/>
      <c r="W900" s="244" t="str">
        <f ca="1">'Т 7'!EA49</f>
        <v xml:space="preserve"> </v>
      </c>
      <c r="X900" s="244"/>
      <c r="Y900" s="244" t="str">
        <f ca="1">'Т 7'!EB49</f>
        <v xml:space="preserve"> </v>
      </c>
      <c r="Z900" s="244"/>
      <c r="AA900" s="244"/>
      <c r="AB900" s="244"/>
      <c r="AC900" s="245"/>
      <c r="AD900" s="269" t="str">
        <f ca="1">'Т 7'!EE49</f>
        <v xml:space="preserve"> </v>
      </c>
      <c r="AE900" s="270"/>
      <c r="AF900" s="243" t="str">
        <f ca="1">'Т 7'!EF49</f>
        <v xml:space="preserve"> </v>
      </c>
      <c r="AG900" s="244"/>
      <c r="AH900" s="244"/>
      <c r="AI900" s="244"/>
      <c r="AJ900" s="244"/>
      <c r="AK900" s="244"/>
      <c r="AL900" s="244"/>
      <c r="AM900" s="244"/>
      <c r="AN900" s="244"/>
      <c r="AO900" s="245"/>
      <c r="AP900" s="209"/>
    </row>
    <row r="901" spans="1:42" ht="13.9" customHeight="1" x14ac:dyDescent="0.25">
      <c r="A901" s="58">
        <v>44</v>
      </c>
      <c r="B901" s="241" t="str">
        <f ca="1">'Т 7'!CJ50</f>
        <v xml:space="preserve"> </v>
      </c>
      <c r="C901" s="241"/>
      <c r="D901" s="241"/>
      <c r="E901" s="241"/>
      <c r="F901" s="241"/>
      <c r="G901" s="241"/>
      <c r="H901" s="269" t="str">
        <f ca="1">'Т 7'!EA50</f>
        <v xml:space="preserve"> </v>
      </c>
      <c r="I901" s="270"/>
      <c r="J901" s="243" t="str">
        <f ca="1">'Т 7'!EB50</f>
        <v xml:space="preserve"> </v>
      </c>
      <c r="K901" s="244"/>
      <c r="L901" s="244"/>
      <c r="M901" s="244"/>
      <c r="N901" s="244"/>
      <c r="O901" s="244"/>
      <c r="P901" s="244"/>
      <c r="Q901" s="244"/>
      <c r="R901" s="245"/>
      <c r="S901" s="269" t="str">
        <f ca="1">'Т 7'!EC50</f>
        <v xml:space="preserve"> </v>
      </c>
      <c r="T901" s="270"/>
      <c r="U901" s="243" t="str">
        <f ca="1">'Т 7'!ED50</f>
        <v xml:space="preserve"> </v>
      </c>
      <c r="V901" s="244"/>
      <c r="W901" s="244" t="str">
        <f ca="1">'Т 7'!EA50</f>
        <v xml:space="preserve"> </v>
      </c>
      <c r="X901" s="244"/>
      <c r="Y901" s="244" t="str">
        <f ca="1">'Т 7'!EB50</f>
        <v xml:space="preserve"> </v>
      </c>
      <c r="Z901" s="244"/>
      <c r="AA901" s="244"/>
      <c r="AB901" s="244"/>
      <c r="AC901" s="245"/>
      <c r="AD901" s="269" t="str">
        <f ca="1">'Т 7'!EE50</f>
        <v xml:space="preserve"> </v>
      </c>
      <c r="AE901" s="270"/>
      <c r="AF901" s="243" t="str">
        <f ca="1">'Т 7'!EF50</f>
        <v xml:space="preserve"> </v>
      </c>
      <c r="AG901" s="244"/>
      <c r="AH901" s="244"/>
      <c r="AI901" s="244"/>
      <c r="AJ901" s="244"/>
      <c r="AK901" s="244"/>
      <c r="AL901" s="244"/>
      <c r="AM901" s="244"/>
      <c r="AN901" s="244"/>
      <c r="AO901" s="245"/>
    </row>
    <row r="902" spans="1:42" s="197" customFormat="1" ht="13.9" customHeight="1" x14ac:dyDescent="0.25">
      <c r="A902" s="58">
        <v>45</v>
      </c>
      <c r="B902" s="241" t="str">
        <f ca="1">'Т 7'!CJ51</f>
        <v xml:space="preserve"> </v>
      </c>
      <c r="C902" s="241"/>
      <c r="D902" s="241"/>
      <c r="E902" s="241"/>
      <c r="F902" s="241"/>
      <c r="G902" s="241"/>
      <c r="H902" s="269" t="str">
        <f ca="1">'Т 7'!EA51</f>
        <v xml:space="preserve"> </v>
      </c>
      <c r="I902" s="270"/>
      <c r="J902" s="243" t="str">
        <f ca="1">'Т 7'!EB51</f>
        <v xml:space="preserve"> </v>
      </c>
      <c r="K902" s="244"/>
      <c r="L902" s="244"/>
      <c r="M902" s="244"/>
      <c r="N902" s="244"/>
      <c r="O902" s="244"/>
      <c r="P902" s="244"/>
      <c r="Q902" s="244"/>
      <c r="R902" s="245"/>
      <c r="S902" s="269" t="str">
        <f ca="1">'Т 7'!EC51</f>
        <v xml:space="preserve"> </v>
      </c>
      <c r="T902" s="270"/>
      <c r="U902" s="243" t="str">
        <f ca="1">'Т 7'!ED51</f>
        <v xml:space="preserve"> </v>
      </c>
      <c r="V902" s="244"/>
      <c r="W902" s="244" t="str">
        <f ca="1">'Т 7'!EA51</f>
        <v xml:space="preserve"> </v>
      </c>
      <c r="X902" s="244"/>
      <c r="Y902" s="244" t="str">
        <f ca="1">'Т 7'!EB51</f>
        <v xml:space="preserve"> </v>
      </c>
      <c r="Z902" s="244"/>
      <c r="AA902" s="244"/>
      <c r="AB902" s="244"/>
      <c r="AC902" s="245"/>
      <c r="AD902" s="269" t="str">
        <f ca="1">'Т 7'!EE51</f>
        <v xml:space="preserve"> </v>
      </c>
      <c r="AE902" s="270"/>
      <c r="AF902" s="243" t="str">
        <f ca="1">'Т 7'!EF51</f>
        <v xml:space="preserve"> </v>
      </c>
      <c r="AG902" s="244"/>
      <c r="AH902" s="244"/>
      <c r="AI902" s="244"/>
      <c r="AJ902" s="244"/>
      <c r="AK902" s="244"/>
      <c r="AL902" s="244"/>
      <c r="AM902" s="244"/>
      <c r="AN902" s="244"/>
      <c r="AO902" s="245"/>
      <c r="AP902" s="196"/>
    </row>
    <row r="903" spans="1:42" s="210" customFormat="1" ht="13.9" customHeight="1" x14ac:dyDescent="0.25">
      <c r="A903" s="58">
        <v>46</v>
      </c>
      <c r="B903" s="241" t="str">
        <f ca="1">'Т 7'!CJ52</f>
        <v xml:space="preserve"> </v>
      </c>
      <c r="C903" s="241"/>
      <c r="D903" s="241"/>
      <c r="E903" s="241"/>
      <c r="F903" s="241"/>
      <c r="G903" s="241"/>
      <c r="H903" s="269" t="str">
        <f ca="1">'Т 7'!EA52</f>
        <v xml:space="preserve"> </v>
      </c>
      <c r="I903" s="270"/>
      <c r="J903" s="243" t="str">
        <f ca="1">'Т 7'!EB52</f>
        <v xml:space="preserve"> </v>
      </c>
      <c r="K903" s="244"/>
      <c r="L903" s="244"/>
      <c r="M903" s="244"/>
      <c r="N903" s="244"/>
      <c r="O903" s="244"/>
      <c r="P903" s="244"/>
      <c r="Q903" s="244"/>
      <c r="R903" s="245"/>
      <c r="S903" s="269" t="str">
        <f ca="1">'Т 7'!EC52</f>
        <v xml:space="preserve"> </v>
      </c>
      <c r="T903" s="270"/>
      <c r="U903" s="243" t="str">
        <f ca="1">'Т 7'!ED52</f>
        <v xml:space="preserve"> </v>
      </c>
      <c r="V903" s="244"/>
      <c r="W903" s="244" t="str">
        <f ca="1">'Т 7'!EA52</f>
        <v xml:space="preserve"> </v>
      </c>
      <c r="X903" s="244"/>
      <c r="Y903" s="244" t="str">
        <f ca="1">'Т 7'!EB52</f>
        <v xml:space="preserve"> </v>
      </c>
      <c r="Z903" s="244"/>
      <c r="AA903" s="244"/>
      <c r="AB903" s="244"/>
      <c r="AC903" s="245"/>
      <c r="AD903" s="269" t="str">
        <f ca="1">'Т 7'!EE52</f>
        <v xml:space="preserve"> </v>
      </c>
      <c r="AE903" s="270"/>
      <c r="AF903" s="243" t="str">
        <f ca="1">'Т 7'!EF52</f>
        <v xml:space="preserve"> </v>
      </c>
      <c r="AG903" s="244"/>
      <c r="AH903" s="244"/>
      <c r="AI903" s="244"/>
      <c r="AJ903" s="244"/>
      <c r="AK903" s="244"/>
      <c r="AL903" s="244"/>
      <c r="AM903" s="244"/>
      <c r="AN903" s="244"/>
      <c r="AO903" s="245"/>
      <c r="AP903" s="209"/>
    </row>
    <row r="904" spans="1:42" ht="13.9" customHeight="1" x14ac:dyDescent="0.25">
      <c r="A904" s="58">
        <v>47</v>
      </c>
      <c r="B904" s="241" t="str">
        <f ca="1">'Т 7'!CJ53</f>
        <v xml:space="preserve"> </v>
      </c>
      <c r="C904" s="241"/>
      <c r="D904" s="241"/>
      <c r="E904" s="241"/>
      <c r="F904" s="241"/>
      <c r="G904" s="241"/>
      <c r="H904" s="269" t="str">
        <f ca="1">'Т 7'!EA53</f>
        <v xml:space="preserve"> </v>
      </c>
      <c r="I904" s="270"/>
      <c r="J904" s="243" t="str">
        <f ca="1">'Т 7'!EB53</f>
        <v xml:space="preserve"> </v>
      </c>
      <c r="K904" s="244"/>
      <c r="L904" s="244"/>
      <c r="M904" s="244"/>
      <c r="N904" s="244"/>
      <c r="O904" s="244"/>
      <c r="P904" s="244"/>
      <c r="Q904" s="244"/>
      <c r="R904" s="245"/>
      <c r="S904" s="269" t="str">
        <f ca="1">'Т 7'!EC53</f>
        <v xml:space="preserve"> </v>
      </c>
      <c r="T904" s="270"/>
      <c r="U904" s="243" t="str">
        <f ca="1">'Т 7'!ED53</f>
        <v xml:space="preserve"> </v>
      </c>
      <c r="V904" s="244"/>
      <c r="W904" s="244" t="str">
        <f ca="1">'Т 7'!EA53</f>
        <v xml:space="preserve"> </v>
      </c>
      <c r="X904" s="244"/>
      <c r="Y904" s="244" t="str">
        <f ca="1">'Т 7'!EB53</f>
        <v xml:space="preserve"> </v>
      </c>
      <c r="Z904" s="244"/>
      <c r="AA904" s="244"/>
      <c r="AB904" s="244"/>
      <c r="AC904" s="245"/>
      <c r="AD904" s="269" t="str">
        <f ca="1">'Т 7'!EE53</f>
        <v xml:space="preserve"> </v>
      </c>
      <c r="AE904" s="270"/>
      <c r="AF904" s="243" t="str">
        <f ca="1">'Т 7'!EF53</f>
        <v xml:space="preserve"> </v>
      </c>
      <c r="AG904" s="244"/>
      <c r="AH904" s="244"/>
      <c r="AI904" s="244"/>
      <c r="AJ904" s="244"/>
      <c r="AK904" s="244"/>
      <c r="AL904" s="244"/>
      <c r="AM904" s="244"/>
      <c r="AN904" s="244"/>
      <c r="AO904" s="245"/>
    </row>
    <row r="905" spans="1:42" s="197" customFormat="1" ht="13.9" customHeight="1" x14ac:dyDescent="0.25">
      <c r="A905" s="58">
        <v>48</v>
      </c>
      <c r="B905" s="241" t="str">
        <f ca="1">'Т 7'!CJ54</f>
        <v xml:space="preserve"> </v>
      </c>
      <c r="C905" s="241"/>
      <c r="D905" s="241"/>
      <c r="E905" s="241"/>
      <c r="F905" s="241"/>
      <c r="G905" s="241"/>
      <c r="H905" s="269" t="str">
        <f ca="1">'Т 7'!EA54</f>
        <v xml:space="preserve"> </v>
      </c>
      <c r="I905" s="270"/>
      <c r="J905" s="243" t="str">
        <f ca="1">'Т 7'!EB54</f>
        <v xml:space="preserve"> </v>
      </c>
      <c r="K905" s="244"/>
      <c r="L905" s="244"/>
      <c r="M905" s="244"/>
      <c r="N905" s="244"/>
      <c r="O905" s="244"/>
      <c r="P905" s="244"/>
      <c r="Q905" s="244"/>
      <c r="R905" s="245"/>
      <c r="S905" s="269" t="str">
        <f ca="1">'Т 7'!EC54</f>
        <v xml:space="preserve"> </v>
      </c>
      <c r="T905" s="270"/>
      <c r="U905" s="243" t="str">
        <f ca="1">'Т 7'!ED54</f>
        <v xml:space="preserve"> </v>
      </c>
      <c r="V905" s="244"/>
      <c r="W905" s="244" t="str">
        <f ca="1">'Т 7'!EA54</f>
        <v xml:space="preserve"> </v>
      </c>
      <c r="X905" s="244"/>
      <c r="Y905" s="244" t="str">
        <f ca="1">'Т 7'!EB54</f>
        <v xml:space="preserve"> </v>
      </c>
      <c r="Z905" s="244"/>
      <c r="AA905" s="244"/>
      <c r="AB905" s="244"/>
      <c r="AC905" s="245"/>
      <c r="AD905" s="269" t="str">
        <f ca="1">'Т 7'!EE54</f>
        <v xml:space="preserve"> </v>
      </c>
      <c r="AE905" s="270"/>
      <c r="AF905" s="243" t="str">
        <f ca="1">'Т 7'!EF54</f>
        <v xml:space="preserve"> </v>
      </c>
      <c r="AG905" s="244"/>
      <c r="AH905" s="244"/>
      <c r="AI905" s="244"/>
      <c r="AJ905" s="244"/>
      <c r="AK905" s="244"/>
      <c r="AL905" s="244"/>
      <c r="AM905" s="244"/>
      <c r="AN905" s="244"/>
      <c r="AO905" s="245"/>
      <c r="AP905" s="196"/>
    </row>
    <row r="906" spans="1:42" s="210" customFormat="1" ht="13.9" customHeight="1" x14ac:dyDescent="0.25">
      <c r="A906" s="58">
        <v>49</v>
      </c>
      <c r="B906" s="241" t="str">
        <f ca="1">'Т 7'!CJ55</f>
        <v xml:space="preserve"> </v>
      </c>
      <c r="C906" s="241"/>
      <c r="D906" s="241"/>
      <c r="E906" s="241"/>
      <c r="F906" s="241"/>
      <c r="G906" s="241"/>
      <c r="H906" s="269" t="str">
        <f ca="1">'Т 7'!EA55</f>
        <v xml:space="preserve"> </v>
      </c>
      <c r="I906" s="270"/>
      <c r="J906" s="243" t="str">
        <f ca="1">'Т 7'!EB55</f>
        <v xml:space="preserve"> </v>
      </c>
      <c r="K906" s="244"/>
      <c r="L906" s="244"/>
      <c r="M906" s="244"/>
      <c r="N906" s="244"/>
      <c r="O906" s="244"/>
      <c r="P906" s="244"/>
      <c r="Q906" s="244"/>
      <c r="R906" s="245"/>
      <c r="S906" s="269" t="str">
        <f ca="1">'Т 7'!EC55</f>
        <v xml:space="preserve"> </v>
      </c>
      <c r="T906" s="270"/>
      <c r="U906" s="243" t="str">
        <f ca="1">'Т 7'!ED55</f>
        <v xml:space="preserve"> </v>
      </c>
      <c r="V906" s="244"/>
      <c r="W906" s="244" t="str">
        <f ca="1">'Т 7'!EA55</f>
        <v xml:space="preserve"> </v>
      </c>
      <c r="X906" s="244"/>
      <c r="Y906" s="244" t="str">
        <f ca="1">'Т 7'!EB55</f>
        <v xml:space="preserve"> </v>
      </c>
      <c r="Z906" s="244"/>
      <c r="AA906" s="244"/>
      <c r="AB906" s="244"/>
      <c r="AC906" s="245"/>
      <c r="AD906" s="269" t="str">
        <f ca="1">'Т 7'!EE55</f>
        <v xml:space="preserve"> </v>
      </c>
      <c r="AE906" s="270"/>
      <c r="AF906" s="243" t="str">
        <f ca="1">'Т 7'!EF55</f>
        <v xml:space="preserve"> </v>
      </c>
      <c r="AG906" s="244"/>
      <c r="AH906" s="244"/>
      <c r="AI906" s="244"/>
      <c r="AJ906" s="244"/>
      <c r="AK906" s="244"/>
      <c r="AL906" s="244"/>
      <c r="AM906" s="244"/>
      <c r="AN906" s="244"/>
      <c r="AO906" s="245"/>
      <c r="AP906" s="209"/>
    </row>
    <row r="907" spans="1:42" ht="13.9" customHeight="1" x14ac:dyDescent="0.25">
      <c r="A907" s="58">
        <v>50</v>
      </c>
      <c r="B907" s="241" t="str">
        <f ca="1">'Т 7'!CJ56</f>
        <v xml:space="preserve"> </v>
      </c>
      <c r="C907" s="241"/>
      <c r="D907" s="241"/>
      <c r="E907" s="241"/>
      <c r="F907" s="241"/>
      <c r="G907" s="241"/>
      <c r="H907" s="269" t="str">
        <f ca="1">'Т 7'!EA56</f>
        <v xml:space="preserve"> </v>
      </c>
      <c r="I907" s="270"/>
      <c r="J907" s="243" t="str">
        <f ca="1">'Т 7'!EB56</f>
        <v xml:space="preserve"> </v>
      </c>
      <c r="K907" s="244"/>
      <c r="L907" s="244"/>
      <c r="M907" s="244"/>
      <c r="N907" s="244"/>
      <c r="O907" s="244"/>
      <c r="P907" s="244"/>
      <c r="Q907" s="244"/>
      <c r="R907" s="245"/>
      <c r="S907" s="269" t="str">
        <f ca="1">'Т 7'!EC56</f>
        <v xml:space="preserve"> </v>
      </c>
      <c r="T907" s="270"/>
      <c r="U907" s="243" t="str">
        <f ca="1">'Т 7'!ED56</f>
        <v xml:space="preserve"> </v>
      </c>
      <c r="V907" s="244"/>
      <c r="W907" s="244" t="str">
        <f ca="1">'Т 7'!EA56</f>
        <v xml:space="preserve"> </v>
      </c>
      <c r="X907" s="244"/>
      <c r="Y907" s="244" t="str">
        <f ca="1">'Т 7'!EB56</f>
        <v xml:space="preserve"> </v>
      </c>
      <c r="Z907" s="244"/>
      <c r="AA907" s="244"/>
      <c r="AB907" s="244"/>
      <c r="AC907" s="245"/>
      <c r="AD907" s="269" t="str">
        <f ca="1">'Т 7'!EE56</f>
        <v xml:space="preserve"> </v>
      </c>
      <c r="AE907" s="270"/>
      <c r="AF907" s="243" t="str">
        <f ca="1">'Т 7'!EF56</f>
        <v xml:space="preserve"> </v>
      </c>
      <c r="AG907" s="244"/>
      <c r="AH907" s="244"/>
      <c r="AI907" s="244"/>
      <c r="AJ907" s="244"/>
      <c r="AK907" s="244"/>
      <c r="AL907" s="244"/>
      <c r="AM907" s="244"/>
      <c r="AN907" s="244"/>
      <c r="AO907" s="245"/>
    </row>
    <row r="908" spans="1:42" ht="15" customHeight="1" x14ac:dyDescent="0.25">
      <c r="B908" s="2"/>
      <c r="C908" s="2"/>
      <c r="D908" s="2"/>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F908" s="2"/>
      <c r="AG908" s="2"/>
      <c r="AH908" s="2"/>
      <c r="AI908" s="2"/>
      <c r="AJ908" s="2"/>
      <c r="AK908" s="2"/>
      <c r="AL908" s="2"/>
      <c r="AM908" s="2"/>
      <c r="AN908" s="16"/>
      <c r="AO908" s="101"/>
      <c r="AP908" s="191"/>
    </row>
    <row r="909" spans="1:42" ht="68.25" customHeight="1" x14ac:dyDescent="0.25">
      <c r="A909" s="53" t="s">
        <v>344</v>
      </c>
      <c r="B909" s="246" t="s">
        <v>620</v>
      </c>
      <c r="C909" s="246"/>
      <c r="D909" s="246"/>
      <c r="E909" s="246"/>
      <c r="F909" s="246"/>
      <c r="G909" s="246"/>
      <c r="H909" s="246"/>
      <c r="I909" s="246"/>
      <c r="J909" s="246"/>
      <c r="K909" s="246"/>
      <c r="L909" s="246"/>
      <c r="M909" s="246"/>
      <c r="N909" s="246"/>
      <c r="O909" s="246"/>
      <c r="P909" s="246"/>
      <c r="Q909" s="246"/>
      <c r="R909" s="246"/>
      <c r="S909" s="246"/>
      <c r="T909" s="246"/>
      <c r="U909" s="246"/>
      <c r="V909" s="246"/>
      <c r="W909" s="246"/>
      <c r="X909" s="246"/>
      <c r="Y909" s="246"/>
      <c r="Z909" s="246"/>
      <c r="AA909" s="246"/>
      <c r="AB909" s="246"/>
      <c r="AC909" s="246"/>
      <c r="AD909" s="246"/>
      <c r="AE909" s="246"/>
      <c r="AF909" s="246"/>
      <c r="AG909" s="246"/>
      <c r="AH909" s="246"/>
      <c r="AI909" s="246"/>
      <c r="AJ909" s="246"/>
      <c r="AK909" s="246"/>
      <c r="AL909" s="246"/>
      <c r="AM909" s="246"/>
      <c r="AN909" s="246"/>
      <c r="AO909" s="246"/>
      <c r="AP909" s="191"/>
    </row>
    <row r="910" spans="1:42" ht="82.9" customHeight="1" x14ac:dyDescent="0.25">
      <c r="A910" s="53" t="s">
        <v>345</v>
      </c>
      <c r="B910" s="246" t="s">
        <v>732</v>
      </c>
      <c r="C910" s="246"/>
      <c r="D910" s="246"/>
      <c r="E910" s="246"/>
      <c r="F910" s="246"/>
      <c r="G910" s="246"/>
      <c r="H910" s="246"/>
      <c r="I910" s="246"/>
      <c r="J910" s="246"/>
      <c r="K910" s="246"/>
      <c r="L910" s="246"/>
      <c r="M910" s="246"/>
      <c r="N910" s="246"/>
      <c r="O910" s="246"/>
      <c r="P910" s="246"/>
      <c r="Q910" s="246"/>
      <c r="R910" s="246"/>
      <c r="S910" s="246"/>
      <c r="T910" s="246"/>
      <c r="U910" s="246"/>
      <c r="V910" s="246"/>
      <c r="W910" s="246"/>
      <c r="X910" s="246"/>
      <c r="Y910" s="246"/>
      <c r="Z910" s="246"/>
      <c r="AA910" s="246"/>
      <c r="AB910" s="246"/>
      <c r="AC910" s="246"/>
      <c r="AD910" s="246"/>
      <c r="AE910" s="246"/>
      <c r="AF910" s="246"/>
      <c r="AG910" s="246"/>
      <c r="AH910" s="246"/>
      <c r="AI910" s="246"/>
      <c r="AJ910" s="246"/>
      <c r="AK910" s="246"/>
      <c r="AL910" s="246"/>
      <c r="AM910" s="246"/>
      <c r="AN910" s="246"/>
      <c r="AO910" s="246"/>
      <c r="AP910" s="191"/>
    </row>
    <row r="911" spans="1:42" ht="83.45" customHeight="1" x14ac:dyDescent="0.25">
      <c r="A911" s="53" t="s">
        <v>346</v>
      </c>
      <c r="B911" s="246" t="s">
        <v>733</v>
      </c>
      <c r="C911" s="246"/>
      <c r="D911" s="246"/>
      <c r="E911" s="246"/>
      <c r="F911" s="246"/>
      <c r="G911" s="246"/>
      <c r="H911" s="246"/>
      <c r="I911" s="246"/>
      <c r="J911" s="246"/>
      <c r="K911" s="246"/>
      <c r="L911" s="246"/>
      <c r="M911" s="246"/>
      <c r="N911" s="246"/>
      <c r="O911" s="246"/>
      <c r="P911" s="246"/>
      <c r="Q911" s="246"/>
      <c r="R911" s="246"/>
      <c r="S911" s="246"/>
      <c r="T911" s="246"/>
      <c r="U911" s="246"/>
      <c r="V911" s="246"/>
      <c r="W911" s="246"/>
      <c r="X911" s="246"/>
      <c r="Y911" s="246"/>
      <c r="Z911" s="246"/>
      <c r="AA911" s="246"/>
      <c r="AB911" s="246"/>
      <c r="AC911" s="246"/>
      <c r="AD911" s="246"/>
      <c r="AE911" s="246"/>
      <c r="AF911" s="246"/>
      <c r="AG911" s="246"/>
      <c r="AH911" s="246"/>
      <c r="AI911" s="246"/>
      <c r="AJ911" s="246"/>
      <c r="AK911" s="246"/>
      <c r="AL911" s="246"/>
      <c r="AM911" s="246"/>
      <c r="AN911" s="246"/>
      <c r="AO911" s="246"/>
      <c r="AP911" s="191"/>
    </row>
    <row r="912" spans="1:42" ht="15" customHeight="1" x14ac:dyDescent="0.25">
      <c r="A912" s="315" t="s">
        <v>122</v>
      </c>
      <c r="B912" s="248" t="s">
        <v>421</v>
      </c>
      <c r="C912" s="248"/>
      <c r="D912" s="248"/>
      <c r="E912" s="248"/>
      <c r="F912" s="248"/>
      <c r="G912" s="248"/>
      <c r="H912" s="249" t="s">
        <v>356</v>
      </c>
      <c r="I912" s="249"/>
      <c r="J912" s="249"/>
      <c r="K912" s="249"/>
      <c r="L912" s="249"/>
      <c r="M912" s="249"/>
      <c r="N912" s="249"/>
      <c r="O912" s="249"/>
      <c r="P912" s="249"/>
      <c r="Q912" s="249"/>
      <c r="R912" s="249"/>
      <c r="S912" s="249"/>
      <c r="T912" s="249"/>
      <c r="U912" s="249"/>
      <c r="V912" s="249"/>
      <c r="W912" s="249"/>
      <c r="X912" s="249"/>
      <c r="Y912" s="249"/>
      <c r="Z912" s="249"/>
      <c r="AA912" s="249"/>
      <c r="AB912" s="249"/>
      <c r="AC912" s="249"/>
      <c r="AD912" s="249"/>
      <c r="AE912" s="249"/>
      <c r="AF912" s="249"/>
      <c r="AG912" s="249"/>
      <c r="AH912" s="249"/>
      <c r="AI912" s="249"/>
      <c r="AJ912" s="249"/>
      <c r="AK912" s="249"/>
      <c r="AL912" s="249"/>
      <c r="AM912" s="249"/>
      <c r="AN912" s="249"/>
      <c r="AO912" s="249"/>
      <c r="AP912" s="191"/>
    </row>
    <row r="913" spans="1:42" ht="15" customHeight="1" x14ac:dyDescent="0.25">
      <c r="A913" s="315"/>
      <c r="B913" s="248"/>
      <c r="C913" s="248"/>
      <c r="D913" s="248"/>
      <c r="E913" s="248"/>
      <c r="F913" s="248"/>
      <c r="G913" s="248"/>
      <c r="H913" s="310" t="s">
        <v>663</v>
      </c>
      <c r="I913" s="311"/>
      <c r="J913" s="311"/>
      <c r="K913" s="311"/>
      <c r="L913" s="311"/>
      <c r="M913" s="311"/>
      <c r="N913" s="311"/>
      <c r="O913" s="311"/>
      <c r="P913" s="311"/>
      <c r="Q913" s="311"/>
      <c r="R913" s="312"/>
      <c r="S913" s="310" t="s">
        <v>625</v>
      </c>
      <c r="T913" s="311"/>
      <c r="U913" s="311"/>
      <c r="V913" s="311"/>
      <c r="W913" s="311"/>
      <c r="X913" s="311"/>
      <c r="Y913" s="311"/>
      <c r="Z913" s="311"/>
      <c r="AA913" s="311"/>
      <c r="AB913" s="311"/>
      <c r="AC913" s="312"/>
      <c r="AD913" s="251" t="s">
        <v>664</v>
      </c>
      <c r="AE913" s="252"/>
      <c r="AF913" s="252"/>
      <c r="AG913" s="252"/>
      <c r="AH913" s="252"/>
      <c r="AI913" s="252"/>
      <c r="AJ913" s="252"/>
      <c r="AK913" s="252"/>
      <c r="AL913" s="252"/>
      <c r="AM913" s="252"/>
      <c r="AN913" s="252"/>
      <c r="AO913" s="253"/>
      <c r="AP913" s="191"/>
    </row>
    <row r="914" spans="1:42" ht="39.6" customHeight="1" x14ac:dyDescent="0.25">
      <c r="A914" s="315"/>
      <c r="B914" s="248"/>
      <c r="C914" s="248"/>
      <c r="D914" s="248"/>
      <c r="E914" s="248"/>
      <c r="F914" s="248"/>
      <c r="G914" s="248"/>
      <c r="H914" s="254" t="s">
        <v>353</v>
      </c>
      <c r="I914" s="256"/>
      <c r="J914" s="254" t="s">
        <v>371</v>
      </c>
      <c r="K914" s="255"/>
      <c r="L914" s="255"/>
      <c r="M914" s="255"/>
      <c r="N914" s="255"/>
      <c r="O914" s="255"/>
      <c r="P914" s="255"/>
      <c r="Q914" s="255"/>
      <c r="R914" s="256"/>
      <c r="S914" s="254" t="s">
        <v>353</v>
      </c>
      <c r="T914" s="256"/>
      <c r="U914" s="254" t="s">
        <v>371</v>
      </c>
      <c r="V914" s="255"/>
      <c r="W914" s="255"/>
      <c r="X914" s="255"/>
      <c r="Y914" s="255"/>
      <c r="Z914" s="255"/>
      <c r="AA914" s="255"/>
      <c r="AB914" s="255"/>
      <c r="AC914" s="256"/>
      <c r="AD914" s="254" t="s">
        <v>353</v>
      </c>
      <c r="AE914" s="256"/>
      <c r="AF914" s="254" t="s">
        <v>371</v>
      </c>
      <c r="AG914" s="255"/>
      <c r="AH914" s="255"/>
      <c r="AI914" s="255"/>
      <c r="AJ914" s="255"/>
      <c r="AK914" s="255"/>
      <c r="AL914" s="255"/>
      <c r="AM914" s="255"/>
      <c r="AN914" s="255"/>
      <c r="AO914" s="256"/>
      <c r="AP914" s="191"/>
    </row>
    <row r="915" spans="1:42" ht="13.9" customHeight="1" x14ac:dyDescent="0.25">
      <c r="A915" s="58">
        <v>1</v>
      </c>
      <c r="B915" s="241" t="str">
        <f ca="1">'Т 7'!CJ7</f>
        <v xml:space="preserve"> </v>
      </c>
      <c r="C915" s="241"/>
      <c r="D915" s="241"/>
      <c r="E915" s="241"/>
      <c r="F915" s="241"/>
      <c r="G915" s="241"/>
      <c r="H915" s="269" t="str">
        <f ca="1">'Т 7'!EG7</f>
        <v xml:space="preserve"> </v>
      </c>
      <c r="I915" s="270"/>
      <c r="J915" s="243" t="str">
        <f ca="1">'Т 7'!EH7</f>
        <v xml:space="preserve"> </v>
      </c>
      <c r="K915" s="244"/>
      <c r="L915" s="244"/>
      <c r="M915" s="244"/>
      <c r="N915" s="244"/>
      <c r="O915" s="244"/>
      <c r="P915" s="244"/>
      <c r="Q915" s="244"/>
      <c r="R915" s="245"/>
      <c r="S915" s="269" t="str">
        <f ca="1">'Т 7'!EI7</f>
        <v xml:space="preserve"> </v>
      </c>
      <c r="T915" s="270"/>
      <c r="U915" s="243" t="str">
        <f ca="1">'Т 7'!EJ7</f>
        <v xml:space="preserve"> </v>
      </c>
      <c r="V915" s="244"/>
      <c r="W915" s="244">
        <f>'Т 7'!EA64</f>
        <v>0</v>
      </c>
      <c r="X915" s="244"/>
      <c r="Y915" s="244">
        <f>'Т 7'!EB64</f>
        <v>0</v>
      </c>
      <c r="Z915" s="244"/>
      <c r="AA915" s="244"/>
      <c r="AB915" s="244"/>
      <c r="AC915" s="245"/>
      <c r="AD915" s="269" t="str">
        <f ca="1">'Т 7'!EK7</f>
        <v xml:space="preserve"> </v>
      </c>
      <c r="AE915" s="270"/>
      <c r="AF915" s="243" t="str">
        <f ca="1">'Т 7'!EL7</f>
        <v xml:space="preserve"> </v>
      </c>
      <c r="AG915" s="244"/>
      <c r="AH915" s="244"/>
      <c r="AI915" s="244"/>
      <c r="AJ915" s="244"/>
      <c r="AK915" s="244"/>
      <c r="AL915" s="244"/>
      <c r="AM915" s="244"/>
      <c r="AN915" s="244"/>
      <c r="AO915" s="245"/>
      <c r="AP915" s="191"/>
    </row>
    <row r="916" spans="1:42" ht="13.9" customHeight="1" x14ac:dyDescent="0.25">
      <c r="A916" s="58">
        <v>2</v>
      </c>
      <c r="B916" s="241" t="str">
        <f ca="1">'Т 7'!CJ8</f>
        <v xml:space="preserve"> </v>
      </c>
      <c r="C916" s="241"/>
      <c r="D916" s="241"/>
      <c r="E916" s="241"/>
      <c r="F916" s="241"/>
      <c r="G916" s="241"/>
      <c r="H916" s="269" t="str">
        <f ca="1">'Т 7'!EG8</f>
        <v xml:space="preserve"> </v>
      </c>
      <c r="I916" s="270"/>
      <c r="J916" s="243" t="str">
        <f ca="1">'Т 7'!EH8</f>
        <v xml:space="preserve"> </v>
      </c>
      <c r="K916" s="244"/>
      <c r="L916" s="244"/>
      <c r="M916" s="244"/>
      <c r="N916" s="244"/>
      <c r="O916" s="244"/>
      <c r="P916" s="244"/>
      <c r="Q916" s="244"/>
      <c r="R916" s="245"/>
      <c r="S916" s="269" t="str">
        <f ca="1">'Т 7'!EI8</f>
        <v xml:space="preserve"> </v>
      </c>
      <c r="T916" s="270"/>
      <c r="U916" s="243" t="str">
        <f ca="1">'Т 7'!EJ8</f>
        <v xml:space="preserve"> </v>
      </c>
      <c r="V916" s="244"/>
      <c r="W916" s="244">
        <f>'Т 7'!EA65</f>
        <v>0</v>
      </c>
      <c r="X916" s="244"/>
      <c r="Y916" s="244">
        <f>'Т 7'!EB65</f>
        <v>0</v>
      </c>
      <c r="Z916" s="244"/>
      <c r="AA916" s="244"/>
      <c r="AB916" s="244"/>
      <c r="AC916" s="245"/>
      <c r="AD916" s="269" t="str">
        <f ca="1">'Т 7'!EK8</f>
        <v xml:space="preserve"> </v>
      </c>
      <c r="AE916" s="270"/>
      <c r="AF916" s="243" t="str">
        <f ca="1">'Т 7'!EL8</f>
        <v xml:space="preserve"> </v>
      </c>
      <c r="AG916" s="244"/>
      <c r="AH916" s="244"/>
      <c r="AI916" s="244"/>
      <c r="AJ916" s="244"/>
      <c r="AK916" s="244"/>
      <c r="AL916" s="244"/>
      <c r="AM916" s="244"/>
      <c r="AN916" s="244"/>
      <c r="AO916" s="245"/>
      <c r="AP916" s="191"/>
    </row>
    <row r="917" spans="1:42" ht="13.9" customHeight="1" x14ac:dyDescent="0.25">
      <c r="A917" s="58">
        <v>3</v>
      </c>
      <c r="B917" s="241" t="str">
        <f ca="1">'Т 7'!CJ9</f>
        <v xml:space="preserve"> </v>
      </c>
      <c r="C917" s="241"/>
      <c r="D917" s="241"/>
      <c r="E917" s="241"/>
      <c r="F917" s="241"/>
      <c r="G917" s="241"/>
      <c r="H917" s="269" t="str">
        <f ca="1">'Т 7'!EG9</f>
        <v xml:space="preserve"> </v>
      </c>
      <c r="I917" s="270"/>
      <c r="J917" s="243" t="str">
        <f ca="1">'Т 7'!EH9</f>
        <v xml:space="preserve"> </v>
      </c>
      <c r="K917" s="244"/>
      <c r="L917" s="244"/>
      <c r="M917" s="244"/>
      <c r="N917" s="244"/>
      <c r="O917" s="244"/>
      <c r="P917" s="244"/>
      <c r="Q917" s="244"/>
      <c r="R917" s="245"/>
      <c r="S917" s="269" t="str">
        <f ca="1">'Т 7'!EI9</f>
        <v xml:space="preserve"> </v>
      </c>
      <c r="T917" s="270"/>
      <c r="U917" s="243" t="str">
        <f ca="1">'Т 7'!EJ9</f>
        <v xml:space="preserve"> </v>
      </c>
      <c r="V917" s="244"/>
      <c r="W917" s="244">
        <f>'Т 7'!EA66</f>
        <v>0</v>
      </c>
      <c r="X917" s="244"/>
      <c r="Y917" s="244">
        <f>'Т 7'!EB66</f>
        <v>0</v>
      </c>
      <c r="Z917" s="244"/>
      <c r="AA917" s="244"/>
      <c r="AB917" s="244"/>
      <c r="AC917" s="245"/>
      <c r="AD917" s="269" t="str">
        <f ca="1">'Т 7'!EK9</f>
        <v xml:space="preserve"> </v>
      </c>
      <c r="AE917" s="270"/>
      <c r="AF917" s="243" t="str">
        <f ca="1">'Т 7'!EL9</f>
        <v xml:space="preserve"> </v>
      </c>
      <c r="AG917" s="244"/>
      <c r="AH917" s="244"/>
      <c r="AI917" s="244"/>
      <c r="AJ917" s="244"/>
      <c r="AK917" s="244"/>
      <c r="AL917" s="244"/>
      <c r="AM917" s="244"/>
      <c r="AN917" s="244"/>
      <c r="AO917" s="245"/>
      <c r="AP917" s="191"/>
    </row>
    <row r="918" spans="1:42" ht="13.9" customHeight="1" x14ac:dyDescent="0.25">
      <c r="A918" s="58">
        <v>4</v>
      </c>
      <c r="B918" s="241" t="str">
        <f ca="1">'Т 7'!CJ10</f>
        <v xml:space="preserve"> </v>
      </c>
      <c r="C918" s="241"/>
      <c r="D918" s="241"/>
      <c r="E918" s="241"/>
      <c r="F918" s="241"/>
      <c r="G918" s="241"/>
      <c r="H918" s="269" t="str">
        <f ca="1">'Т 7'!EG10</f>
        <v xml:space="preserve"> </v>
      </c>
      <c r="I918" s="270"/>
      <c r="J918" s="243" t="str">
        <f ca="1">'Т 7'!EH10</f>
        <v xml:space="preserve"> </v>
      </c>
      <c r="K918" s="244"/>
      <c r="L918" s="244"/>
      <c r="M918" s="244"/>
      <c r="N918" s="244"/>
      <c r="O918" s="244"/>
      <c r="P918" s="244"/>
      <c r="Q918" s="244"/>
      <c r="R918" s="245"/>
      <c r="S918" s="269" t="str">
        <f ca="1">'Т 7'!EI10</f>
        <v xml:space="preserve"> </v>
      </c>
      <c r="T918" s="270"/>
      <c r="U918" s="243" t="str">
        <f ca="1">'Т 7'!EJ10</f>
        <v xml:space="preserve"> </v>
      </c>
      <c r="V918" s="244"/>
      <c r="W918" s="244">
        <f>'Т 7'!EA67</f>
        <v>0</v>
      </c>
      <c r="X918" s="244"/>
      <c r="Y918" s="244">
        <f>'Т 7'!EB67</f>
        <v>0</v>
      </c>
      <c r="Z918" s="244"/>
      <c r="AA918" s="244"/>
      <c r="AB918" s="244"/>
      <c r="AC918" s="245"/>
      <c r="AD918" s="269" t="str">
        <f ca="1">'Т 7'!EK10</f>
        <v xml:space="preserve"> </v>
      </c>
      <c r="AE918" s="270"/>
      <c r="AF918" s="243" t="str">
        <f ca="1">'Т 7'!EL10</f>
        <v xml:space="preserve"> </v>
      </c>
      <c r="AG918" s="244"/>
      <c r="AH918" s="244"/>
      <c r="AI918" s="244"/>
      <c r="AJ918" s="244"/>
      <c r="AK918" s="244"/>
      <c r="AL918" s="244"/>
      <c r="AM918" s="244"/>
      <c r="AN918" s="244"/>
      <c r="AO918" s="245"/>
      <c r="AP918" s="191"/>
    </row>
    <row r="919" spans="1:42" ht="13.9" customHeight="1" x14ac:dyDescent="0.25">
      <c r="A919" s="58">
        <v>5</v>
      </c>
      <c r="B919" s="241" t="str">
        <f ca="1">'Т 7'!CJ11</f>
        <v xml:space="preserve"> </v>
      </c>
      <c r="C919" s="241"/>
      <c r="D919" s="241"/>
      <c r="E919" s="241"/>
      <c r="F919" s="241"/>
      <c r="G919" s="241"/>
      <c r="H919" s="269" t="str">
        <f ca="1">'Т 7'!EG11</f>
        <v xml:space="preserve"> </v>
      </c>
      <c r="I919" s="270"/>
      <c r="J919" s="243" t="str">
        <f ca="1">'Т 7'!EH11</f>
        <v xml:space="preserve"> </v>
      </c>
      <c r="K919" s="244"/>
      <c r="L919" s="244"/>
      <c r="M919" s="244"/>
      <c r="N919" s="244"/>
      <c r="O919" s="244"/>
      <c r="P919" s="244"/>
      <c r="Q919" s="244"/>
      <c r="R919" s="245"/>
      <c r="S919" s="269" t="str">
        <f ca="1">'Т 7'!EI11</f>
        <v xml:space="preserve"> </v>
      </c>
      <c r="T919" s="270"/>
      <c r="U919" s="243" t="str">
        <f ca="1">'Т 7'!EJ11</f>
        <v xml:space="preserve"> </v>
      </c>
      <c r="V919" s="244"/>
      <c r="W919" s="244">
        <f>'Т 7'!EA68</f>
        <v>0</v>
      </c>
      <c r="X919" s="244"/>
      <c r="Y919" s="244">
        <f>'Т 7'!EB68</f>
        <v>0</v>
      </c>
      <c r="Z919" s="244"/>
      <c r="AA919" s="244"/>
      <c r="AB919" s="244"/>
      <c r="AC919" s="245"/>
      <c r="AD919" s="269" t="str">
        <f ca="1">'Т 7'!EK11</f>
        <v xml:space="preserve"> </v>
      </c>
      <c r="AE919" s="270"/>
      <c r="AF919" s="243" t="str">
        <f ca="1">'Т 7'!EL11</f>
        <v xml:space="preserve"> </v>
      </c>
      <c r="AG919" s="244"/>
      <c r="AH919" s="244"/>
      <c r="AI919" s="244"/>
      <c r="AJ919" s="244"/>
      <c r="AK919" s="244"/>
      <c r="AL919" s="244"/>
      <c r="AM919" s="244"/>
      <c r="AN919" s="244"/>
      <c r="AO919" s="245"/>
      <c r="AP919" s="191"/>
    </row>
    <row r="920" spans="1:42" ht="13.9" customHeight="1" x14ac:dyDescent="0.25">
      <c r="A920" s="58">
        <v>6</v>
      </c>
      <c r="B920" s="241" t="str">
        <f ca="1">'Т 7'!CJ12</f>
        <v xml:space="preserve"> </v>
      </c>
      <c r="C920" s="241"/>
      <c r="D920" s="241"/>
      <c r="E920" s="241"/>
      <c r="F920" s="241"/>
      <c r="G920" s="241"/>
      <c r="H920" s="269" t="str">
        <f ca="1">'Т 7'!EG12</f>
        <v xml:space="preserve"> </v>
      </c>
      <c r="I920" s="270"/>
      <c r="J920" s="243" t="str">
        <f ca="1">'Т 7'!EH12</f>
        <v xml:space="preserve"> </v>
      </c>
      <c r="K920" s="244"/>
      <c r="L920" s="244"/>
      <c r="M920" s="244"/>
      <c r="N920" s="244"/>
      <c r="O920" s="244"/>
      <c r="P920" s="244"/>
      <c r="Q920" s="244"/>
      <c r="R920" s="245"/>
      <c r="S920" s="269" t="str">
        <f ca="1">'Т 7'!EI12</f>
        <v xml:space="preserve"> </v>
      </c>
      <c r="T920" s="270"/>
      <c r="U920" s="243" t="str">
        <f ca="1">'Т 7'!EJ12</f>
        <v xml:space="preserve"> </v>
      </c>
      <c r="V920" s="244"/>
      <c r="W920" s="244">
        <f>'Т 7'!EA69</f>
        <v>0</v>
      </c>
      <c r="X920" s="244"/>
      <c r="Y920" s="244">
        <f>'Т 7'!EB69</f>
        <v>0</v>
      </c>
      <c r="Z920" s="244"/>
      <c r="AA920" s="244"/>
      <c r="AB920" s="244"/>
      <c r="AC920" s="245"/>
      <c r="AD920" s="269" t="str">
        <f ca="1">'Т 7'!EK12</f>
        <v xml:space="preserve"> </v>
      </c>
      <c r="AE920" s="270"/>
      <c r="AF920" s="243" t="str">
        <f ca="1">'Т 7'!EL12</f>
        <v xml:space="preserve"> </v>
      </c>
      <c r="AG920" s="244"/>
      <c r="AH920" s="244"/>
      <c r="AI920" s="244"/>
      <c r="AJ920" s="244"/>
      <c r="AK920" s="244"/>
      <c r="AL920" s="244"/>
      <c r="AM920" s="244"/>
      <c r="AN920" s="244"/>
      <c r="AO920" s="245"/>
      <c r="AP920" s="191"/>
    </row>
    <row r="921" spans="1:42" ht="13.9" customHeight="1" x14ac:dyDescent="0.25">
      <c r="A921" s="58">
        <v>7</v>
      </c>
      <c r="B921" s="241" t="str">
        <f ca="1">'Т 7'!CJ13</f>
        <v xml:space="preserve"> </v>
      </c>
      <c r="C921" s="241"/>
      <c r="D921" s="241"/>
      <c r="E921" s="241"/>
      <c r="F921" s="241"/>
      <c r="G921" s="241"/>
      <c r="H921" s="269" t="str">
        <f ca="1">'Т 7'!EG13</f>
        <v xml:space="preserve"> </v>
      </c>
      <c r="I921" s="270"/>
      <c r="J921" s="243" t="str">
        <f ca="1">'Т 7'!EH13</f>
        <v xml:space="preserve"> </v>
      </c>
      <c r="K921" s="244"/>
      <c r="L921" s="244"/>
      <c r="M921" s="244"/>
      <c r="N921" s="244"/>
      <c r="O921" s="244"/>
      <c r="P921" s="244"/>
      <c r="Q921" s="244"/>
      <c r="R921" s="245"/>
      <c r="S921" s="269" t="str">
        <f ca="1">'Т 7'!EI13</f>
        <v xml:space="preserve"> </v>
      </c>
      <c r="T921" s="270"/>
      <c r="U921" s="243" t="str">
        <f ca="1">'Т 7'!EJ13</f>
        <v xml:space="preserve"> </v>
      </c>
      <c r="V921" s="244"/>
      <c r="W921" s="244">
        <f>'Т 7'!EA70</f>
        <v>0</v>
      </c>
      <c r="X921" s="244"/>
      <c r="Y921" s="244">
        <f>'Т 7'!EB70</f>
        <v>0</v>
      </c>
      <c r="Z921" s="244"/>
      <c r="AA921" s="244"/>
      <c r="AB921" s="244"/>
      <c r="AC921" s="245"/>
      <c r="AD921" s="269" t="str">
        <f ca="1">'Т 7'!EK13</f>
        <v xml:space="preserve"> </v>
      </c>
      <c r="AE921" s="270"/>
      <c r="AF921" s="243" t="str">
        <f ca="1">'Т 7'!EL13</f>
        <v xml:space="preserve"> </v>
      </c>
      <c r="AG921" s="244"/>
      <c r="AH921" s="244"/>
      <c r="AI921" s="244"/>
      <c r="AJ921" s="244"/>
      <c r="AK921" s="244"/>
      <c r="AL921" s="244"/>
      <c r="AM921" s="244"/>
      <c r="AN921" s="244"/>
      <c r="AO921" s="245"/>
      <c r="AP921" s="191"/>
    </row>
    <row r="922" spans="1:42" ht="13.9" customHeight="1" x14ac:dyDescent="0.25">
      <c r="A922" s="58">
        <v>8</v>
      </c>
      <c r="B922" s="241" t="str">
        <f ca="1">'Т 7'!CJ14</f>
        <v xml:space="preserve"> </v>
      </c>
      <c r="C922" s="241"/>
      <c r="D922" s="241"/>
      <c r="E922" s="241"/>
      <c r="F922" s="241"/>
      <c r="G922" s="241"/>
      <c r="H922" s="269" t="str">
        <f ca="1">'Т 7'!EG14</f>
        <v xml:space="preserve"> </v>
      </c>
      <c r="I922" s="270"/>
      <c r="J922" s="243" t="str">
        <f ca="1">'Т 7'!EH14</f>
        <v xml:space="preserve"> </v>
      </c>
      <c r="K922" s="244"/>
      <c r="L922" s="244"/>
      <c r="M922" s="244"/>
      <c r="N922" s="244"/>
      <c r="O922" s="244"/>
      <c r="P922" s="244"/>
      <c r="Q922" s="244"/>
      <c r="R922" s="245"/>
      <c r="S922" s="269" t="str">
        <f ca="1">'Т 7'!EI14</f>
        <v xml:space="preserve"> </v>
      </c>
      <c r="T922" s="270"/>
      <c r="U922" s="243" t="str">
        <f ca="1">'Т 7'!EJ14</f>
        <v xml:space="preserve"> </v>
      </c>
      <c r="V922" s="244"/>
      <c r="W922" s="244">
        <f>'Т 7'!EA71</f>
        <v>0</v>
      </c>
      <c r="X922" s="244"/>
      <c r="Y922" s="244">
        <f>'Т 7'!EB71</f>
        <v>0</v>
      </c>
      <c r="Z922" s="244"/>
      <c r="AA922" s="244"/>
      <c r="AB922" s="244"/>
      <c r="AC922" s="245"/>
      <c r="AD922" s="269" t="str">
        <f ca="1">'Т 7'!EK14</f>
        <v xml:space="preserve"> </v>
      </c>
      <c r="AE922" s="270"/>
      <c r="AF922" s="243" t="str">
        <f ca="1">'Т 7'!EL14</f>
        <v xml:space="preserve"> </v>
      </c>
      <c r="AG922" s="244"/>
      <c r="AH922" s="244"/>
      <c r="AI922" s="244"/>
      <c r="AJ922" s="244"/>
      <c r="AK922" s="244"/>
      <c r="AL922" s="244"/>
      <c r="AM922" s="244"/>
      <c r="AN922" s="244"/>
      <c r="AO922" s="245"/>
      <c r="AP922" s="191"/>
    </row>
    <row r="923" spans="1:42" ht="13.9" customHeight="1" x14ac:dyDescent="0.25">
      <c r="A923" s="58">
        <v>9</v>
      </c>
      <c r="B923" s="241" t="str">
        <f ca="1">'Т 7'!CJ15</f>
        <v xml:space="preserve"> </v>
      </c>
      <c r="C923" s="241"/>
      <c r="D923" s="241"/>
      <c r="E923" s="241"/>
      <c r="F923" s="241"/>
      <c r="G923" s="241"/>
      <c r="H923" s="269" t="str">
        <f ca="1">'Т 7'!EG15</f>
        <v xml:space="preserve"> </v>
      </c>
      <c r="I923" s="270"/>
      <c r="J923" s="243" t="str">
        <f ca="1">'Т 7'!EH15</f>
        <v xml:space="preserve"> </v>
      </c>
      <c r="K923" s="244"/>
      <c r="L923" s="244"/>
      <c r="M923" s="244"/>
      <c r="N923" s="244"/>
      <c r="O923" s="244"/>
      <c r="P923" s="244"/>
      <c r="Q923" s="244"/>
      <c r="R923" s="245"/>
      <c r="S923" s="269" t="str">
        <f ca="1">'Т 7'!EI15</f>
        <v xml:space="preserve"> </v>
      </c>
      <c r="T923" s="270"/>
      <c r="U923" s="243" t="str">
        <f ca="1">'Т 7'!EJ15</f>
        <v xml:space="preserve"> </v>
      </c>
      <c r="V923" s="244"/>
      <c r="W923" s="244">
        <f>'Т 7'!EA72</f>
        <v>0</v>
      </c>
      <c r="X923" s="244"/>
      <c r="Y923" s="244">
        <f>'Т 7'!EB72</f>
        <v>0</v>
      </c>
      <c r="Z923" s="244"/>
      <c r="AA923" s="244"/>
      <c r="AB923" s="244"/>
      <c r="AC923" s="245"/>
      <c r="AD923" s="269" t="str">
        <f ca="1">'Т 7'!EK15</f>
        <v xml:space="preserve"> </v>
      </c>
      <c r="AE923" s="270"/>
      <c r="AF923" s="243" t="str">
        <f ca="1">'Т 7'!EL15</f>
        <v xml:space="preserve"> </v>
      </c>
      <c r="AG923" s="244"/>
      <c r="AH923" s="244"/>
      <c r="AI923" s="244"/>
      <c r="AJ923" s="244"/>
      <c r="AK923" s="244"/>
      <c r="AL923" s="244"/>
      <c r="AM923" s="244"/>
      <c r="AN923" s="244"/>
      <c r="AO923" s="245"/>
      <c r="AP923" s="191"/>
    </row>
    <row r="924" spans="1:42" ht="13.9" customHeight="1" x14ac:dyDescent="0.25">
      <c r="A924" s="58">
        <v>10</v>
      </c>
      <c r="B924" s="241" t="str">
        <f ca="1">'Т 7'!CJ16</f>
        <v xml:space="preserve"> </v>
      </c>
      <c r="C924" s="241"/>
      <c r="D924" s="241"/>
      <c r="E924" s="241"/>
      <c r="F924" s="241"/>
      <c r="G924" s="241"/>
      <c r="H924" s="269" t="str">
        <f ca="1">'Т 7'!EG16</f>
        <v xml:space="preserve"> </v>
      </c>
      <c r="I924" s="270"/>
      <c r="J924" s="243" t="str">
        <f ca="1">'Т 7'!EH16</f>
        <v xml:space="preserve"> </v>
      </c>
      <c r="K924" s="244"/>
      <c r="L924" s="244"/>
      <c r="M924" s="244"/>
      <c r="N924" s="244"/>
      <c r="O924" s="244"/>
      <c r="P924" s="244"/>
      <c r="Q924" s="244"/>
      <c r="R924" s="245"/>
      <c r="S924" s="269" t="str">
        <f ca="1">'Т 7'!EI16</f>
        <v xml:space="preserve"> </v>
      </c>
      <c r="T924" s="270"/>
      <c r="U924" s="243" t="str">
        <f ca="1">'Т 7'!EJ16</f>
        <v xml:space="preserve"> </v>
      </c>
      <c r="V924" s="244"/>
      <c r="W924" s="244">
        <f>'Т 7'!EA73</f>
        <v>0</v>
      </c>
      <c r="X924" s="244"/>
      <c r="Y924" s="244">
        <f>'Т 7'!EB73</f>
        <v>0</v>
      </c>
      <c r="Z924" s="244"/>
      <c r="AA924" s="244"/>
      <c r="AB924" s="244"/>
      <c r="AC924" s="245"/>
      <c r="AD924" s="269" t="str">
        <f ca="1">'Т 7'!EK16</f>
        <v xml:space="preserve"> </v>
      </c>
      <c r="AE924" s="270"/>
      <c r="AF924" s="243" t="str">
        <f ca="1">'Т 7'!EL16</f>
        <v xml:space="preserve"> </v>
      </c>
      <c r="AG924" s="244"/>
      <c r="AH924" s="244"/>
      <c r="AI924" s="244"/>
      <c r="AJ924" s="244"/>
      <c r="AK924" s="244"/>
      <c r="AL924" s="244"/>
      <c r="AM924" s="244"/>
      <c r="AN924" s="244"/>
      <c r="AO924" s="245"/>
      <c r="AP924" s="191"/>
    </row>
    <row r="925" spans="1:42" ht="13.9" customHeight="1" x14ac:dyDescent="0.25">
      <c r="A925" s="58">
        <v>11</v>
      </c>
      <c r="B925" s="241" t="str">
        <f ca="1">'Т 7'!CJ17</f>
        <v xml:space="preserve"> </v>
      </c>
      <c r="C925" s="241"/>
      <c r="D925" s="241"/>
      <c r="E925" s="241"/>
      <c r="F925" s="241"/>
      <c r="G925" s="241"/>
      <c r="H925" s="269" t="str">
        <f ca="1">'Т 7'!EG17</f>
        <v xml:space="preserve"> </v>
      </c>
      <c r="I925" s="270"/>
      <c r="J925" s="243" t="str">
        <f ca="1">'Т 7'!EH17</f>
        <v xml:space="preserve"> </v>
      </c>
      <c r="K925" s="244"/>
      <c r="L925" s="244"/>
      <c r="M925" s="244"/>
      <c r="N925" s="244"/>
      <c r="O925" s="244"/>
      <c r="P925" s="244"/>
      <c r="Q925" s="244"/>
      <c r="R925" s="245"/>
      <c r="S925" s="269" t="str">
        <f ca="1">'Т 7'!EI17</f>
        <v xml:space="preserve"> </v>
      </c>
      <c r="T925" s="270"/>
      <c r="U925" s="243" t="str">
        <f ca="1">'Т 7'!EJ17</f>
        <v xml:space="preserve"> </v>
      </c>
      <c r="V925" s="244"/>
      <c r="W925" s="244">
        <f>'Т 7'!EA74</f>
        <v>0</v>
      </c>
      <c r="X925" s="244"/>
      <c r="Y925" s="244">
        <f>'Т 7'!EB74</f>
        <v>0</v>
      </c>
      <c r="Z925" s="244"/>
      <c r="AA925" s="244"/>
      <c r="AB925" s="244"/>
      <c r="AC925" s="245"/>
      <c r="AD925" s="269" t="str">
        <f ca="1">'Т 7'!EK17</f>
        <v xml:space="preserve"> </v>
      </c>
      <c r="AE925" s="270"/>
      <c r="AF925" s="243" t="str">
        <f ca="1">'Т 7'!EL17</f>
        <v xml:space="preserve"> </v>
      </c>
      <c r="AG925" s="244"/>
      <c r="AH925" s="244"/>
      <c r="AI925" s="244"/>
      <c r="AJ925" s="244"/>
      <c r="AK925" s="244"/>
      <c r="AL925" s="244"/>
      <c r="AM925" s="244"/>
      <c r="AN925" s="244"/>
      <c r="AO925" s="245"/>
      <c r="AP925" s="191"/>
    </row>
    <row r="926" spans="1:42" ht="13.9" customHeight="1" x14ac:dyDescent="0.25">
      <c r="A926" s="58">
        <v>12</v>
      </c>
      <c r="B926" s="241" t="str">
        <f ca="1">'Т 7'!CJ18</f>
        <v xml:space="preserve"> </v>
      </c>
      <c r="C926" s="241"/>
      <c r="D926" s="241"/>
      <c r="E926" s="241"/>
      <c r="F926" s="241"/>
      <c r="G926" s="241"/>
      <c r="H926" s="269" t="str">
        <f ca="1">'Т 7'!EG18</f>
        <v xml:space="preserve"> </v>
      </c>
      <c r="I926" s="270"/>
      <c r="J926" s="243" t="str">
        <f ca="1">'Т 7'!EH18</f>
        <v xml:space="preserve"> </v>
      </c>
      <c r="K926" s="244"/>
      <c r="L926" s="244"/>
      <c r="M926" s="244"/>
      <c r="N926" s="244"/>
      <c r="O926" s="244"/>
      <c r="P926" s="244"/>
      <c r="Q926" s="244"/>
      <c r="R926" s="245"/>
      <c r="S926" s="269" t="str">
        <f ca="1">'Т 7'!EI18</f>
        <v xml:space="preserve"> </v>
      </c>
      <c r="T926" s="270"/>
      <c r="U926" s="243" t="str">
        <f ca="1">'Т 7'!EJ18</f>
        <v xml:space="preserve"> </v>
      </c>
      <c r="V926" s="244"/>
      <c r="W926" s="244">
        <f>'Т 7'!EA75</f>
        <v>0</v>
      </c>
      <c r="X926" s="244"/>
      <c r="Y926" s="244">
        <f>'Т 7'!EB75</f>
        <v>0</v>
      </c>
      <c r="Z926" s="244"/>
      <c r="AA926" s="244"/>
      <c r="AB926" s="244"/>
      <c r="AC926" s="245"/>
      <c r="AD926" s="269" t="str">
        <f ca="1">'Т 7'!EK18</f>
        <v xml:space="preserve"> </v>
      </c>
      <c r="AE926" s="270"/>
      <c r="AF926" s="243" t="str">
        <f ca="1">'Т 7'!EL18</f>
        <v xml:space="preserve"> </v>
      </c>
      <c r="AG926" s="244"/>
      <c r="AH926" s="244"/>
      <c r="AI926" s="244"/>
      <c r="AJ926" s="244"/>
      <c r="AK926" s="244"/>
      <c r="AL926" s="244"/>
      <c r="AM926" s="244"/>
      <c r="AN926" s="244"/>
      <c r="AO926" s="245"/>
      <c r="AP926" s="191"/>
    </row>
    <row r="927" spans="1:42" ht="13.9" customHeight="1" x14ac:dyDescent="0.25">
      <c r="A927" s="58">
        <v>13</v>
      </c>
      <c r="B927" s="241" t="str">
        <f ca="1">'Т 7'!CJ19</f>
        <v xml:space="preserve"> </v>
      </c>
      <c r="C927" s="241"/>
      <c r="D927" s="241"/>
      <c r="E927" s="241"/>
      <c r="F927" s="241"/>
      <c r="G927" s="241"/>
      <c r="H927" s="269" t="str">
        <f ca="1">'Т 7'!EG19</f>
        <v xml:space="preserve"> </v>
      </c>
      <c r="I927" s="270"/>
      <c r="J927" s="243" t="str">
        <f ca="1">'Т 7'!EH19</f>
        <v xml:space="preserve"> </v>
      </c>
      <c r="K927" s="244"/>
      <c r="L927" s="244"/>
      <c r="M927" s="244"/>
      <c r="N927" s="244"/>
      <c r="O927" s="244"/>
      <c r="P927" s="244"/>
      <c r="Q927" s="244"/>
      <c r="R927" s="245"/>
      <c r="S927" s="269" t="str">
        <f ca="1">'Т 7'!EI19</f>
        <v xml:space="preserve"> </v>
      </c>
      <c r="T927" s="270"/>
      <c r="U927" s="243" t="str">
        <f ca="1">'Т 7'!EJ19</f>
        <v xml:space="preserve"> </v>
      </c>
      <c r="V927" s="244"/>
      <c r="W927" s="244">
        <f>'Т 7'!EA76</f>
        <v>0</v>
      </c>
      <c r="X927" s="244"/>
      <c r="Y927" s="244">
        <f>'Т 7'!EB76</f>
        <v>0</v>
      </c>
      <c r="Z927" s="244"/>
      <c r="AA927" s="244"/>
      <c r="AB927" s="244"/>
      <c r="AC927" s="245"/>
      <c r="AD927" s="269" t="str">
        <f ca="1">'Т 7'!EK19</f>
        <v xml:space="preserve"> </v>
      </c>
      <c r="AE927" s="270"/>
      <c r="AF927" s="243" t="str">
        <f ca="1">'Т 7'!EL19</f>
        <v xml:space="preserve"> </v>
      </c>
      <c r="AG927" s="244"/>
      <c r="AH927" s="244"/>
      <c r="AI927" s="244"/>
      <c r="AJ927" s="244"/>
      <c r="AK927" s="244"/>
      <c r="AL927" s="244"/>
      <c r="AM927" s="244"/>
      <c r="AN927" s="244"/>
      <c r="AO927" s="245"/>
      <c r="AP927" s="191"/>
    </row>
    <row r="928" spans="1:42" ht="13.9" customHeight="1" x14ac:dyDescent="0.25">
      <c r="A928" s="58">
        <v>14</v>
      </c>
      <c r="B928" s="241" t="str">
        <f ca="1">'Т 7'!CJ20</f>
        <v xml:space="preserve"> </v>
      </c>
      <c r="C928" s="241"/>
      <c r="D928" s="241"/>
      <c r="E928" s="241"/>
      <c r="F928" s="241"/>
      <c r="G928" s="241"/>
      <c r="H928" s="269" t="str">
        <f ca="1">'Т 7'!EG20</f>
        <v xml:space="preserve"> </v>
      </c>
      <c r="I928" s="270"/>
      <c r="J928" s="243" t="str">
        <f ca="1">'Т 7'!EH20</f>
        <v xml:space="preserve"> </v>
      </c>
      <c r="K928" s="244"/>
      <c r="L928" s="244"/>
      <c r="M928" s="244"/>
      <c r="N928" s="244"/>
      <c r="O928" s="244"/>
      <c r="P928" s="244"/>
      <c r="Q928" s="244"/>
      <c r="R928" s="245"/>
      <c r="S928" s="269" t="str">
        <f ca="1">'Т 7'!EI20</f>
        <v xml:space="preserve"> </v>
      </c>
      <c r="T928" s="270"/>
      <c r="U928" s="243" t="str">
        <f ca="1">'Т 7'!EJ20</f>
        <v xml:space="preserve"> </v>
      </c>
      <c r="V928" s="244"/>
      <c r="W928" s="244">
        <f>'Т 7'!EA77</f>
        <v>0</v>
      </c>
      <c r="X928" s="244"/>
      <c r="Y928" s="244">
        <f>'Т 7'!EB77</f>
        <v>0</v>
      </c>
      <c r="Z928" s="244"/>
      <c r="AA928" s="244"/>
      <c r="AB928" s="244"/>
      <c r="AC928" s="245"/>
      <c r="AD928" s="269" t="str">
        <f ca="1">'Т 7'!EK20</f>
        <v xml:space="preserve"> </v>
      </c>
      <c r="AE928" s="270"/>
      <c r="AF928" s="243" t="str">
        <f ca="1">'Т 7'!EL20</f>
        <v xml:space="preserve"> </v>
      </c>
      <c r="AG928" s="244"/>
      <c r="AH928" s="244"/>
      <c r="AI928" s="244"/>
      <c r="AJ928" s="244"/>
      <c r="AK928" s="244"/>
      <c r="AL928" s="244"/>
      <c r="AM928" s="244"/>
      <c r="AN928" s="244"/>
      <c r="AO928" s="245"/>
      <c r="AP928" s="191"/>
    </row>
    <row r="929" spans="1:53" ht="13.9" customHeight="1" x14ac:dyDescent="0.25">
      <c r="A929" s="58">
        <v>15</v>
      </c>
      <c r="B929" s="241" t="str">
        <f ca="1">'Т 7'!CJ21</f>
        <v xml:space="preserve"> </v>
      </c>
      <c r="C929" s="241"/>
      <c r="D929" s="241"/>
      <c r="E929" s="241"/>
      <c r="F929" s="241"/>
      <c r="G929" s="241"/>
      <c r="H929" s="269" t="str">
        <f ca="1">'Т 7'!EG21</f>
        <v xml:space="preserve"> </v>
      </c>
      <c r="I929" s="270"/>
      <c r="J929" s="243" t="str">
        <f ca="1">'Т 7'!EH21</f>
        <v xml:space="preserve"> </v>
      </c>
      <c r="K929" s="244"/>
      <c r="L929" s="244"/>
      <c r="M929" s="244"/>
      <c r="N929" s="244"/>
      <c r="O929" s="244"/>
      <c r="P929" s="244"/>
      <c r="Q929" s="244"/>
      <c r="R929" s="245"/>
      <c r="S929" s="269" t="str">
        <f ca="1">'Т 7'!EI21</f>
        <v xml:space="preserve"> </v>
      </c>
      <c r="T929" s="270"/>
      <c r="U929" s="243" t="str">
        <f ca="1">'Т 7'!EJ21</f>
        <v xml:space="preserve"> </v>
      </c>
      <c r="V929" s="244"/>
      <c r="W929" s="244">
        <f>'Т 7'!EA78</f>
        <v>0</v>
      </c>
      <c r="X929" s="244"/>
      <c r="Y929" s="244">
        <f>'Т 7'!EB78</f>
        <v>0</v>
      </c>
      <c r="Z929" s="244"/>
      <c r="AA929" s="244"/>
      <c r="AB929" s="244"/>
      <c r="AC929" s="245"/>
      <c r="AD929" s="269" t="str">
        <f ca="1">'Т 7'!EK21</f>
        <v xml:space="preserve"> </v>
      </c>
      <c r="AE929" s="270"/>
      <c r="AF929" s="243" t="str">
        <f ca="1">'Т 7'!EL21</f>
        <v xml:space="preserve"> </v>
      </c>
      <c r="AG929" s="244"/>
      <c r="AH929" s="244"/>
      <c r="AI929" s="244"/>
      <c r="AJ929" s="244"/>
      <c r="AK929" s="244"/>
      <c r="AL929" s="244"/>
      <c r="AM929" s="244"/>
      <c r="AN929" s="244"/>
      <c r="AO929" s="245"/>
      <c r="AP929" s="191"/>
    </row>
    <row r="930" spans="1:53" ht="13.9" customHeight="1" x14ac:dyDescent="0.25">
      <c r="A930" s="58">
        <v>16</v>
      </c>
      <c r="B930" s="241" t="str">
        <f ca="1">'Т 7'!CJ22</f>
        <v xml:space="preserve"> </v>
      </c>
      <c r="C930" s="241"/>
      <c r="D930" s="241"/>
      <c r="E930" s="241"/>
      <c r="F930" s="241"/>
      <c r="G930" s="241"/>
      <c r="H930" s="269" t="str">
        <f ca="1">'Т 7'!EG22</f>
        <v xml:space="preserve"> </v>
      </c>
      <c r="I930" s="270"/>
      <c r="J930" s="243" t="str">
        <f ca="1">'Т 7'!EH22</f>
        <v xml:space="preserve"> </v>
      </c>
      <c r="K930" s="244"/>
      <c r="L930" s="244"/>
      <c r="M930" s="244"/>
      <c r="N930" s="244"/>
      <c r="O930" s="244"/>
      <c r="P930" s="244"/>
      <c r="Q930" s="244"/>
      <c r="R930" s="245"/>
      <c r="S930" s="269" t="str">
        <f ca="1">'Т 7'!EI22</f>
        <v xml:space="preserve"> </v>
      </c>
      <c r="T930" s="270"/>
      <c r="U930" s="243" t="str">
        <f ca="1">'Т 7'!EJ22</f>
        <v xml:space="preserve"> </v>
      </c>
      <c r="V930" s="244"/>
      <c r="W930" s="244">
        <f>'Т 7'!EA79</f>
        <v>0</v>
      </c>
      <c r="X930" s="244"/>
      <c r="Y930" s="244">
        <f>'Т 7'!EB79</f>
        <v>0</v>
      </c>
      <c r="Z930" s="244"/>
      <c r="AA930" s="244"/>
      <c r="AB930" s="244"/>
      <c r="AC930" s="245"/>
      <c r="AD930" s="269" t="str">
        <f ca="1">'Т 7'!EK22</f>
        <v xml:space="preserve"> </v>
      </c>
      <c r="AE930" s="270"/>
      <c r="AF930" s="243" t="str">
        <f ca="1">'Т 7'!EL22</f>
        <v xml:space="preserve"> </v>
      </c>
      <c r="AG930" s="244"/>
      <c r="AH930" s="244"/>
      <c r="AI930" s="244"/>
      <c r="AJ930" s="244"/>
      <c r="AK930" s="244"/>
      <c r="AL930" s="244"/>
      <c r="AM930" s="244"/>
      <c r="AN930" s="244"/>
      <c r="AO930" s="245"/>
      <c r="AP930" s="191"/>
    </row>
    <row r="931" spans="1:53" ht="13.9" customHeight="1" x14ac:dyDescent="0.25">
      <c r="A931" s="58">
        <v>17</v>
      </c>
      <c r="B931" s="241" t="str">
        <f ca="1">'Т 7'!CJ23</f>
        <v xml:space="preserve"> </v>
      </c>
      <c r="C931" s="241"/>
      <c r="D931" s="241"/>
      <c r="E931" s="241"/>
      <c r="F931" s="241"/>
      <c r="G931" s="241"/>
      <c r="H931" s="269" t="str">
        <f ca="1">'Т 7'!EG23</f>
        <v xml:space="preserve"> </v>
      </c>
      <c r="I931" s="270"/>
      <c r="J931" s="243" t="str">
        <f ca="1">'Т 7'!EH23</f>
        <v xml:space="preserve"> </v>
      </c>
      <c r="K931" s="244"/>
      <c r="L931" s="244"/>
      <c r="M931" s="244"/>
      <c r="N931" s="244"/>
      <c r="O931" s="244"/>
      <c r="P931" s="244"/>
      <c r="Q931" s="244"/>
      <c r="R931" s="245"/>
      <c r="S931" s="269" t="str">
        <f ca="1">'Т 7'!EI23</f>
        <v xml:space="preserve"> </v>
      </c>
      <c r="T931" s="270"/>
      <c r="U931" s="243" t="str">
        <f ca="1">'Т 7'!EJ23</f>
        <v xml:space="preserve"> </v>
      </c>
      <c r="V931" s="244"/>
      <c r="W931" s="244">
        <f>'Т 7'!EA80</f>
        <v>0</v>
      </c>
      <c r="X931" s="244"/>
      <c r="Y931" s="244">
        <f>'Т 7'!EB80</f>
        <v>0</v>
      </c>
      <c r="Z931" s="244"/>
      <c r="AA931" s="244"/>
      <c r="AB931" s="244"/>
      <c r="AC931" s="245"/>
      <c r="AD931" s="269" t="str">
        <f ca="1">'Т 7'!EK23</f>
        <v xml:space="preserve"> </v>
      </c>
      <c r="AE931" s="270"/>
      <c r="AF931" s="243" t="str">
        <f ca="1">'Т 7'!EL23</f>
        <v xml:space="preserve"> </v>
      </c>
      <c r="AG931" s="244"/>
      <c r="AH931" s="244"/>
      <c r="AI931" s="244"/>
      <c r="AJ931" s="244"/>
      <c r="AK931" s="244"/>
      <c r="AL931" s="244"/>
      <c r="AM931" s="244"/>
      <c r="AN931" s="244"/>
      <c r="AO931" s="245"/>
      <c r="AP931" s="191"/>
    </row>
    <row r="932" spans="1:53" ht="13.9" customHeight="1" x14ac:dyDescent="0.25">
      <c r="A932" s="58">
        <v>18</v>
      </c>
      <c r="B932" s="241" t="str">
        <f ca="1">'Т 7'!CJ24</f>
        <v xml:space="preserve"> </v>
      </c>
      <c r="C932" s="241"/>
      <c r="D932" s="241"/>
      <c r="E932" s="241"/>
      <c r="F932" s="241"/>
      <c r="G932" s="241"/>
      <c r="H932" s="269" t="str">
        <f ca="1">'Т 7'!EG24</f>
        <v xml:space="preserve"> </v>
      </c>
      <c r="I932" s="270"/>
      <c r="J932" s="243" t="str">
        <f ca="1">'Т 7'!EH24</f>
        <v xml:space="preserve"> </v>
      </c>
      <c r="K932" s="244"/>
      <c r="L932" s="244"/>
      <c r="M932" s="244"/>
      <c r="N932" s="244"/>
      <c r="O932" s="244"/>
      <c r="P932" s="244"/>
      <c r="Q932" s="244"/>
      <c r="R932" s="245"/>
      <c r="S932" s="269" t="str">
        <f ca="1">'Т 7'!EI24</f>
        <v xml:space="preserve"> </v>
      </c>
      <c r="T932" s="270"/>
      <c r="U932" s="243" t="str">
        <f ca="1">'Т 7'!EJ24</f>
        <v xml:space="preserve"> </v>
      </c>
      <c r="V932" s="244"/>
      <c r="W932" s="244">
        <f>'Т 7'!EA81</f>
        <v>0</v>
      </c>
      <c r="X932" s="244"/>
      <c r="Y932" s="244">
        <f>'Т 7'!EB81</f>
        <v>0</v>
      </c>
      <c r="Z932" s="244"/>
      <c r="AA932" s="244"/>
      <c r="AB932" s="244"/>
      <c r="AC932" s="245"/>
      <c r="AD932" s="269" t="str">
        <f ca="1">'Т 7'!EK24</f>
        <v xml:space="preserve"> </v>
      </c>
      <c r="AE932" s="270"/>
      <c r="AF932" s="243" t="str">
        <f ca="1">'Т 7'!EL24</f>
        <v xml:space="preserve"> </v>
      </c>
      <c r="AG932" s="244"/>
      <c r="AH932" s="244"/>
      <c r="AI932" s="244"/>
      <c r="AJ932" s="244"/>
      <c r="AK932" s="244"/>
      <c r="AL932" s="244"/>
      <c r="AM932" s="244"/>
      <c r="AN932" s="244"/>
      <c r="AO932" s="245"/>
      <c r="AP932" s="191"/>
    </row>
    <row r="933" spans="1:53" ht="13.9" customHeight="1" x14ac:dyDescent="0.25">
      <c r="A933" s="58">
        <v>19</v>
      </c>
      <c r="B933" s="241" t="str">
        <f ca="1">'Т 7'!CJ25</f>
        <v xml:space="preserve"> </v>
      </c>
      <c r="C933" s="241"/>
      <c r="D933" s="241"/>
      <c r="E933" s="241"/>
      <c r="F933" s="241"/>
      <c r="G933" s="241"/>
      <c r="H933" s="269" t="str">
        <f ca="1">'Т 7'!EG25</f>
        <v xml:space="preserve"> </v>
      </c>
      <c r="I933" s="270"/>
      <c r="J933" s="243" t="str">
        <f ca="1">'Т 7'!EH25</f>
        <v xml:space="preserve"> </v>
      </c>
      <c r="K933" s="244"/>
      <c r="L933" s="244"/>
      <c r="M933" s="244"/>
      <c r="N933" s="244"/>
      <c r="O933" s="244"/>
      <c r="P933" s="244"/>
      <c r="Q933" s="244"/>
      <c r="R933" s="245"/>
      <c r="S933" s="269" t="str">
        <f ca="1">'Т 7'!EI25</f>
        <v xml:space="preserve"> </v>
      </c>
      <c r="T933" s="270"/>
      <c r="U933" s="243" t="str">
        <f ca="1">'Т 7'!EJ25</f>
        <v xml:space="preserve"> </v>
      </c>
      <c r="V933" s="244"/>
      <c r="W933" s="244">
        <f>'Т 7'!EA82</f>
        <v>0</v>
      </c>
      <c r="X933" s="244"/>
      <c r="Y933" s="244">
        <f>'Т 7'!EB82</f>
        <v>0</v>
      </c>
      <c r="Z933" s="244"/>
      <c r="AA933" s="244"/>
      <c r="AB933" s="244"/>
      <c r="AC933" s="245"/>
      <c r="AD933" s="269" t="str">
        <f ca="1">'Т 7'!EK25</f>
        <v xml:space="preserve"> </v>
      </c>
      <c r="AE933" s="270"/>
      <c r="AF933" s="243" t="str">
        <f ca="1">'Т 7'!EL25</f>
        <v xml:space="preserve"> </v>
      </c>
      <c r="AG933" s="244"/>
      <c r="AH933" s="244"/>
      <c r="AI933" s="244"/>
      <c r="AJ933" s="244"/>
      <c r="AK933" s="244"/>
      <c r="AL933" s="244"/>
      <c r="AM933" s="244"/>
      <c r="AN933" s="244"/>
      <c r="AO933" s="245"/>
      <c r="AP933" s="191"/>
    </row>
    <row r="934" spans="1:53" ht="13.9" customHeight="1" x14ac:dyDescent="0.25">
      <c r="A934" s="58">
        <v>20</v>
      </c>
      <c r="B934" s="241" t="str">
        <f ca="1">'Т 7'!CJ26</f>
        <v xml:space="preserve"> </v>
      </c>
      <c r="C934" s="241"/>
      <c r="D934" s="241"/>
      <c r="E934" s="241"/>
      <c r="F934" s="241"/>
      <c r="G934" s="241"/>
      <c r="H934" s="269" t="str">
        <f ca="1">'Т 7'!EG26</f>
        <v xml:space="preserve"> </v>
      </c>
      <c r="I934" s="270"/>
      <c r="J934" s="243" t="str">
        <f ca="1">'Т 7'!EH26</f>
        <v xml:space="preserve"> </v>
      </c>
      <c r="K934" s="244"/>
      <c r="L934" s="244"/>
      <c r="M934" s="244"/>
      <c r="N934" s="244"/>
      <c r="O934" s="244"/>
      <c r="P934" s="244"/>
      <c r="Q934" s="244"/>
      <c r="R934" s="245"/>
      <c r="S934" s="269" t="str">
        <f ca="1">'Т 7'!EI26</f>
        <v xml:space="preserve"> </v>
      </c>
      <c r="T934" s="270"/>
      <c r="U934" s="243" t="str">
        <f ca="1">'Т 7'!EJ26</f>
        <v xml:space="preserve"> </v>
      </c>
      <c r="V934" s="244"/>
      <c r="W934" s="244">
        <f>'Т 7'!EA83</f>
        <v>0</v>
      </c>
      <c r="X934" s="244"/>
      <c r="Y934" s="244">
        <f>'Т 7'!EB83</f>
        <v>0</v>
      </c>
      <c r="Z934" s="244"/>
      <c r="AA934" s="244"/>
      <c r="AB934" s="244"/>
      <c r="AC934" s="245"/>
      <c r="AD934" s="269" t="str">
        <f ca="1">'Т 7'!EK26</f>
        <v xml:space="preserve"> </v>
      </c>
      <c r="AE934" s="270"/>
      <c r="AF934" s="243" t="str">
        <f ca="1">'Т 7'!EL26</f>
        <v xml:space="preserve"> </v>
      </c>
      <c r="AG934" s="244"/>
      <c r="AH934" s="244"/>
      <c r="AI934" s="244"/>
      <c r="AJ934" s="244"/>
      <c r="AK934" s="244"/>
      <c r="AL934" s="244"/>
      <c r="AM934" s="244"/>
      <c r="AN934" s="244"/>
      <c r="AO934" s="245"/>
      <c r="AP934" s="191"/>
    </row>
    <row r="935" spans="1:53" ht="13.9" customHeight="1" x14ac:dyDescent="0.25">
      <c r="A935" s="58">
        <v>21</v>
      </c>
      <c r="B935" s="241" t="str">
        <f ca="1">'Т 7'!CJ27</f>
        <v xml:space="preserve"> </v>
      </c>
      <c r="C935" s="241"/>
      <c r="D935" s="241"/>
      <c r="E935" s="241"/>
      <c r="F935" s="241"/>
      <c r="G935" s="241"/>
      <c r="H935" s="269" t="str">
        <f ca="1">'Т 7'!EG27</f>
        <v xml:space="preserve"> </v>
      </c>
      <c r="I935" s="270"/>
      <c r="J935" s="243" t="str">
        <f ca="1">'Т 7'!EH27</f>
        <v xml:space="preserve"> </v>
      </c>
      <c r="K935" s="244"/>
      <c r="L935" s="244"/>
      <c r="M935" s="244"/>
      <c r="N935" s="244"/>
      <c r="O935" s="244"/>
      <c r="P935" s="244"/>
      <c r="Q935" s="244"/>
      <c r="R935" s="245"/>
      <c r="S935" s="269" t="str">
        <f ca="1">'Т 7'!EI27</f>
        <v xml:space="preserve"> </v>
      </c>
      <c r="T935" s="270"/>
      <c r="U935" s="243" t="str">
        <f ca="1">'Т 7'!EJ27</f>
        <v xml:space="preserve"> </v>
      </c>
      <c r="V935" s="244"/>
      <c r="W935" s="244">
        <f>'Т 7'!EA84</f>
        <v>0</v>
      </c>
      <c r="X935" s="244"/>
      <c r="Y935" s="244">
        <f>'Т 7'!EB84</f>
        <v>0</v>
      </c>
      <c r="Z935" s="244"/>
      <c r="AA935" s="244"/>
      <c r="AB935" s="244"/>
      <c r="AC935" s="245"/>
      <c r="AD935" s="269" t="str">
        <f ca="1">'Т 7'!EK27</f>
        <v xml:space="preserve"> </v>
      </c>
      <c r="AE935" s="270"/>
      <c r="AF935" s="243" t="str">
        <f ca="1">'Т 7'!EL27</f>
        <v xml:space="preserve"> </v>
      </c>
      <c r="AG935" s="244"/>
      <c r="AH935" s="244"/>
      <c r="AI935" s="244"/>
      <c r="AJ935" s="244"/>
      <c r="AK935" s="244"/>
      <c r="AL935" s="244"/>
      <c r="AM935" s="244"/>
      <c r="AN935" s="244"/>
      <c r="AO935" s="245"/>
      <c r="AP935" s="191"/>
    </row>
    <row r="936" spans="1:53" ht="13.9" customHeight="1" x14ac:dyDescent="0.25">
      <c r="A936" s="58">
        <v>22</v>
      </c>
      <c r="B936" s="241" t="str">
        <f ca="1">'Т 7'!CJ28</f>
        <v xml:space="preserve"> </v>
      </c>
      <c r="C936" s="241"/>
      <c r="D936" s="241"/>
      <c r="E936" s="241"/>
      <c r="F936" s="241"/>
      <c r="G936" s="241"/>
      <c r="H936" s="269" t="str">
        <f ca="1">'Т 7'!EG28</f>
        <v xml:space="preserve"> </v>
      </c>
      <c r="I936" s="270"/>
      <c r="J936" s="243" t="str">
        <f ca="1">'Т 7'!EH28</f>
        <v xml:space="preserve"> </v>
      </c>
      <c r="K936" s="244"/>
      <c r="L936" s="244"/>
      <c r="M936" s="244"/>
      <c r="N936" s="244"/>
      <c r="O936" s="244"/>
      <c r="P936" s="244"/>
      <c r="Q936" s="244"/>
      <c r="R936" s="245"/>
      <c r="S936" s="269" t="str">
        <f ca="1">'Т 7'!EI28</f>
        <v xml:space="preserve"> </v>
      </c>
      <c r="T936" s="270"/>
      <c r="U936" s="243" t="str">
        <f ca="1">'Т 7'!EJ28</f>
        <v xml:space="preserve"> </v>
      </c>
      <c r="V936" s="244"/>
      <c r="W936" s="244">
        <f>'Т 7'!EA85</f>
        <v>0</v>
      </c>
      <c r="X936" s="244"/>
      <c r="Y936" s="244">
        <f>'Т 7'!EB85</f>
        <v>0</v>
      </c>
      <c r="Z936" s="244"/>
      <c r="AA936" s="244"/>
      <c r="AB936" s="244"/>
      <c r="AC936" s="245"/>
      <c r="AD936" s="269" t="str">
        <f ca="1">'Т 7'!EK28</f>
        <v xml:space="preserve"> </v>
      </c>
      <c r="AE936" s="270"/>
      <c r="AF936" s="243" t="str">
        <f ca="1">'Т 7'!EL28</f>
        <v xml:space="preserve"> </v>
      </c>
      <c r="AG936" s="244"/>
      <c r="AH936" s="244"/>
      <c r="AI936" s="244"/>
      <c r="AJ936" s="244"/>
      <c r="AK936" s="244"/>
      <c r="AL936" s="244"/>
      <c r="AM936" s="244"/>
      <c r="AN936" s="244"/>
      <c r="AO936" s="245"/>
    </row>
    <row r="937" spans="1:53" s="190" customFormat="1" ht="13.9" customHeight="1" x14ac:dyDescent="0.25">
      <c r="A937" s="58">
        <v>23</v>
      </c>
      <c r="B937" s="241" t="str">
        <f ca="1">'Т 7'!CJ29</f>
        <v xml:space="preserve"> </v>
      </c>
      <c r="C937" s="241"/>
      <c r="D937" s="241"/>
      <c r="E937" s="241"/>
      <c r="F937" s="241"/>
      <c r="G937" s="241"/>
      <c r="H937" s="269" t="str">
        <f ca="1">'Т 7'!EG29</f>
        <v xml:space="preserve"> </v>
      </c>
      <c r="I937" s="270"/>
      <c r="J937" s="243" t="str">
        <f ca="1">'Т 7'!EH29</f>
        <v xml:space="preserve"> </v>
      </c>
      <c r="K937" s="244"/>
      <c r="L937" s="244"/>
      <c r="M937" s="244"/>
      <c r="N937" s="244"/>
      <c r="O937" s="244"/>
      <c r="P937" s="244"/>
      <c r="Q937" s="244"/>
      <c r="R937" s="245"/>
      <c r="S937" s="269" t="str">
        <f ca="1">'Т 7'!EI29</f>
        <v xml:space="preserve"> </v>
      </c>
      <c r="T937" s="270"/>
      <c r="U937" s="243" t="str">
        <f ca="1">'Т 7'!EJ29</f>
        <v xml:space="preserve"> </v>
      </c>
      <c r="V937" s="244"/>
      <c r="W937" s="244">
        <f>'Т 7'!EA86</f>
        <v>0</v>
      </c>
      <c r="X937" s="244"/>
      <c r="Y937" s="244">
        <f>'Т 7'!EB86</f>
        <v>0</v>
      </c>
      <c r="Z937" s="244"/>
      <c r="AA937" s="244"/>
      <c r="AB937" s="244"/>
      <c r="AC937" s="245"/>
      <c r="AD937" s="269" t="str">
        <f ca="1">'Т 7'!EK29</f>
        <v xml:space="preserve"> </v>
      </c>
      <c r="AE937" s="270"/>
      <c r="AF937" s="243" t="str">
        <f ca="1">'Т 7'!EL29</f>
        <v xml:space="preserve"> </v>
      </c>
      <c r="AG937" s="244"/>
      <c r="AH937" s="244"/>
      <c r="AI937" s="244"/>
      <c r="AJ937" s="244"/>
      <c r="AK937" s="244"/>
      <c r="AL937" s="244"/>
      <c r="AM937" s="244"/>
      <c r="AN937" s="244"/>
      <c r="AO937" s="245"/>
      <c r="BA937" s="193"/>
    </row>
    <row r="938" spans="1:53" s="197" customFormat="1" ht="13.9" customHeight="1" x14ac:dyDescent="0.25">
      <c r="A938" s="58">
        <v>24</v>
      </c>
      <c r="B938" s="241" t="str">
        <f ca="1">'Т 7'!CJ30</f>
        <v xml:space="preserve"> </v>
      </c>
      <c r="C938" s="241"/>
      <c r="D938" s="241"/>
      <c r="E938" s="241"/>
      <c r="F938" s="241"/>
      <c r="G938" s="241"/>
      <c r="H938" s="269" t="str">
        <f ca="1">'Т 7'!EG30</f>
        <v xml:space="preserve"> </v>
      </c>
      <c r="I938" s="270"/>
      <c r="J938" s="243" t="str">
        <f ca="1">'Т 7'!EH30</f>
        <v xml:space="preserve"> </v>
      </c>
      <c r="K938" s="244"/>
      <c r="L938" s="244"/>
      <c r="M938" s="244"/>
      <c r="N938" s="244"/>
      <c r="O938" s="244"/>
      <c r="P938" s="244"/>
      <c r="Q938" s="244"/>
      <c r="R938" s="245"/>
      <c r="S938" s="269" t="str">
        <f ca="1">'Т 7'!EI30</f>
        <v xml:space="preserve"> </v>
      </c>
      <c r="T938" s="270"/>
      <c r="U938" s="243" t="str">
        <f ca="1">'Т 7'!EJ30</f>
        <v xml:space="preserve"> </v>
      </c>
      <c r="V938" s="244"/>
      <c r="W938" s="244">
        <f>'Т 7'!EA87</f>
        <v>0</v>
      </c>
      <c r="X938" s="244"/>
      <c r="Y938" s="244">
        <f>'Т 7'!EB87</f>
        <v>0</v>
      </c>
      <c r="Z938" s="244"/>
      <c r="AA938" s="244"/>
      <c r="AB938" s="244"/>
      <c r="AC938" s="245"/>
      <c r="AD938" s="269" t="str">
        <f ca="1">'Т 7'!EK30</f>
        <v xml:space="preserve"> </v>
      </c>
      <c r="AE938" s="270"/>
      <c r="AF938" s="243" t="str">
        <f ca="1">'Т 7'!EL30</f>
        <v xml:space="preserve"> </v>
      </c>
      <c r="AG938" s="244"/>
      <c r="AH938" s="244"/>
      <c r="AI938" s="244"/>
      <c r="AJ938" s="244"/>
      <c r="AK938" s="244"/>
      <c r="AL938" s="244"/>
      <c r="AM938" s="244"/>
      <c r="AN938" s="244"/>
      <c r="AO938" s="245"/>
      <c r="AP938" s="196"/>
      <c r="AR938" s="66"/>
    </row>
    <row r="939" spans="1:53" s="206" customFormat="1" ht="13.9" customHeight="1" x14ac:dyDescent="0.25">
      <c r="A939" s="58">
        <v>25</v>
      </c>
      <c r="B939" s="241" t="str">
        <f ca="1">'Т 7'!CJ31</f>
        <v xml:space="preserve"> </v>
      </c>
      <c r="C939" s="241"/>
      <c r="D939" s="241"/>
      <c r="E939" s="241"/>
      <c r="F939" s="241"/>
      <c r="G939" s="241"/>
      <c r="H939" s="269" t="str">
        <f ca="1">'Т 7'!EG31</f>
        <v xml:space="preserve"> </v>
      </c>
      <c r="I939" s="270"/>
      <c r="J939" s="243" t="str">
        <f ca="1">'Т 7'!EH31</f>
        <v xml:space="preserve"> </v>
      </c>
      <c r="K939" s="244"/>
      <c r="L939" s="244"/>
      <c r="M939" s="244"/>
      <c r="N939" s="244"/>
      <c r="O939" s="244"/>
      <c r="P939" s="244"/>
      <c r="Q939" s="244"/>
      <c r="R939" s="245"/>
      <c r="S939" s="269" t="str">
        <f ca="1">'Т 7'!EI31</f>
        <v xml:space="preserve"> </v>
      </c>
      <c r="T939" s="270"/>
      <c r="U939" s="243" t="str">
        <f ca="1">'Т 7'!EJ31</f>
        <v xml:space="preserve"> </v>
      </c>
      <c r="V939" s="244"/>
      <c r="W939" s="244">
        <f>'Т 7'!EA88</f>
        <v>0</v>
      </c>
      <c r="X939" s="244"/>
      <c r="Y939" s="244">
        <f>'Т 7'!EB88</f>
        <v>0</v>
      </c>
      <c r="Z939" s="244"/>
      <c r="AA939" s="244"/>
      <c r="AB939" s="244"/>
      <c r="AC939" s="245"/>
      <c r="AD939" s="269" t="str">
        <f ca="1">'Т 7'!EK31</f>
        <v xml:space="preserve"> </v>
      </c>
      <c r="AE939" s="270"/>
      <c r="AF939" s="243" t="str">
        <f ca="1">'Т 7'!EL31</f>
        <v xml:space="preserve"> </v>
      </c>
      <c r="AG939" s="244"/>
      <c r="AH939" s="244"/>
      <c r="AI939" s="244"/>
      <c r="AJ939" s="244"/>
      <c r="AK939" s="244"/>
      <c r="AL939" s="244"/>
      <c r="AM939" s="244"/>
      <c r="AN939" s="244"/>
      <c r="AO939" s="245"/>
      <c r="AP939" s="205"/>
    </row>
    <row r="940" spans="1:53" ht="13.9" customHeight="1" x14ac:dyDescent="0.25">
      <c r="A940" s="58">
        <v>26</v>
      </c>
      <c r="B940" s="241" t="str">
        <f ca="1">'Т 7'!CJ32</f>
        <v xml:space="preserve"> </v>
      </c>
      <c r="C940" s="241"/>
      <c r="D940" s="241"/>
      <c r="E940" s="241"/>
      <c r="F940" s="241"/>
      <c r="G940" s="241"/>
      <c r="H940" s="269" t="str">
        <f ca="1">'Т 7'!EG32</f>
        <v xml:space="preserve"> </v>
      </c>
      <c r="I940" s="270"/>
      <c r="J940" s="243" t="str">
        <f ca="1">'Т 7'!EH32</f>
        <v xml:space="preserve"> </v>
      </c>
      <c r="K940" s="244"/>
      <c r="L940" s="244"/>
      <c r="M940" s="244"/>
      <c r="N940" s="244"/>
      <c r="O940" s="244"/>
      <c r="P940" s="244"/>
      <c r="Q940" s="244"/>
      <c r="R940" s="245"/>
      <c r="S940" s="269" t="str">
        <f ca="1">'Т 7'!EI32</f>
        <v xml:space="preserve"> </v>
      </c>
      <c r="T940" s="270"/>
      <c r="U940" s="243" t="str">
        <f ca="1">'Т 7'!EJ32</f>
        <v xml:space="preserve"> </v>
      </c>
      <c r="V940" s="244"/>
      <c r="W940" s="244">
        <f>'Т 7'!EA89</f>
        <v>0</v>
      </c>
      <c r="X940" s="244"/>
      <c r="Y940" s="244">
        <f>'Т 7'!EB89</f>
        <v>0</v>
      </c>
      <c r="Z940" s="244"/>
      <c r="AA940" s="244"/>
      <c r="AB940" s="244"/>
      <c r="AC940" s="245"/>
      <c r="AD940" s="269" t="str">
        <f ca="1">'Т 7'!EK32</f>
        <v xml:space="preserve"> </v>
      </c>
      <c r="AE940" s="270"/>
      <c r="AF940" s="243" t="str">
        <f ca="1">'Т 7'!EL32</f>
        <v xml:space="preserve"> </v>
      </c>
      <c r="AG940" s="244"/>
      <c r="AH940" s="244"/>
      <c r="AI940" s="244"/>
      <c r="AJ940" s="244"/>
      <c r="AK940" s="244"/>
      <c r="AL940" s="244"/>
      <c r="AM940" s="244"/>
      <c r="AN940" s="244"/>
      <c r="AO940" s="245"/>
    </row>
    <row r="941" spans="1:53" s="197" customFormat="1" ht="13.9" customHeight="1" x14ac:dyDescent="0.25">
      <c r="A941" s="58">
        <v>27</v>
      </c>
      <c r="B941" s="241" t="str">
        <f ca="1">'Т 7'!CJ33</f>
        <v xml:space="preserve"> </v>
      </c>
      <c r="C941" s="241"/>
      <c r="D941" s="241"/>
      <c r="E941" s="241"/>
      <c r="F941" s="241"/>
      <c r="G941" s="241"/>
      <c r="H941" s="269" t="str">
        <f ca="1">'Т 7'!EG33</f>
        <v xml:space="preserve"> </v>
      </c>
      <c r="I941" s="270"/>
      <c r="J941" s="243" t="str">
        <f ca="1">'Т 7'!EH33</f>
        <v xml:space="preserve"> </v>
      </c>
      <c r="K941" s="244"/>
      <c r="L941" s="244"/>
      <c r="M941" s="244"/>
      <c r="N941" s="244"/>
      <c r="O941" s="244"/>
      <c r="P941" s="244"/>
      <c r="Q941" s="244"/>
      <c r="R941" s="245"/>
      <c r="S941" s="269" t="str">
        <f ca="1">'Т 7'!EI33</f>
        <v xml:space="preserve"> </v>
      </c>
      <c r="T941" s="270"/>
      <c r="U941" s="243" t="str">
        <f ca="1">'Т 7'!EJ33</f>
        <v xml:space="preserve"> </v>
      </c>
      <c r="V941" s="244"/>
      <c r="W941" s="244">
        <f>'Т 7'!EA90</f>
        <v>0</v>
      </c>
      <c r="X941" s="244"/>
      <c r="Y941" s="244">
        <f>'Т 7'!EB90</f>
        <v>0</v>
      </c>
      <c r="Z941" s="244"/>
      <c r="AA941" s="244"/>
      <c r="AB941" s="244"/>
      <c r="AC941" s="245"/>
      <c r="AD941" s="269" t="str">
        <f ca="1">'Т 7'!EK33</f>
        <v xml:space="preserve"> </v>
      </c>
      <c r="AE941" s="270"/>
      <c r="AF941" s="243" t="str">
        <f ca="1">'Т 7'!EL33</f>
        <v xml:space="preserve"> </v>
      </c>
      <c r="AG941" s="244"/>
      <c r="AH941" s="244"/>
      <c r="AI941" s="244"/>
      <c r="AJ941" s="244"/>
      <c r="AK941" s="244"/>
      <c r="AL941" s="244"/>
      <c r="AM941" s="244"/>
      <c r="AN941" s="244"/>
      <c r="AO941" s="245"/>
      <c r="AP941" s="196"/>
    </row>
    <row r="942" spans="1:53" s="210" customFormat="1" ht="13.9" customHeight="1" x14ac:dyDescent="0.25">
      <c r="A942" s="58">
        <v>28</v>
      </c>
      <c r="B942" s="241" t="str">
        <f ca="1">'Т 7'!CJ34</f>
        <v xml:space="preserve"> </v>
      </c>
      <c r="C942" s="241"/>
      <c r="D942" s="241"/>
      <c r="E942" s="241"/>
      <c r="F942" s="241"/>
      <c r="G942" s="241"/>
      <c r="H942" s="269" t="str">
        <f ca="1">'Т 7'!EG34</f>
        <v xml:space="preserve"> </v>
      </c>
      <c r="I942" s="270"/>
      <c r="J942" s="243" t="str">
        <f ca="1">'Т 7'!EH34</f>
        <v xml:space="preserve"> </v>
      </c>
      <c r="K942" s="244"/>
      <c r="L942" s="244"/>
      <c r="M942" s="244"/>
      <c r="N942" s="244"/>
      <c r="O942" s="244"/>
      <c r="P942" s="244"/>
      <c r="Q942" s="244"/>
      <c r="R942" s="245"/>
      <c r="S942" s="269" t="str">
        <f ca="1">'Т 7'!EI34</f>
        <v xml:space="preserve"> </v>
      </c>
      <c r="T942" s="270"/>
      <c r="U942" s="243" t="str">
        <f ca="1">'Т 7'!EJ34</f>
        <v xml:space="preserve"> </v>
      </c>
      <c r="V942" s="244"/>
      <c r="W942" s="244">
        <f>'Т 7'!EA91</f>
        <v>0</v>
      </c>
      <c r="X942" s="244"/>
      <c r="Y942" s="244">
        <f>'Т 7'!EB91</f>
        <v>0</v>
      </c>
      <c r="Z942" s="244"/>
      <c r="AA942" s="244"/>
      <c r="AB942" s="244"/>
      <c r="AC942" s="245"/>
      <c r="AD942" s="269" t="str">
        <f ca="1">'Т 7'!EK34</f>
        <v xml:space="preserve"> </v>
      </c>
      <c r="AE942" s="270"/>
      <c r="AF942" s="243" t="str">
        <f ca="1">'Т 7'!EL34</f>
        <v xml:space="preserve"> </v>
      </c>
      <c r="AG942" s="244"/>
      <c r="AH942" s="244"/>
      <c r="AI942" s="244"/>
      <c r="AJ942" s="244"/>
      <c r="AK942" s="244"/>
      <c r="AL942" s="244"/>
      <c r="AM942" s="244"/>
      <c r="AN942" s="244"/>
      <c r="AO942" s="245"/>
      <c r="AP942" s="209"/>
    </row>
    <row r="943" spans="1:53" ht="13.9" customHeight="1" x14ac:dyDescent="0.25">
      <c r="A943" s="58">
        <v>29</v>
      </c>
      <c r="B943" s="241" t="str">
        <f ca="1">'Т 7'!CJ35</f>
        <v xml:space="preserve"> </v>
      </c>
      <c r="C943" s="241"/>
      <c r="D943" s="241"/>
      <c r="E943" s="241"/>
      <c r="F943" s="241"/>
      <c r="G943" s="241"/>
      <c r="H943" s="269" t="str">
        <f ca="1">'Т 7'!EG35</f>
        <v xml:space="preserve"> </v>
      </c>
      <c r="I943" s="270"/>
      <c r="J943" s="243" t="str">
        <f ca="1">'Т 7'!EH35</f>
        <v xml:space="preserve"> </v>
      </c>
      <c r="K943" s="244"/>
      <c r="L943" s="244"/>
      <c r="M943" s="244"/>
      <c r="N943" s="244"/>
      <c r="O943" s="244"/>
      <c r="P943" s="244"/>
      <c r="Q943" s="244"/>
      <c r="R943" s="245"/>
      <c r="S943" s="269" t="str">
        <f ca="1">'Т 7'!EI35</f>
        <v xml:space="preserve"> </v>
      </c>
      <c r="T943" s="270"/>
      <c r="U943" s="243" t="str">
        <f ca="1">'Т 7'!EJ35</f>
        <v xml:space="preserve"> </v>
      </c>
      <c r="V943" s="244"/>
      <c r="W943" s="244">
        <f>'Т 7'!EA92</f>
        <v>0</v>
      </c>
      <c r="X943" s="244"/>
      <c r="Y943" s="244">
        <f>'Т 7'!EB92</f>
        <v>0</v>
      </c>
      <c r="Z943" s="244"/>
      <c r="AA943" s="244"/>
      <c r="AB943" s="244"/>
      <c r="AC943" s="245"/>
      <c r="AD943" s="269" t="str">
        <f ca="1">'Т 7'!EK35</f>
        <v xml:space="preserve"> </v>
      </c>
      <c r="AE943" s="270"/>
      <c r="AF943" s="243" t="str">
        <f ca="1">'Т 7'!EL35</f>
        <v xml:space="preserve"> </v>
      </c>
      <c r="AG943" s="244"/>
      <c r="AH943" s="244"/>
      <c r="AI943" s="244"/>
      <c r="AJ943" s="244"/>
      <c r="AK943" s="244"/>
      <c r="AL943" s="244"/>
      <c r="AM943" s="244"/>
      <c r="AN943" s="244"/>
      <c r="AO943" s="245"/>
    </row>
    <row r="944" spans="1:53" s="197" customFormat="1" ht="13.9" customHeight="1" x14ac:dyDescent="0.25">
      <c r="A944" s="58">
        <v>30</v>
      </c>
      <c r="B944" s="241" t="str">
        <f ca="1">'Т 7'!CJ36</f>
        <v xml:space="preserve"> </v>
      </c>
      <c r="C944" s="241"/>
      <c r="D944" s="241"/>
      <c r="E944" s="241"/>
      <c r="F944" s="241"/>
      <c r="G944" s="241"/>
      <c r="H944" s="269" t="str">
        <f ca="1">'Т 7'!EG36</f>
        <v xml:space="preserve"> </v>
      </c>
      <c r="I944" s="270"/>
      <c r="J944" s="243" t="str">
        <f ca="1">'Т 7'!EH36</f>
        <v xml:space="preserve"> </v>
      </c>
      <c r="K944" s="244"/>
      <c r="L944" s="244"/>
      <c r="M944" s="244"/>
      <c r="N944" s="244"/>
      <c r="O944" s="244"/>
      <c r="P944" s="244"/>
      <c r="Q944" s="244"/>
      <c r="R944" s="245"/>
      <c r="S944" s="269" t="str">
        <f ca="1">'Т 7'!EI36</f>
        <v xml:space="preserve"> </v>
      </c>
      <c r="T944" s="270"/>
      <c r="U944" s="243" t="str">
        <f ca="1">'Т 7'!EJ36</f>
        <v xml:space="preserve"> </v>
      </c>
      <c r="V944" s="244"/>
      <c r="W944" s="244">
        <f>'Т 7'!EA93</f>
        <v>0</v>
      </c>
      <c r="X944" s="244"/>
      <c r="Y944" s="244">
        <f>'Т 7'!EB93</f>
        <v>0</v>
      </c>
      <c r="Z944" s="244"/>
      <c r="AA944" s="244"/>
      <c r="AB944" s="244"/>
      <c r="AC944" s="245"/>
      <c r="AD944" s="269" t="str">
        <f ca="1">'Т 7'!EK36</f>
        <v xml:space="preserve"> </v>
      </c>
      <c r="AE944" s="270"/>
      <c r="AF944" s="243" t="str">
        <f ca="1">'Т 7'!EL36</f>
        <v xml:space="preserve"> </v>
      </c>
      <c r="AG944" s="244"/>
      <c r="AH944" s="244"/>
      <c r="AI944" s="244"/>
      <c r="AJ944" s="244"/>
      <c r="AK944" s="244"/>
      <c r="AL944" s="244"/>
      <c r="AM944" s="244"/>
      <c r="AN944" s="244"/>
      <c r="AO944" s="245"/>
      <c r="AP944" s="196"/>
    </row>
    <row r="945" spans="1:42" s="210" customFormat="1" ht="13.9" customHeight="1" x14ac:dyDescent="0.25">
      <c r="A945" s="58">
        <v>31</v>
      </c>
      <c r="B945" s="241" t="str">
        <f ca="1">'Т 7'!CJ37</f>
        <v xml:space="preserve"> </v>
      </c>
      <c r="C945" s="241"/>
      <c r="D945" s="241"/>
      <c r="E945" s="241"/>
      <c r="F945" s="241"/>
      <c r="G945" s="241"/>
      <c r="H945" s="269" t="str">
        <f ca="1">'Т 7'!EG37</f>
        <v xml:space="preserve"> </v>
      </c>
      <c r="I945" s="270"/>
      <c r="J945" s="243" t="str">
        <f ca="1">'Т 7'!EH37</f>
        <v xml:space="preserve"> </v>
      </c>
      <c r="K945" s="244"/>
      <c r="L945" s="244"/>
      <c r="M945" s="244"/>
      <c r="N945" s="244"/>
      <c r="O945" s="244"/>
      <c r="P945" s="244"/>
      <c r="Q945" s="244"/>
      <c r="R945" s="245"/>
      <c r="S945" s="269" t="str">
        <f ca="1">'Т 7'!EI37</f>
        <v xml:space="preserve"> </v>
      </c>
      <c r="T945" s="270"/>
      <c r="U945" s="243" t="str">
        <f ca="1">'Т 7'!EJ37</f>
        <v xml:space="preserve"> </v>
      </c>
      <c r="V945" s="244"/>
      <c r="W945" s="244">
        <f>'Т 7'!EA94</f>
        <v>0</v>
      </c>
      <c r="X945" s="244"/>
      <c r="Y945" s="244">
        <f>'Т 7'!EB94</f>
        <v>0</v>
      </c>
      <c r="Z945" s="244"/>
      <c r="AA945" s="244"/>
      <c r="AB945" s="244"/>
      <c r="AC945" s="245"/>
      <c r="AD945" s="269" t="str">
        <f ca="1">'Т 7'!EK37</f>
        <v xml:space="preserve"> </v>
      </c>
      <c r="AE945" s="270"/>
      <c r="AF945" s="243" t="str">
        <f ca="1">'Т 7'!EL37</f>
        <v xml:space="preserve"> </v>
      </c>
      <c r="AG945" s="244"/>
      <c r="AH945" s="244"/>
      <c r="AI945" s="244"/>
      <c r="AJ945" s="244"/>
      <c r="AK945" s="244"/>
      <c r="AL945" s="244"/>
      <c r="AM945" s="244"/>
      <c r="AN945" s="244"/>
      <c r="AO945" s="245"/>
      <c r="AP945" s="209"/>
    </row>
    <row r="946" spans="1:42" ht="13.9" customHeight="1" x14ac:dyDescent="0.25">
      <c r="A946" s="58">
        <v>32</v>
      </c>
      <c r="B946" s="241" t="str">
        <f ca="1">'Т 7'!CJ38</f>
        <v xml:space="preserve"> </v>
      </c>
      <c r="C946" s="241"/>
      <c r="D946" s="241"/>
      <c r="E946" s="241"/>
      <c r="F946" s="241"/>
      <c r="G946" s="241"/>
      <c r="H946" s="269" t="str">
        <f ca="1">'Т 7'!EG38</f>
        <v xml:space="preserve"> </v>
      </c>
      <c r="I946" s="270"/>
      <c r="J946" s="243" t="str">
        <f ca="1">'Т 7'!EH38</f>
        <v xml:space="preserve"> </v>
      </c>
      <c r="K946" s="244"/>
      <c r="L946" s="244"/>
      <c r="M946" s="244"/>
      <c r="N946" s="244"/>
      <c r="O946" s="244"/>
      <c r="P946" s="244"/>
      <c r="Q946" s="244"/>
      <c r="R946" s="245"/>
      <c r="S946" s="269" t="str">
        <f ca="1">'Т 7'!EI38</f>
        <v xml:space="preserve"> </v>
      </c>
      <c r="T946" s="270"/>
      <c r="U946" s="243" t="str">
        <f ca="1">'Т 7'!EJ38</f>
        <v xml:space="preserve"> </v>
      </c>
      <c r="V946" s="244"/>
      <c r="W946" s="244">
        <f>'Т 7'!EA95</f>
        <v>0</v>
      </c>
      <c r="X946" s="244"/>
      <c r="Y946" s="244">
        <f>'Т 7'!EB95</f>
        <v>0</v>
      </c>
      <c r="Z946" s="244"/>
      <c r="AA946" s="244"/>
      <c r="AB946" s="244"/>
      <c r="AC946" s="245"/>
      <c r="AD946" s="269" t="str">
        <f ca="1">'Т 7'!EK38</f>
        <v xml:space="preserve"> </v>
      </c>
      <c r="AE946" s="270"/>
      <c r="AF946" s="243" t="str">
        <f ca="1">'Т 7'!EL38</f>
        <v xml:space="preserve"> </v>
      </c>
      <c r="AG946" s="244"/>
      <c r="AH946" s="244"/>
      <c r="AI946" s="244"/>
      <c r="AJ946" s="244"/>
      <c r="AK946" s="244"/>
      <c r="AL946" s="244"/>
      <c r="AM946" s="244"/>
      <c r="AN946" s="244"/>
      <c r="AO946" s="245"/>
    </row>
    <row r="947" spans="1:42" s="197" customFormat="1" ht="13.9" customHeight="1" x14ac:dyDescent="0.25">
      <c r="A947" s="58">
        <v>33</v>
      </c>
      <c r="B947" s="241" t="str">
        <f ca="1">'Т 7'!CJ39</f>
        <v xml:space="preserve"> </v>
      </c>
      <c r="C947" s="241"/>
      <c r="D947" s="241"/>
      <c r="E947" s="241"/>
      <c r="F947" s="241"/>
      <c r="G947" s="241"/>
      <c r="H947" s="269" t="str">
        <f ca="1">'Т 7'!EG39</f>
        <v xml:space="preserve"> </v>
      </c>
      <c r="I947" s="270"/>
      <c r="J947" s="243" t="str">
        <f ca="1">'Т 7'!EH39</f>
        <v xml:space="preserve"> </v>
      </c>
      <c r="K947" s="244"/>
      <c r="L947" s="244"/>
      <c r="M947" s="244"/>
      <c r="N947" s="244"/>
      <c r="O947" s="244"/>
      <c r="P947" s="244"/>
      <c r="Q947" s="244"/>
      <c r="R947" s="245"/>
      <c r="S947" s="269" t="str">
        <f ca="1">'Т 7'!EI39</f>
        <v xml:space="preserve"> </v>
      </c>
      <c r="T947" s="270"/>
      <c r="U947" s="243" t="str">
        <f ca="1">'Т 7'!EJ39</f>
        <v xml:space="preserve"> </v>
      </c>
      <c r="V947" s="244"/>
      <c r="W947" s="244">
        <f>'Т 7'!EA96</f>
        <v>0</v>
      </c>
      <c r="X947" s="244"/>
      <c r="Y947" s="244">
        <f>'Т 7'!EB96</f>
        <v>0</v>
      </c>
      <c r="Z947" s="244"/>
      <c r="AA947" s="244"/>
      <c r="AB947" s="244"/>
      <c r="AC947" s="245"/>
      <c r="AD947" s="269" t="str">
        <f ca="1">'Т 7'!EK39</f>
        <v xml:space="preserve"> </v>
      </c>
      <c r="AE947" s="270"/>
      <c r="AF947" s="243" t="str">
        <f ca="1">'Т 7'!EL39</f>
        <v xml:space="preserve"> </v>
      </c>
      <c r="AG947" s="244"/>
      <c r="AH947" s="244"/>
      <c r="AI947" s="244"/>
      <c r="AJ947" s="244"/>
      <c r="AK947" s="244"/>
      <c r="AL947" s="244"/>
      <c r="AM947" s="244"/>
      <c r="AN947" s="244"/>
      <c r="AO947" s="245"/>
      <c r="AP947" s="196"/>
    </row>
    <row r="948" spans="1:42" s="210" customFormat="1" ht="13.9" customHeight="1" x14ac:dyDescent="0.25">
      <c r="A948" s="58">
        <v>34</v>
      </c>
      <c r="B948" s="241" t="str">
        <f ca="1">'Т 7'!CJ40</f>
        <v xml:space="preserve"> </v>
      </c>
      <c r="C948" s="241"/>
      <c r="D948" s="241"/>
      <c r="E948" s="241"/>
      <c r="F948" s="241"/>
      <c r="G948" s="241"/>
      <c r="H948" s="269" t="str">
        <f ca="1">'Т 7'!EG40</f>
        <v xml:space="preserve"> </v>
      </c>
      <c r="I948" s="270"/>
      <c r="J948" s="243" t="str">
        <f ca="1">'Т 7'!EH40</f>
        <v xml:space="preserve"> </v>
      </c>
      <c r="K948" s="244"/>
      <c r="L948" s="244"/>
      <c r="M948" s="244"/>
      <c r="N948" s="244"/>
      <c r="O948" s="244"/>
      <c r="P948" s="244"/>
      <c r="Q948" s="244"/>
      <c r="R948" s="245"/>
      <c r="S948" s="269" t="str">
        <f ca="1">'Т 7'!EI40</f>
        <v xml:space="preserve"> </v>
      </c>
      <c r="T948" s="270"/>
      <c r="U948" s="243" t="str">
        <f ca="1">'Т 7'!EJ40</f>
        <v xml:space="preserve"> </v>
      </c>
      <c r="V948" s="244"/>
      <c r="W948" s="244">
        <f>'Т 7'!EA97</f>
        <v>0</v>
      </c>
      <c r="X948" s="244"/>
      <c r="Y948" s="244">
        <f>'Т 7'!EB97</f>
        <v>0</v>
      </c>
      <c r="Z948" s="244"/>
      <c r="AA948" s="244"/>
      <c r="AB948" s="244"/>
      <c r="AC948" s="245"/>
      <c r="AD948" s="269" t="str">
        <f ca="1">'Т 7'!EK40</f>
        <v xml:space="preserve"> </v>
      </c>
      <c r="AE948" s="270"/>
      <c r="AF948" s="243" t="str">
        <f ca="1">'Т 7'!EL40</f>
        <v xml:space="preserve"> </v>
      </c>
      <c r="AG948" s="244"/>
      <c r="AH948" s="244"/>
      <c r="AI948" s="244"/>
      <c r="AJ948" s="244"/>
      <c r="AK948" s="244"/>
      <c r="AL948" s="244"/>
      <c r="AM948" s="244"/>
      <c r="AN948" s="244"/>
      <c r="AO948" s="245"/>
      <c r="AP948" s="209"/>
    </row>
    <row r="949" spans="1:42" ht="13.9" customHeight="1" x14ac:dyDescent="0.25">
      <c r="A949" s="58">
        <v>35</v>
      </c>
      <c r="B949" s="241" t="str">
        <f ca="1">'Т 7'!CJ41</f>
        <v xml:space="preserve"> </v>
      </c>
      <c r="C949" s="241"/>
      <c r="D949" s="241"/>
      <c r="E949" s="241"/>
      <c r="F949" s="241"/>
      <c r="G949" s="241"/>
      <c r="H949" s="269" t="str">
        <f ca="1">'Т 7'!EG41</f>
        <v xml:space="preserve"> </v>
      </c>
      <c r="I949" s="270"/>
      <c r="J949" s="243" t="str">
        <f ca="1">'Т 7'!EH41</f>
        <v xml:space="preserve"> </v>
      </c>
      <c r="K949" s="244"/>
      <c r="L949" s="244"/>
      <c r="M949" s="244"/>
      <c r="N949" s="244"/>
      <c r="O949" s="244"/>
      <c r="P949" s="244"/>
      <c r="Q949" s="244"/>
      <c r="R949" s="245"/>
      <c r="S949" s="269" t="str">
        <f ca="1">'Т 7'!EI41</f>
        <v xml:space="preserve"> </v>
      </c>
      <c r="T949" s="270"/>
      <c r="U949" s="243" t="str">
        <f ca="1">'Т 7'!EJ41</f>
        <v xml:space="preserve"> </v>
      </c>
      <c r="V949" s="244"/>
      <c r="W949" s="244">
        <f>'Т 7'!EA98</f>
        <v>0</v>
      </c>
      <c r="X949" s="244"/>
      <c r="Y949" s="244">
        <f>'Т 7'!EB98</f>
        <v>0</v>
      </c>
      <c r="Z949" s="244"/>
      <c r="AA949" s="244"/>
      <c r="AB949" s="244"/>
      <c r="AC949" s="245"/>
      <c r="AD949" s="269" t="str">
        <f ca="1">'Т 7'!EK41</f>
        <v xml:space="preserve"> </v>
      </c>
      <c r="AE949" s="270"/>
      <c r="AF949" s="243" t="str">
        <f ca="1">'Т 7'!EL41</f>
        <v xml:space="preserve"> </v>
      </c>
      <c r="AG949" s="244"/>
      <c r="AH949" s="244"/>
      <c r="AI949" s="244"/>
      <c r="AJ949" s="244"/>
      <c r="AK949" s="244"/>
      <c r="AL949" s="244"/>
      <c r="AM949" s="244"/>
      <c r="AN949" s="244"/>
      <c r="AO949" s="245"/>
    </row>
    <row r="950" spans="1:42" s="197" customFormat="1" ht="13.9" customHeight="1" x14ac:dyDescent="0.25">
      <c r="A950" s="58">
        <v>36</v>
      </c>
      <c r="B950" s="241" t="str">
        <f ca="1">'Т 7'!CJ42</f>
        <v xml:space="preserve"> </v>
      </c>
      <c r="C950" s="241"/>
      <c r="D950" s="241"/>
      <c r="E950" s="241"/>
      <c r="F950" s="241"/>
      <c r="G950" s="241"/>
      <c r="H950" s="269" t="str">
        <f ca="1">'Т 7'!EG42</f>
        <v xml:space="preserve"> </v>
      </c>
      <c r="I950" s="270"/>
      <c r="J950" s="243" t="str">
        <f ca="1">'Т 7'!EH42</f>
        <v xml:space="preserve"> </v>
      </c>
      <c r="K950" s="244"/>
      <c r="L950" s="244"/>
      <c r="M950" s="244"/>
      <c r="N950" s="244"/>
      <c r="O950" s="244"/>
      <c r="P950" s="244"/>
      <c r="Q950" s="244"/>
      <c r="R950" s="245"/>
      <c r="S950" s="269" t="str">
        <f ca="1">'Т 7'!EI42</f>
        <v xml:space="preserve"> </v>
      </c>
      <c r="T950" s="270"/>
      <c r="U950" s="243" t="str">
        <f ca="1">'Т 7'!EJ42</f>
        <v xml:space="preserve"> </v>
      </c>
      <c r="V950" s="244"/>
      <c r="W950" s="244">
        <f>'Т 7'!EA99</f>
        <v>0</v>
      </c>
      <c r="X950" s="244"/>
      <c r="Y950" s="244">
        <f>'Т 7'!EB99</f>
        <v>0</v>
      </c>
      <c r="Z950" s="244"/>
      <c r="AA950" s="244"/>
      <c r="AB950" s="244"/>
      <c r="AC950" s="245"/>
      <c r="AD950" s="269" t="str">
        <f ca="1">'Т 7'!EK42</f>
        <v xml:space="preserve"> </v>
      </c>
      <c r="AE950" s="270"/>
      <c r="AF950" s="243" t="str">
        <f ca="1">'Т 7'!EL42</f>
        <v xml:space="preserve"> </v>
      </c>
      <c r="AG950" s="244"/>
      <c r="AH950" s="244"/>
      <c r="AI950" s="244"/>
      <c r="AJ950" s="244"/>
      <c r="AK950" s="244"/>
      <c r="AL950" s="244"/>
      <c r="AM950" s="244"/>
      <c r="AN950" s="244"/>
      <c r="AO950" s="245"/>
      <c r="AP950" s="196"/>
    </row>
    <row r="951" spans="1:42" s="210" customFormat="1" ht="13.9" customHeight="1" x14ac:dyDescent="0.25">
      <c r="A951" s="58">
        <v>37</v>
      </c>
      <c r="B951" s="241" t="str">
        <f ca="1">'Т 7'!CJ43</f>
        <v xml:space="preserve"> </v>
      </c>
      <c r="C951" s="241"/>
      <c r="D951" s="241"/>
      <c r="E951" s="241"/>
      <c r="F951" s="241"/>
      <c r="G951" s="241"/>
      <c r="H951" s="269" t="str">
        <f ca="1">'Т 7'!EG43</f>
        <v xml:space="preserve"> </v>
      </c>
      <c r="I951" s="270"/>
      <c r="J951" s="243" t="str">
        <f ca="1">'Т 7'!EH43</f>
        <v xml:space="preserve"> </v>
      </c>
      <c r="K951" s="244"/>
      <c r="L951" s="244"/>
      <c r="M951" s="244"/>
      <c r="N951" s="244"/>
      <c r="O951" s="244"/>
      <c r="P951" s="244"/>
      <c r="Q951" s="244"/>
      <c r="R951" s="245"/>
      <c r="S951" s="269" t="str">
        <f ca="1">'Т 7'!EI43</f>
        <v xml:space="preserve"> </v>
      </c>
      <c r="T951" s="270"/>
      <c r="U951" s="243" t="str">
        <f ca="1">'Т 7'!EJ43</f>
        <v xml:space="preserve"> </v>
      </c>
      <c r="V951" s="244"/>
      <c r="W951" s="244">
        <f>'Т 7'!EA100</f>
        <v>0</v>
      </c>
      <c r="X951" s="244"/>
      <c r="Y951" s="244">
        <f>'Т 7'!EB100</f>
        <v>0</v>
      </c>
      <c r="Z951" s="244"/>
      <c r="AA951" s="244"/>
      <c r="AB951" s="244"/>
      <c r="AC951" s="245"/>
      <c r="AD951" s="269" t="str">
        <f ca="1">'Т 7'!EK43</f>
        <v xml:space="preserve"> </v>
      </c>
      <c r="AE951" s="270"/>
      <c r="AF951" s="243" t="str">
        <f ca="1">'Т 7'!EL43</f>
        <v xml:space="preserve"> </v>
      </c>
      <c r="AG951" s="244"/>
      <c r="AH951" s="244"/>
      <c r="AI951" s="244"/>
      <c r="AJ951" s="244"/>
      <c r="AK951" s="244"/>
      <c r="AL951" s="244"/>
      <c r="AM951" s="244"/>
      <c r="AN951" s="244"/>
      <c r="AO951" s="245"/>
      <c r="AP951" s="209"/>
    </row>
    <row r="952" spans="1:42" ht="13.9" customHeight="1" x14ac:dyDescent="0.25">
      <c r="A952" s="58">
        <v>38</v>
      </c>
      <c r="B952" s="241" t="str">
        <f ca="1">'Т 7'!CJ44</f>
        <v xml:space="preserve"> </v>
      </c>
      <c r="C952" s="241"/>
      <c r="D952" s="241"/>
      <c r="E952" s="241"/>
      <c r="F952" s="241"/>
      <c r="G952" s="241"/>
      <c r="H952" s="269" t="str">
        <f ca="1">'Т 7'!EG44</f>
        <v xml:space="preserve"> </v>
      </c>
      <c r="I952" s="270"/>
      <c r="J952" s="243" t="str">
        <f ca="1">'Т 7'!EH44</f>
        <v xml:space="preserve"> </v>
      </c>
      <c r="K952" s="244"/>
      <c r="L952" s="244"/>
      <c r="M952" s="244"/>
      <c r="N952" s="244"/>
      <c r="O952" s="244"/>
      <c r="P952" s="244"/>
      <c r="Q952" s="244"/>
      <c r="R952" s="245"/>
      <c r="S952" s="269" t="str">
        <f ca="1">'Т 7'!EI44</f>
        <v xml:space="preserve"> </v>
      </c>
      <c r="T952" s="270"/>
      <c r="U952" s="243" t="str">
        <f ca="1">'Т 7'!EJ44</f>
        <v xml:space="preserve"> </v>
      </c>
      <c r="V952" s="244"/>
      <c r="W952" s="244">
        <f>'Т 7'!EA101</f>
        <v>0</v>
      </c>
      <c r="X952" s="244"/>
      <c r="Y952" s="244">
        <f>'Т 7'!EB101</f>
        <v>0</v>
      </c>
      <c r="Z952" s="244"/>
      <c r="AA952" s="244"/>
      <c r="AB952" s="244"/>
      <c r="AC952" s="245"/>
      <c r="AD952" s="269" t="str">
        <f ca="1">'Т 7'!EK44</f>
        <v xml:space="preserve"> </v>
      </c>
      <c r="AE952" s="270"/>
      <c r="AF952" s="243" t="str">
        <f ca="1">'Т 7'!EL44</f>
        <v xml:space="preserve"> </v>
      </c>
      <c r="AG952" s="244"/>
      <c r="AH952" s="244"/>
      <c r="AI952" s="244"/>
      <c r="AJ952" s="244"/>
      <c r="AK952" s="244"/>
      <c r="AL952" s="244"/>
      <c r="AM952" s="244"/>
      <c r="AN952" s="244"/>
      <c r="AO952" s="245"/>
    </row>
    <row r="953" spans="1:42" s="197" customFormat="1" ht="13.9" customHeight="1" x14ac:dyDescent="0.25">
      <c r="A953" s="58">
        <v>39</v>
      </c>
      <c r="B953" s="241" t="str">
        <f ca="1">'Т 7'!CJ45</f>
        <v xml:space="preserve"> </v>
      </c>
      <c r="C953" s="241"/>
      <c r="D953" s="241"/>
      <c r="E953" s="241"/>
      <c r="F953" s="241"/>
      <c r="G953" s="241"/>
      <c r="H953" s="269" t="str">
        <f ca="1">'Т 7'!EG45</f>
        <v xml:space="preserve"> </v>
      </c>
      <c r="I953" s="270"/>
      <c r="J953" s="243" t="str">
        <f ca="1">'Т 7'!EH45</f>
        <v xml:space="preserve"> </v>
      </c>
      <c r="K953" s="244"/>
      <c r="L953" s="244"/>
      <c r="M953" s="244"/>
      <c r="N953" s="244"/>
      <c r="O953" s="244"/>
      <c r="P953" s="244"/>
      <c r="Q953" s="244"/>
      <c r="R953" s="245"/>
      <c r="S953" s="269" t="str">
        <f ca="1">'Т 7'!EI45</f>
        <v xml:space="preserve"> </v>
      </c>
      <c r="T953" s="270"/>
      <c r="U953" s="243" t="str">
        <f ca="1">'Т 7'!EJ45</f>
        <v xml:space="preserve"> </v>
      </c>
      <c r="V953" s="244"/>
      <c r="W953" s="244">
        <f>'Т 7'!EA102</f>
        <v>0</v>
      </c>
      <c r="X953" s="244"/>
      <c r="Y953" s="244">
        <f>'Т 7'!EB102</f>
        <v>0</v>
      </c>
      <c r="Z953" s="244"/>
      <c r="AA953" s="244"/>
      <c r="AB953" s="244"/>
      <c r="AC953" s="245"/>
      <c r="AD953" s="269" t="str">
        <f ca="1">'Т 7'!EK45</f>
        <v xml:space="preserve"> </v>
      </c>
      <c r="AE953" s="270"/>
      <c r="AF953" s="243" t="str">
        <f ca="1">'Т 7'!EL45</f>
        <v xml:space="preserve"> </v>
      </c>
      <c r="AG953" s="244"/>
      <c r="AH953" s="244"/>
      <c r="AI953" s="244"/>
      <c r="AJ953" s="244"/>
      <c r="AK953" s="244"/>
      <c r="AL953" s="244"/>
      <c r="AM953" s="244"/>
      <c r="AN953" s="244"/>
      <c r="AO953" s="245"/>
      <c r="AP953" s="196"/>
    </row>
    <row r="954" spans="1:42" s="210" customFormat="1" ht="13.9" customHeight="1" x14ac:dyDescent="0.25">
      <c r="A954" s="58">
        <v>40</v>
      </c>
      <c r="B954" s="241" t="str">
        <f ca="1">'Т 7'!CJ46</f>
        <v xml:space="preserve"> </v>
      </c>
      <c r="C954" s="241"/>
      <c r="D954" s="241"/>
      <c r="E954" s="241"/>
      <c r="F954" s="241"/>
      <c r="G954" s="241"/>
      <c r="H954" s="269" t="str">
        <f ca="1">'Т 7'!EG46</f>
        <v xml:space="preserve"> </v>
      </c>
      <c r="I954" s="270"/>
      <c r="J954" s="243" t="str">
        <f ca="1">'Т 7'!EH46</f>
        <v xml:space="preserve"> </v>
      </c>
      <c r="K954" s="244"/>
      <c r="L954" s="244"/>
      <c r="M954" s="244"/>
      <c r="N954" s="244"/>
      <c r="O954" s="244"/>
      <c r="P954" s="244"/>
      <c r="Q954" s="244"/>
      <c r="R954" s="245"/>
      <c r="S954" s="269" t="str">
        <f ca="1">'Т 7'!EI46</f>
        <v xml:space="preserve"> </v>
      </c>
      <c r="T954" s="270"/>
      <c r="U954" s="243" t="str">
        <f ca="1">'Т 7'!EJ46</f>
        <v xml:space="preserve"> </v>
      </c>
      <c r="V954" s="244"/>
      <c r="W954" s="244">
        <f>'Т 7'!EA103</f>
        <v>0</v>
      </c>
      <c r="X954" s="244"/>
      <c r="Y954" s="244">
        <f>'Т 7'!EB103</f>
        <v>0</v>
      </c>
      <c r="Z954" s="244"/>
      <c r="AA954" s="244"/>
      <c r="AB954" s="244"/>
      <c r="AC954" s="245"/>
      <c r="AD954" s="269" t="str">
        <f ca="1">'Т 7'!EK46</f>
        <v xml:space="preserve"> </v>
      </c>
      <c r="AE954" s="270"/>
      <c r="AF954" s="243" t="str">
        <f ca="1">'Т 7'!EL46</f>
        <v xml:space="preserve"> </v>
      </c>
      <c r="AG954" s="244"/>
      <c r="AH954" s="244"/>
      <c r="AI954" s="244"/>
      <c r="AJ954" s="244"/>
      <c r="AK954" s="244"/>
      <c r="AL954" s="244"/>
      <c r="AM954" s="244"/>
      <c r="AN954" s="244"/>
      <c r="AO954" s="245"/>
      <c r="AP954" s="209"/>
    </row>
    <row r="955" spans="1:42" ht="13.9" customHeight="1" x14ac:dyDescent="0.25">
      <c r="A955" s="58">
        <v>41</v>
      </c>
      <c r="B955" s="241" t="str">
        <f ca="1">'Т 7'!CJ47</f>
        <v xml:space="preserve"> </v>
      </c>
      <c r="C955" s="241"/>
      <c r="D955" s="241"/>
      <c r="E955" s="241"/>
      <c r="F955" s="241"/>
      <c r="G955" s="241"/>
      <c r="H955" s="269" t="str">
        <f ca="1">'Т 7'!EG47</f>
        <v xml:space="preserve"> </v>
      </c>
      <c r="I955" s="270"/>
      <c r="J955" s="243" t="str">
        <f ca="1">'Т 7'!EH47</f>
        <v xml:space="preserve"> </v>
      </c>
      <c r="K955" s="244"/>
      <c r="L955" s="244"/>
      <c r="M955" s="244"/>
      <c r="N955" s="244"/>
      <c r="O955" s="244"/>
      <c r="P955" s="244"/>
      <c r="Q955" s="244"/>
      <c r="R955" s="245"/>
      <c r="S955" s="269" t="str">
        <f ca="1">'Т 7'!EI47</f>
        <v xml:space="preserve"> </v>
      </c>
      <c r="T955" s="270"/>
      <c r="U955" s="243" t="str">
        <f ca="1">'Т 7'!EJ47</f>
        <v xml:space="preserve"> </v>
      </c>
      <c r="V955" s="244"/>
      <c r="W955" s="244">
        <f>'Т 7'!EA104</f>
        <v>0</v>
      </c>
      <c r="X955" s="244"/>
      <c r="Y955" s="244">
        <f>'Т 7'!EB104</f>
        <v>0</v>
      </c>
      <c r="Z955" s="244"/>
      <c r="AA955" s="244"/>
      <c r="AB955" s="244"/>
      <c r="AC955" s="245"/>
      <c r="AD955" s="269" t="str">
        <f ca="1">'Т 7'!EK47</f>
        <v xml:space="preserve"> </v>
      </c>
      <c r="AE955" s="270"/>
      <c r="AF955" s="243" t="str">
        <f ca="1">'Т 7'!EL47</f>
        <v xml:space="preserve"> </v>
      </c>
      <c r="AG955" s="244"/>
      <c r="AH955" s="244"/>
      <c r="AI955" s="244"/>
      <c r="AJ955" s="244"/>
      <c r="AK955" s="244"/>
      <c r="AL955" s="244"/>
      <c r="AM955" s="244"/>
      <c r="AN955" s="244"/>
      <c r="AO955" s="245"/>
    </row>
    <row r="956" spans="1:42" s="197" customFormat="1" ht="13.9" customHeight="1" x14ac:dyDescent="0.25">
      <c r="A956" s="58">
        <v>42</v>
      </c>
      <c r="B956" s="241" t="str">
        <f ca="1">'Т 7'!CJ48</f>
        <v xml:space="preserve"> </v>
      </c>
      <c r="C956" s="241"/>
      <c r="D956" s="241"/>
      <c r="E956" s="241"/>
      <c r="F956" s="241"/>
      <c r="G956" s="241"/>
      <c r="H956" s="269" t="str">
        <f ca="1">'Т 7'!EG48</f>
        <v xml:space="preserve"> </v>
      </c>
      <c r="I956" s="270"/>
      <c r="J956" s="243" t="str">
        <f ca="1">'Т 7'!EH48</f>
        <v xml:space="preserve"> </v>
      </c>
      <c r="K956" s="244"/>
      <c r="L956" s="244"/>
      <c r="M956" s="244"/>
      <c r="N956" s="244"/>
      <c r="O956" s="244"/>
      <c r="P956" s="244"/>
      <c r="Q956" s="244"/>
      <c r="R956" s="245"/>
      <c r="S956" s="269" t="str">
        <f ca="1">'Т 7'!EI48</f>
        <v xml:space="preserve"> </v>
      </c>
      <c r="T956" s="270"/>
      <c r="U956" s="243" t="str">
        <f ca="1">'Т 7'!EJ48</f>
        <v xml:space="preserve"> </v>
      </c>
      <c r="V956" s="244"/>
      <c r="W956" s="244">
        <f>'Т 7'!EA105</f>
        <v>0</v>
      </c>
      <c r="X956" s="244"/>
      <c r="Y956" s="244">
        <f>'Т 7'!EB105</f>
        <v>0</v>
      </c>
      <c r="Z956" s="244"/>
      <c r="AA956" s="244"/>
      <c r="AB956" s="244"/>
      <c r="AC956" s="245"/>
      <c r="AD956" s="269" t="str">
        <f ca="1">'Т 7'!EK48</f>
        <v xml:space="preserve"> </v>
      </c>
      <c r="AE956" s="270"/>
      <c r="AF956" s="243" t="str">
        <f ca="1">'Т 7'!EL48</f>
        <v xml:space="preserve"> </v>
      </c>
      <c r="AG956" s="244"/>
      <c r="AH956" s="244"/>
      <c r="AI956" s="244"/>
      <c r="AJ956" s="244"/>
      <c r="AK956" s="244"/>
      <c r="AL956" s="244"/>
      <c r="AM956" s="244"/>
      <c r="AN956" s="244"/>
      <c r="AO956" s="245"/>
      <c r="AP956" s="196"/>
    </row>
    <row r="957" spans="1:42" s="210" customFormat="1" ht="13.9" customHeight="1" x14ac:dyDescent="0.25">
      <c r="A957" s="58">
        <v>43</v>
      </c>
      <c r="B957" s="241" t="str">
        <f ca="1">'Т 7'!CJ49</f>
        <v xml:space="preserve"> </v>
      </c>
      <c r="C957" s="241"/>
      <c r="D957" s="241"/>
      <c r="E957" s="241"/>
      <c r="F957" s="241"/>
      <c r="G957" s="241"/>
      <c r="H957" s="269" t="str">
        <f ca="1">'Т 7'!EG49</f>
        <v xml:space="preserve"> </v>
      </c>
      <c r="I957" s="270"/>
      <c r="J957" s="243" t="str">
        <f ca="1">'Т 7'!EH49</f>
        <v xml:space="preserve"> </v>
      </c>
      <c r="K957" s="244"/>
      <c r="L957" s="244"/>
      <c r="M957" s="244"/>
      <c r="N957" s="244"/>
      <c r="O957" s="244"/>
      <c r="P957" s="244"/>
      <c r="Q957" s="244"/>
      <c r="R957" s="245"/>
      <c r="S957" s="269" t="str">
        <f ca="1">'Т 7'!EI49</f>
        <v xml:space="preserve"> </v>
      </c>
      <c r="T957" s="270"/>
      <c r="U957" s="243" t="str">
        <f ca="1">'Т 7'!EJ49</f>
        <v xml:space="preserve"> </v>
      </c>
      <c r="V957" s="244"/>
      <c r="W957" s="244">
        <f>'Т 7'!EA106</f>
        <v>0</v>
      </c>
      <c r="X957" s="244"/>
      <c r="Y957" s="244">
        <f>'Т 7'!EB106</f>
        <v>0</v>
      </c>
      <c r="Z957" s="244"/>
      <c r="AA957" s="244"/>
      <c r="AB957" s="244"/>
      <c r="AC957" s="245"/>
      <c r="AD957" s="269" t="str">
        <f ca="1">'Т 7'!EK49</f>
        <v xml:space="preserve"> </v>
      </c>
      <c r="AE957" s="270"/>
      <c r="AF957" s="243" t="str">
        <f ca="1">'Т 7'!EL49</f>
        <v xml:space="preserve"> </v>
      </c>
      <c r="AG957" s="244"/>
      <c r="AH957" s="244"/>
      <c r="AI957" s="244"/>
      <c r="AJ957" s="244"/>
      <c r="AK957" s="244"/>
      <c r="AL957" s="244"/>
      <c r="AM957" s="244"/>
      <c r="AN957" s="244"/>
      <c r="AO957" s="245"/>
      <c r="AP957" s="209"/>
    </row>
    <row r="958" spans="1:42" ht="13.9" customHeight="1" x14ac:dyDescent="0.25">
      <c r="A958" s="58">
        <v>44</v>
      </c>
      <c r="B958" s="241" t="str">
        <f ca="1">'Т 7'!CJ50</f>
        <v xml:space="preserve"> </v>
      </c>
      <c r="C958" s="241"/>
      <c r="D958" s="241"/>
      <c r="E958" s="241"/>
      <c r="F958" s="241"/>
      <c r="G958" s="241"/>
      <c r="H958" s="269" t="str">
        <f ca="1">'Т 7'!EG50</f>
        <v xml:space="preserve"> </v>
      </c>
      <c r="I958" s="270"/>
      <c r="J958" s="243" t="str">
        <f ca="1">'Т 7'!EH50</f>
        <v xml:space="preserve"> </v>
      </c>
      <c r="K958" s="244"/>
      <c r="L958" s="244"/>
      <c r="M958" s="244"/>
      <c r="N958" s="244"/>
      <c r="O958" s="244"/>
      <c r="P958" s="244"/>
      <c r="Q958" s="244"/>
      <c r="R958" s="245"/>
      <c r="S958" s="269" t="str">
        <f ca="1">'Т 7'!EI50</f>
        <v xml:space="preserve"> </v>
      </c>
      <c r="T958" s="270"/>
      <c r="U958" s="243" t="str">
        <f ca="1">'Т 7'!EJ50</f>
        <v xml:space="preserve"> </v>
      </c>
      <c r="V958" s="244"/>
      <c r="W958" s="244">
        <f>'Т 7'!EA107</f>
        <v>0</v>
      </c>
      <c r="X958" s="244"/>
      <c r="Y958" s="244">
        <f>'Т 7'!EB107</f>
        <v>0</v>
      </c>
      <c r="Z958" s="244"/>
      <c r="AA958" s="244"/>
      <c r="AB958" s="244"/>
      <c r="AC958" s="245"/>
      <c r="AD958" s="269" t="str">
        <f ca="1">'Т 7'!EK50</f>
        <v xml:space="preserve"> </v>
      </c>
      <c r="AE958" s="270"/>
      <c r="AF958" s="243" t="str">
        <f ca="1">'Т 7'!EL50</f>
        <v xml:space="preserve"> </v>
      </c>
      <c r="AG958" s="244"/>
      <c r="AH958" s="244"/>
      <c r="AI958" s="244"/>
      <c r="AJ958" s="244"/>
      <c r="AK958" s="244"/>
      <c r="AL958" s="244"/>
      <c r="AM958" s="244"/>
      <c r="AN958" s="244"/>
      <c r="AO958" s="245"/>
    </row>
    <row r="959" spans="1:42" s="197" customFormat="1" ht="13.9" customHeight="1" x14ac:dyDescent="0.25">
      <c r="A959" s="58">
        <v>45</v>
      </c>
      <c r="B959" s="241" t="str">
        <f ca="1">'Т 7'!CJ51</f>
        <v xml:space="preserve"> </v>
      </c>
      <c r="C959" s="241"/>
      <c r="D959" s="241"/>
      <c r="E959" s="241"/>
      <c r="F959" s="241"/>
      <c r="G959" s="241"/>
      <c r="H959" s="269" t="str">
        <f ca="1">'Т 7'!EG51</f>
        <v xml:space="preserve"> </v>
      </c>
      <c r="I959" s="270"/>
      <c r="J959" s="243" t="str">
        <f ca="1">'Т 7'!EH51</f>
        <v xml:space="preserve"> </v>
      </c>
      <c r="K959" s="244"/>
      <c r="L959" s="244"/>
      <c r="M959" s="244"/>
      <c r="N959" s="244"/>
      <c r="O959" s="244"/>
      <c r="P959" s="244"/>
      <c r="Q959" s="244"/>
      <c r="R959" s="245"/>
      <c r="S959" s="269" t="str">
        <f ca="1">'Т 7'!EI51</f>
        <v xml:space="preserve"> </v>
      </c>
      <c r="T959" s="270"/>
      <c r="U959" s="243" t="str">
        <f ca="1">'Т 7'!EJ51</f>
        <v xml:space="preserve"> </v>
      </c>
      <c r="V959" s="244"/>
      <c r="W959" s="244">
        <f>'Т 7'!EA108</f>
        <v>0</v>
      </c>
      <c r="X959" s="244"/>
      <c r="Y959" s="244">
        <f>'Т 7'!EB108</f>
        <v>0</v>
      </c>
      <c r="Z959" s="244"/>
      <c r="AA959" s="244"/>
      <c r="AB959" s="244"/>
      <c r="AC959" s="245"/>
      <c r="AD959" s="269" t="str">
        <f ca="1">'Т 7'!EK51</f>
        <v xml:space="preserve"> </v>
      </c>
      <c r="AE959" s="270"/>
      <c r="AF959" s="243" t="str">
        <f ca="1">'Т 7'!EL51</f>
        <v xml:space="preserve"> </v>
      </c>
      <c r="AG959" s="244"/>
      <c r="AH959" s="244"/>
      <c r="AI959" s="244"/>
      <c r="AJ959" s="244"/>
      <c r="AK959" s="244"/>
      <c r="AL959" s="244"/>
      <c r="AM959" s="244"/>
      <c r="AN959" s="244"/>
      <c r="AO959" s="245"/>
      <c r="AP959" s="196"/>
    </row>
    <row r="960" spans="1:42" s="210" customFormat="1" ht="13.9" customHeight="1" x14ac:dyDescent="0.25">
      <c r="A960" s="58">
        <v>46</v>
      </c>
      <c r="B960" s="241" t="str">
        <f ca="1">'Т 7'!CJ52</f>
        <v xml:space="preserve"> </v>
      </c>
      <c r="C960" s="241"/>
      <c r="D960" s="241"/>
      <c r="E960" s="241"/>
      <c r="F960" s="241"/>
      <c r="G960" s="241"/>
      <c r="H960" s="269" t="str">
        <f ca="1">'Т 7'!EG52</f>
        <v xml:space="preserve"> </v>
      </c>
      <c r="I960" s="270"/>
      <c r="J960" s="243" t="str">
        <f ca="1">'Т 7'!EH52</f>
        <v xml:space="preserve"> </v>
      </c>
      <c r="K960" s="244"/>
      <c r="L960" s="244"/>
      <c r="M960" s="244"/>
      <c r="N960" s="244"/>
      <c r="O960" s="244"/>
      <c r="P960" s="244"/>
      <c r="Q960" s="244"/>
      <c r="R960" s="245"/>
      <c r="S960" s="269" t="str">
        <f ca="1">'Т 7'!EI52</f>
        <v xml:space="preserve"> </v>
      </c>
      <c r="T960" s="270"/>
      <c r="U960" s="243" t="str">
        <f ca="1">'Т 7'!EJ52</f>
        <v xml:space="preserve"> </v>
      </c>
      <c r="V960" s="244"/>
      <c r="W960" s="244">
        <f>'Т 7'!EA109</f>
        <v>0</v>
      </c>
      <c r="X960" s="244"/>
      <c r="Y960" s="244">
        <f>'Т 7'!EB109</f>
        <v>0</v>
      </c>
      <c r="Z960" s="244"/>
      <c r="AA960" s="244"/>
      <c r="AB960" s="244"/>
      <c r="AC960" s="245"/>
      <c r="AD960" s="269" t="str">
        <f ca="1">'Т 7'!EK52</f>
        <v xml:space="preserve"> </v>
      </c>
      <c r="AE960" s="270"/>
      <c r="AF960" s="243" t="str">
        <f ca="1">'Т 7'!EL52</f>
        <v xml:space="preserve"> </v>
      </c>
      <c r="AG960" s="244"/>
      <c r="AH960" s="244"/>
      <c r="AI960" s="244"/>
      <c r="AJ960" s="244"/>
      <c r="AK960" s="244"/>
      <c r="AL960" s="244"/>
      <c r="AM960" s="244"/>
      <c r="AN960" s="244"/>
      <c r="AO960" s="245"/>
      <c r="AP960" s="209"/>
    </row>
    <row r="961" spans="1:42" ht="13.9" customHeight="1" x14ac:dyDescent="0.25">
      <c r="A961" s="58">
        <v>47</v>
      </c>
      <c r="B961" s="241" t="str">
        <f ca="1">'Т 7'!CJ53</f>
        <v xml:space="preserve"> </v>
      </c>
      <c r="C961" s="241"/>
      <c r="D961" s="241"/>
      <c r="E961" s="241"/>
      <c r="F961" s="241"/>
      <c r="G961" s="241"/>
      <c r="H961" s="269" t="str">
        <f ca="1">'Т 7'!EG53</f>
        <v xml:space="preserve"> </v>
      </c>
      <c r="I961" s="270"/>
      <c r="J961" s="243" t="str">
        <f ca="1">'Т 7'!EH53</f>
        <v xml:space="preserve"> </v>
      </c>
      <c r="K961" s="244"/>
      <c r="L961" s="244"/>
      <c r="M961" s="244"/>
      <c r="N961" s="244"/>
      <c r="O961" s="244"/>
      <c r="P961" s="244"/>
      <c r="Q961" s="244"/>
      <c r="R961" s="245"/>
      <c r="S961" s="269" t="str">
        <f ca="1">'Т 7'!EI53</f>
        <v xml:space="preserve"> </v>
      </c>
      <c r="T961" s="270"/>
      <c r="U961" s="243" t="str">
        <f ca="1">'Т 7'!EJ53</f>
        <v xml:space="preserve"> </v>
      </c>
      <c r="V961" s="244"/>
      <c r="W961" s="244">
        <f>'Т 7'!EA110</f>
        <v>0</v>
      </c>
      <c r="X961" s="244"/>
      <c r="Y961" s="244">
        <f>'Т 7'!EB110</f>
        <v>0</v>
      </c>
      <c r="Z961" s="244"/>
      <c r="AA961" s="244"/>
      <c r="AB961" s="244"/>
      <c r="AC961" s="245"/>
      <c r="AD961" s="269" t="str">
        <f ca="1">'Т 7'!EK53</f>
        <v xml:space="preserve"> </v>
      </c>
      <c r="AE961" s="270"/>
      <c r="AF961" s="243" t="str">
        <f ca="1">'Т 7'!EL53</f>
        <v xml:space="preserve"> </v>
      </c>
      <c r="AG961" s="244"/>
      <c r="AH961" s="244"/>
      <c r="AI961" s="244"/>
      <c r="AJ961" s="244"/>
      <c r="AK961" s="244"/>
      <c r="AL961" s="244"/>
      <c r="AM961" s="244"/>
      <c r="AN961" s="244"/>
      <c r="AO961" s="245"/>
    </row>
    <row r="962" spans="1:42" s="197" customFormat="1" ht="13.9" customHeight="1" x14ac:dyDescent="0.25">
      <c r="A962" s="58">
        <v>48</v>
      </c>
      <c r="B962" s="241" t="str">
        <f ca="1">'Т 7'!CJ54</f>
        <v xml:space="preserve"> </v>
      </c>
      <c r="C962" s="241"/>
      <c r="D962" s="241"/>
      <c r="E962" s="241"/>
      <c r="F962" s="241"/>
      <c r="G962" s="241"/>
      <c r="H962" s="269" t="str">
        <f ca="1">'Т 7'!EG54</f>
        <v xml:space="preserve"> </v>
      </c>
      <c r="I962" s="270"/>
      <c r="J962" s="243" t="str">
        <f ca="1">'Т 7'!EH54</f>
        <v xml:space="preserve"> </v>
      </c>
      <c r="K962" s="244"/>
      <c r="L962" s="244"/>
      <c r="M962" s="244"/>
      <c r="N962" s="244"/>
      <c r="O962" s="244"/>
      <c r="P962" s="244"/>
      <c r="Q962" s="244"/>
      <c r="R962" s="245"/>
      <c r="S962" s="269" t="str">
        <f ca="1">'Т 7'!EI54</f>
        <v xml:space="preserve"> </v>
      </c>
      <c r="T962" s="270"/>
      <c r="U962" s="243" t="str">
        <f ca="1">'Т 7'!EJ54</f>
        <v xml:space="preserve"> </v>
      </c>
      <c r="V962" s="244"/>
      <c r="W962" s="244">
        <f>'Т 7'!EA111</f>
        <v>0</v>
      </c>
      <c r="X962" s="244"/>
      <c r="Y962" s="244">
        <f>'Т 7'!EB111</f>
        <v>0</v>
      </c>
      <c r="Z962" s="244"/>
      <c r="AA962" s="244"/>
      <c r="AB962" s="244"/>
      <c r="AC962" s="245"/>
      <c r="AD962" s="269" t="str">
        <f ca="1">'Т 7'!EK54</f>
        <v xml:space="preserve"> </v>
      </c>
      <c r="AE962" s="270"/>
      <c r="AF962" s="243" t="str">
        <f ca="1">'Т 7'!EL54</f>
        <v xml:space="preserve"> </v>
      </c>
      <c r="AG962" s="244"/>
      <c r="AH962" s="244"/>
      <c r="AI962" s="244"/>
      <c r="AJ962" s="244"/>
      <c r="AK962" s="244"/>
      <c r="AL962" s="244"/>
      <c r="AM962" s="244"/>
      <c r="AN962" s="244"/>
      <c r="AO962" s="245"/>
      <c r="AP962" s="196"/>
    </row>
    <row r="963" spans="1:42" s="210" customFormat="1" ht="13.9" customHeight="1" x14ac:dyDescent="0.25">
      <c r="A963" s="58">
        <v>49</v>
      </c>
      <c r="B963" s="241" t="str">
        <f ca="1">'Т 7'!CJ55</f>
        <v xml:space="preserve"> </v>
      </c>
      <c r="C963" s="241"/>
      <c r="D963" s="241"/>
      <c r="E963" s="241"/>
      <c r="F963" s="241"/>
      <c r="G963" s="241"/>
      <c r="H963" s="269" t="str">
        <f ca="1">'Т 7'!EG55</f>
        <v xml:space="preserve"> </v>
      </c>
      <c r="I963" s="270"/>
      <c r="J963" s="243" t="str">
        <f ca="1">'Т 7'!EH55</f>
        <v xml:space="preserve"> </v>
      </c>
      <c r="K963" s="244"/>
      <c r="L963" s="244"/>
      <c r="M963" s="244"/>
      <c r="N963" s="244"/>
      <c r="O963" s="244"/>
      <c r="P963" s="244"/>
      <c r="Q963" s="244"/>
      <c r="R963" s="245"/>
      <c r="S963" s="269" t="str">
        <f ca="1">'Т 7'!EI55</f>
        <v xml:space="preserve"> </v>
      </c>
      <c r="T963" s="270"/>
      <c r="U963" s="243" t="str">
        <f ca="1">'Т 7'!EJ55</f>
        <v xml:space="preserve"> </v>
      </c>
      <c r="V963" s="244"/>
      <c r="W963" s="244">
        <f>'Т 7'!EA112</f>
        <v>0</v>
      </c>
      <c r="X963" s="244"/>
      <c r="Y963" s="244">
        <f>'Т 7'!EB112</f>
        <v>0</v>
      </c>
      <c r="Z963" s="244"/>
      <c r="AA963" s="244"/>
      <c r="AB963" s="244"/>
      <c r="AC963" s="245"/>
      <c r="AD963" s="269" t="str">
        <f ca="1">'Т 7'!EK55</f>
        <v xml:space="preserve"> </v>
      </c>
      <c r="AE963" s="270"/>
      <c r="AF963" s="243" t="str">
        <f ca="1">'Т 7'!EL55</f>
        <v xml:space="preserve"> </v>
      </c>
      <c r="AG963" s="244"/>
      <c r="AH963" s="244"/>
      <c r="AI963" s="244"/>
      <c r="AJ963" s="244"/>
      <c r="AK963" s="244"/>
      <c r="AL963" s="244"/>
      <c r="AM963" s="244"/>
      <c r="AN963" s="244"/>
      <c r="AO963" s="245"/>
      <c r="AP963" s="209"/>
    </row>
    <row r="964" spans="1:42" ht="13.9" customHeight="1" x14ac:dyDescent="0.25">
      <c r="A964" s="58">
        <v>50</v>
      </c>
      <c r="B964" s="241" t="str">
        <f ca="1">'Т 7'!CJ56</f>
        <v xml:space="preserve"> </v>
      </c>
      <c r="C964" s="241"/>
      <c r="D964" s="241"/>
      <c r="E964" s="241"/>
      <c r="F964" s="241"/>
      <c r="G964" s="241"/>
      <c r="H964" s="269" t="str">
        <f ca="1">'Т 7'!EG56</f>
        <v xml:space="preserve"> </v>
      </c>
      <c r="I964" s="270"/>
      <c r="J964" s="243" t="str">
        <f ca="1">'Т 7'!EH56</f>
        <v xml:space="preserve"> </v>
      </c>
      <c r="K964" s="244"/>
      <c r="L964" s="244"/>
      <c r="M964" s="244"/>
      <c r="N964" s="244"/>
      <c r="O964" s="244"/>
      <c r="P964" s="244"/>
      <c r="Q964" s="244"/>
      <c r="R964" s="245"/>
      <c r="S964" s="269" t="str">
        <f ca="1">'Т 7'!EI56</f>
        <v xml:space="preserve"> </v>
      </c>
      <c r="T964" s="270"/>
      <c r="U964" s="243" t="str">
        <f ca="1">'Т 7'!EJ56</f>
        <v xml:space="preserve"> </v>
      </c>
      <c r="V964" s="244"/>
      <c r="W964" s="244">
        <f>'Т 7'!EA113</f>
        <v>0</v>
      </c>
      <c r="X964" s="244"/>
      <c r="Y964" s="244">
        <f>'Т 7'!EB113</f>
        <v>0</v>
      </c>
      <c r="Z964" s="244"/>
      <c r="AA964" s="244"/>
      <c r="AB964" s="244"/>
      <c r="AC964" s="245"/>
      <c r="AD964" s="269" t="str">
        <f ca="1">'Т 7'!EK56</f>
        <v xml:space="preserve"> </v>
      </c>
      <c r="AE964" s="270"/>
      <c r="AF964" s="243" t="str">
        <f ca="1">'Т 7'!EL56</f>
        <v xml:space="preserve"> </v>
      </c>
      <c r="AG964" s="244"/>
      <c r="AH964" s="244"/>
      <c r="AI964" s="244"/>
      <c r="AJ964" s="244"/>
      <c r="AK964" s="244"/>
      <c r="AL964" s="244"/>
      <c r="AM964" s="244"/>
      <c r="AN964" s="244"/>
      <c r="AO964" s="245"/>
    </row>
    <row r="965" spans="1:42" ht="15" customHeight="1" x14ac:dyDescent="0.25">
      <c r="B965" s="2"/>
      <c r="C965" s="2"/>
      <c r="D965" s="2"/>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c r="AF965" s="2"/>
      <c r="AG965" s="2"/>
      <c r="AH965" s="2"/>
      <c r="AI965" s="2"/>
      <c r="AJ965" s="2"/>
      <c r="AK965" s="2"/>
      <c r="AL965" s="2"/>
      <c r="AM965" s="2"/>
      <c r="AN965" s="16"/>
      <c r="AO965" s="101"/>
      <c r="AP965" s="191"/>
    </row>
    <row r="966" spans="1:42" ht="32.450000000000003" customHeight="1" x14ac:dyDescent="0.25">
      <c r="A966" s="53" t="s">
        <v>347</v>
      </c>
      <c r="B966" s="246" t="s">
        <v>652</v>
      </c>
      <c r="C966" s="246"/>
      <c r="D966" s="246"/>
      <c r="E966" s="246"/>
      <c r="F966" s="246"/>
      <c r="G966" s="246"/>
      <c r="H966" s="246"/>
      <c r="I966" s="246"/>
      <c r="J966" s="246"/>
      <c r="K966" s="246"/>
      <c r="L966" s="246"/>
      <c r="M966" s="246"/>
      <c r="N966" s="246"/>
      <c r="O966" s="246"/>
      <c r="P966" s="246"/>
      <c r="Q966" s="246"/>
      <c r="R966" s="246"/>
      <c r="S966" s="246"/>
      <c r="T966" s="246"/>
      <c r="U966" s="246"/>
      <c r="V966" s="246"/>
      <c r="W966" s="246"/>
      <c r="X966" s="246"/>
      <c r="Y966" s="246"/>
      <c r="Z966" s="246"/>
      <c r="AA966" s="246"/>
      <c r="AB966" s="246"/>
      <c r="AC966" s="246"/>
      <c r="AD966" s="246"/>
      <c r="AE966" s="246"/>
      <c r="AF966" s="246"/>
      <c r="AG966" s="246"/>
      <c r="AH966" s="246"/>
      <c r="AI966" s="246"/>
      <c r="AJ966" s="246"/>
      <c r="AK966" s="246"/>
      <c r="AL966" s="246"/>
      <c r="AM966" s="246"/>
      <c r="AN966" s="246"/>
      <c r="AO966" s="246"/>
      <c r="AP966" s="191"/>
    </row>
    <row r="967" spans="1:42" ht="42.6" customHeight="1" x14ac:dyDescent="0.25">
      <c r="A967" s="53" t="s">
        <v>348</v>
      </c>
      <c r="B967" s="246" t="s">
        <v>734</v>
      </c>
      <c r="C967" s="246"/>
      <c r="D967" s="246"/>
      <c r="E967" s="246"/>
      <c r="F967" s="246"/>
      <c r="G967" s="246"/>
      <c r="H967" s="246"/>
      <c r="I967" s="246"/>
      <c r="J967" s="246"/>
      <c r="K967" s="246"/>
      <c r="L967" s="246"/>
      <c r="M967" s="246"/>
      <c r="N967" s="246"/>
      <c r="O967" s="246"/>
      <c r="P967" s="246"/>
      <c r="Q967" s="246"/>
      <c r="R967" s="246"/>
      <c r="S967" s="246"/>
      <c r="T967" s="246"/>
      <c r="U967" s="246"/>
      <c r="V967" s="246"/>
      <c r="W967" s="246"/>
      <c r="X967" s="246"/>
      <c r="Y967" s="246"/>
      <c r="Z967" s="246"/>
      <c r="AA967" s="246"/>
      <c r="AB967" s="246"/>
      <c r="AC967" s="246"/>
      <c r="AD967" s="246"/>
      <c r="AE967" s="246"/>
      <c r="AF967" s="246"/>
      <c r="AG967" s="246"/>
      <c r="AH967" s="246"/>
      <c r="AI967" s="246"/>
      <c r="AJ967" s="246"/>
      <c r="AK967" s="246"/>
      <c r="AL967" s="246"/>
      <c r="AM967" s="246"/>
      <c r="AN967" s="246"/>
      <c r="AO967" s="246"/>
      <c r="AP967" s="191"/>
    </row>
    <row r="968" spans="1:42" ht="21" customHeight="1" x14ac:dyDescent="0.25">
      <c r="A968" s="53" t="s">
        <v>349</v>
      </c>
      <c r="B968" s="246" t="s">
        <v>735</v>
      </c>
      <c r="C968" s="246"/>
      <c r="D968" s="246"/>
      <c r="E968" s="246"/>
      <c r="F968" s="246"/>
      <c r="G968" s="246"/>
      <c r="H968" s="246"/>
      <c r="I968" s="246"/>
      <c r="J968" s="246"/>
      <c r="K968" s="246"/>
      <c r="L968" s="246"/>
      <c r="M968" s="246"/>
      <c r="N968" s="246"/>
      <c r="O968" s="246"/>
      <c r="P968" s="246"/>
      <c r="Q968" s="246"/>
      <c r="R968" s="246"/>
      <c r="S968" s="246"/>
      <c r="T968" s="246"/>
      <c r="U968" s="246"/>
      <c r="V968" s="246"/>
      <c r="W968" s="246"/>
      <c r="X968" s="246"/>
      <c r="Y968" s="246"/>
      <c r="Z968" s="246"/>
      <c r="AA968" s="246"/>
      <c r="AB968" s="246"/>
      <c r="AC968" s="246"/>
      <c r="AD968" s="246"/>
      <c r="AE968" s="246"/>
      <c r="AF968" s="246"/>
      <c r="AG968" s="246"/>
      <c r="AH968" s="246"/>
      <c r="AI968" s="246"/>
      <c r="AJ968" s="246"/>
      <c r="AK968" s="246"/>
      <c r="AL968" s="246"/>
      <c r="AM968" s="246"/>
      <c r="AN968" s="246"/>
      <c r="AO968" s="246"/>
      <c r="AP968" s="191"/>
    </row>
    <row r="969" spans="1:42" ht="15" customHeight="1" x14ac:dyDescent="0.25">
      <c r="A969" s="315" t="s">
        <v>122</v>
      </c>
      <c r="B969" s="248" t="s">
        <v>421</v>
      </c>
      <c r="C969" s="248"/>
      <c r="D969" s="248"/>
      <c r="E969" s="248"/>
      <c r="F969" s="248"/>
      <c r="G969" s="248"/>
      <c r="H969" s="249" t="s">
        <v>356</v>
      </c>
      <c r="I969" s="249"/>
      <c r="J969" s="249"/>
      <c r="K969" s="249"/>
      <c r="L969" s="249"/>
      <c r="M969" s="249"/>
      <c r="N969" s="249"/>
      <c r="O969" s="249"/>
      <c r="P969" s="249"/>
      <c r="Q969" s="249"/>
      <c r="R969" s="249"/>
      <c r="S969" s="249"/>
      <c r="T969" s="249"/>
      <c r="U969" s="249"/>
      <c r="V969" s="249"/>
      <c r="W969" s="249"/>
      <c r="X969" s="249"/>
      <c r="Y969" s="249"/>
      <c r="Z969" s="249"/>
      <c r="AA969" s="249"/>
      <c r="AB969" s="249"/>
      <c r="AC969" s="249"/>
      <c r="AD969" s="249"/>
      <c r="AE969" s="249"/>
      <c r="AF969" s="249"/>
      <c r="AG969" s="249"/>
      <c r="AH969" s="249"/>
      <c r="AI969" s="249"/>
      <c r="AJ969" s="249"/>
      <c r="AK969" s="249"/>
      <c r="AL969" s="249"/>
      <c r="AM969" s="249"/>
      <c r="AN969" s="249"/>
      <c r="AO969" s="249"/>
      <c r="AP969" s="191"/>
    </row>
    <row r="970" spans="1:42" ht="15" customHeight="1" x14ac:dyDescent="0.25">
      <c r="A970" s="315"/>
      <c r="B970" s="248"/>
      <c r="C970" s="248"/>
      <c r="D970" s="248"/>
      <c r="E970" s="248"/>
      <c r="F970" s="248"/>
      <c r="G970" s="248"/>
      <c r="H970" s="258" t="s">
        <v>665</v>
      </c>
      <c r="I970" s="258"/>
      <c r="J970" s="258"/>
      <c r="K970" s="258"/>
      <c r="L970" s="258"/>
      <c r="M970" s="258"/>
      <c r="N970" s="258"/>
      <c r="O970" s="258"/>
      <c r="P970" s="258"/>
      <c r="Q970" s="258"/>
      <c r="R970" s="258"/>
      <c r="S970" s="258" t="s">
        <v>666</v>
      </c>
      <c r="T970" s="258"/>
      <c r="U970" s="258"/>
      <c r="V970" s="258"/>
      <c r="W970" s="258"/>
      <c r="X970" s="258"/>
      <c r="Y970" s="258"/>
      <c r="Z970" s="258"/>
      <c r="AA970" s="258"/>
      <c r="AB970" s="258"/>
      <c r="AC970" s="258"/>
      <c r="AD970" s="258" t="s">
        <v>667</v>
      </c>
      <c r="AE970" s="258"/>
      <c r="AF970" s="258"/>
      <c r="AG970" s="258"/>
      <c r="AH970" s="258"/>
      <c r="AI970" s="258"/>
      <c r="AJ970" s="258"/>
      <c r="AK970" s="258"/>
      <c r="AL970" s="258"/>
      <c r="AM970" s="258"/>
      <c r="AN970" s="258"/>
      <c r="AO970" s="258"/>
      <c r="AP970" s="191"/>
    </row>
    <row r="971" spans="1:42" ht="39.6" customHeight="1" x14ac:dyDescent="0.25">
      <c r="A971" s="315"/>
      <c r="B971" s="248"/>
      <c r="C971" s="248"/>
      <c r="D971" s="248"/>
      <c r="E971" s="248"/>
      <c r="F971" s="248"/>
      <c r="G971" s="248"/>
      <c r="H971" s="248" t="s">
        <v>353</v>
      </c>
      <c r="I971" s="248"/>
      <c r="J971" s="248" t="s">
        <v>371</v>
      </c>
      <c r="K971" s="248"/>
      <c r="L971" s="248"/>
      <c r="M971" s="248"/>
      <c r="N971" s="248"/>
      <c r="O971" s="248"/>
      <c r="P971" s="248"/>
      <c r="Q971" s="248"/>
      <c r="R971" s="248"/>
      <c r="S971" s="248" t="s">
        <v>353</v>
      </c>
      <c r="T971" s="248"/>
      <c r="U971" s="248" t="s">
        <v>371</v>
      </c>
      <c r="V971" s="248"/>
      <c r="W971" s="248"/>
      <c r="X971" s="248"/>
      <c r="Y971" s="248"/>
      <c r="Z971" s="248"/>
      <c r="AA971" s="248"/>
      <c r="AB971" s="248"/>
      <c r="AC971" s="248"/>
      <c r="AD971" s="248" t="s">
        <v>353</v>
      </c>
      <c r="AE971" s="248"/>
      <c r="AF971" s="248" t="s">
        <v>371</v>
      </c>
      <c r="AG971" s="248"/>
      <c r="AH971" s="248"/>
      <c r="AI971" s="248"/>
      <c r="AJ971" s="248"/>
      <c r="AK971" s="248"/>
      <c r="AL971" s="248"/>
      <c r="AM971" s="248"/>
      <c r="AN971" s="248"/>
      <c r="AO971" s="248"/>
      <c r="AP971" s="191"/>
    </row>
    <row r="972" spans="1:42" ht="13.9" customHeight="1" x14ac:dyDescent="0.25">
      <c r="A972" s="58">
        <v>1</v>
      </c>
      <c r="B972" s="241" t="str">
        <f ca="1">'Т 7'!CJ7</f>
        <v xml:space="preserve"> </v>
      </c>
      <c r="C972" s="241"/>
      <c r="D972" s="241"/>
      <c r="E972" s="241"/>
      <c r="F972" s="241"/>
      <c r="G972" s="241"/>
      <c r="H972" s="269" t="str">
        <f ca="1">'Т 7'!EM7</f>
        <v xml:space="preserve"> </v>
      </c>
      <c r="I972" s="270"/>
      <c r="J972" s="243" t="str">
        <f ca="1">'Т 7'!EN7</f>
        <v xml:space="preserve"> </v>
      </c>
      <c r="K972" s="244"/>
      <c r="L972" s="244"/>
      <c r="M972" s="244"/>
      <c r="N972" s="244"/>
      <c r="O972" s="244"/>
      <c r="P972" s="244"/>
      <c r="Q972" s="244"/>
      <c r="R972" s="245"/>
      <c r="S972" s="269" t="str">
        <f ca="1">'Т 7'!EO7</f>
        <v xml:space="preserve"> </v>
      </c>
      <c r="T972" s="270"/>
      <c r="U972" s="243" t="str">
        <f ca="1">'Т 7'!EP7</f>
        <v xml:space="preserve"> </v>
      </c>
      <c r="V972" s="244"/>
      <c r="W972" s="244">
        <f>'Т 7'!EA121</f>
        <v>0</v>
      </c>
      <c r="X972" s="244"/>
      <c r="Y972" s="244">
        <f>'Т 7'!EB121</f>
        <v>0</v>
      </c>
      <c r="Z972" s="244"/>
      <c r="AA972" s="244"/>
      <c r="AB972" s="244"/>
      <c r="AC972" s="245"/>
      <c r="AD972" s="269" t="str">
        <f ca="1">'Т 7'!EQ7</f>
        <v xml:space="preserve"> </v>
      </c>
      <c r="AE972" s="270"/>
      <c r="AF972" s="243" t="str">
        <f ca="1">'Т 7'!ER7</f>
        <v xml:space="preserve"> </v>
      </c>
      <c r="AG972" s="244"/>
      <c r="AH972" s="244"/>
      <c r="AI972" s="244"/>
      <c r="AJ972" s="244"/>
      <c r="AK972" s="244"/>
      <c r="AL972" s="244"/>
      <c r="AM972" s="244"/>
      <c r="AN972" s="244"/>
      <c r="AO972" s="245"/>
      <c r="AP972" s="191"/>
    </row>
    <row r="973" spans="1:42" ht="13.9" customHeight="1" x14ac:dyDescent="0.25">
      <c r="A973" s="58">
        <v>2</v>
      </c>
      <c r="B973" s="241" t="str">
        <f ca="1">'Т 7'!CJ8</f>
        <v xml:space="preserve"> </v>
      </c>
      <c r="C973" s="241"/>
      <c r="D973" s="241"/>
      <c r="E973" s="241"/>
      <c r="F973" s="241"/>
      <c r="G973" s="241"/>
      <c r="H973" s="269" t="str">
        <f ca="1">'Т 7'!EM8</f>
        <v xml:space="preserve"> </v>
      </c>
      <c r="I973" s="270"/>
      <c r="J973" s="243" t="str">
        <f ca="1">'Т 7'!EN8</f>
        <v xml:space="preserve"> </v>
      </c>
      <c r="K973" s="244"/>
      <c r="L973" s="244"/>
      <c r="M973" s="244"/>
      <c r="N973" s="244"/>
      <c r="O973" s="244"/>
      <c r="P973" s="244"/>
      <c r="Q973" s="244"/>
      <c r="R973" s="245"/>
      <c r="S973" s="269" t="str">
        <f ca="1">'Т 7'!EO8</f>
        <v xml:space="preserve"> </v>
      </c>
      <c r="T973" s="270"/>
      <c r="U973" s="243" t="str">
        <f ca="1">'Т 7'!EP8</f>
        <v xml:space="preserve"> </v>
      </c>
      <c r="V973" s="244"/>
      <c r="W973" s="244">
        <f>'Т 7'!EA122</f>
        <v>0</v>
      </c>
      <c r="X973" s="244"/>
      <c r="Y973" s="244">
        <f>'Т 7'!EB122</f>
        <v>0</v>
      </c>
      <c r="Z973" s="244"/>
      <c r="AA973" s="244"/>
      <c r="AB973" s="244"/>
      <c r="AC973" s="245"/>
      <c r="AD973" s="269" t="str">
        <f ca="1">'Т 7'!EQ8</f>
        <v xml:space="preserve"> </v>
      </c>
      <c r="AE973" s="270"/>
      <c r="AF973" s="243" t="str">
        <f ca="1">'Т 7'!ER8</f>
        <v xml:space="preserve"> </v>
      </c>
      <c r="AG973" s="244"/>
      <c r="AH973" s="244"/>
      <c r="AI973" s="244"/>
      <c r="AJ973" s="244"/>
      <c r="AK973" s="244"/>
      <c r="AL973" s="244"/>
      <c r="AM973" s="244"/>
      <c r="AN973" s="244"/>
      <c r="AO973" s="245"/>
      <c r="AP973" s="191"/>
    </row>
    <row r="974" spans="1:42" ht="13.9" customHeight="1" x14ac:dyDescent="0.25">
      <c r="A974" s="58">
        <v>3</v>
      </c>
      <c r="B974" s="241" t="str">
        <f ca="1">'Т 7'!CJ9</f>
        <v xml:space="preserve"> </v>
      </c>
      <c r="C974" s="241"/>
      <c r="D974" s="241"/>
      <c r="E974" s="241"/>
      <c r="F974" s="241"/>
      <c r="G974" s="241"/>
      <c r="H974" s="269" t="str">
        <f ca="1">'Т 7'!EM9</f>
        <v xml:space="preserve"> </v>
      </c>
      <c r="I974" s="270"/>
      <c r="J974" s="243" t="str">
        <f ca="1">'Т 7'!EN9</f>
        <v xml:space="preserve"> </v>
      </c>
      <c r="K974" s="244"/>
      <c r="L974" s="244"/>
      <c r="M974" s="244"/>
      <c r="N974" s="244"/>
      <c r="O974" s="244"/>
      <c r="P974" s="244"/>
      <c r="Q974" s="244"/>
      <c r="R974" s="245"/>
      <c r="S974" s="269" t="str">
        <f ca="1">'Т 7'!EO9</f>
        <v xml:space="preserve"> </v>
      </c>
      <c r="T974" s="270"/>
      <c r="U974" s="243" t="str">
        <f ca="1">'Т 7'!EP9</f>
        <v xml:space="preserve"> </v>
      </c>
      <c r="V974" s="244"/>
      <c r="W974" s="244">
        <f>'Т 7'!EA123</f>
        <v>0</v>
      </c>
      <c r="X974" s="244"/>
      <c r="Y974" s="244">
        <f>'Т 7'!EB123</f>
        <v>0</v>
      </c>
      <c r="Z974" s="244"/>
      <c r="AA974" s="244"/>
      <c r="AB974" s="244"/>
      <c r="AC974" s="245"/>
      <c r="AD974" s="269" t="str">
        <f ca="1">'Т 7'!EQ9</f>
        <v xml:space="preserve"> </v>
      </c>
      <c r="AE974" s="270"/>
      <c r="AF974" s="243" t="str">
        <f ca="1">'Т 7'!ER9</f>
        <v xml:space="preserve"> </v>
      </c>
      <c r="AG974" s="244"/>
      <c r="AH974" s="244"/>
      <c r="AI974" s="244"/>
      <c r="AJ974" s="244"/>
      <c r="AK974" s="244"/>
      <c r="AL974" s="244"/>
      <c r="AM974" s="244"/>
      <c r="AN974" s="244"/>
      <c r="AO974" s="245"/>
      <c r="AP974" s="191"/>
    </row>
    <row r="975" spans="1:42" ht="13.9" customHeight="1" x14ac:dyDescent="0.25">
      <c r="A975" s="58">
        <v>4</v>
      </c>
      <c r="B975" s="241" t="str">
        <f ca="1">'Т 7'!CJ10</f>
        <v xml:space="preserve"> </v>
      </c>
      <c r="C975" s="241"/>
      <c r="D975" s="241"/>
      <c r="E975" s="241"/>
      <c r="F975" s="241"/>
      <c r="G975" s="241"/>
      <c r="H975" s="269" t="str">
        <f ca="1">'Т 7'!EM10</f>
        <v xml:space="preserve"> </v>
      </c>
      <c r="I975" s="270"/>
      <c r="J975" s="243" t="str">
        <f ca="1">'Т 7'!EN10</f>
        <v xml:space="preserve"> </v>
      </c>
      <c r="K975" s="244"/>
      <c r="L975" s="244"/>
      <c r="M975" s="244"/>
      <c r="N975" s="244"/>
      <c r="O975" s="244"/>
      <c r="P975" s="244"/>
      <c r="Q975" s="244"/>
      <c r="R975" s="245"/>
      <c r="S975" s="269" t="str">
        <f ca="1">'Т 7'!EO10</f>
        <v xml:space="preserve"> </v>
      </c>
      <c r="T975" s="270"/>
      <c r="U975" s="243" t="str">
        <f ca="1">'Т 7'!EP10</f>
        <v xml:space="preserve"> </v>
      </c>
      <c r="V975" s="244"/>
      <c r="W975" s="244">
        <f>'Т 7'!EA124</f>
        <v>0</v>
      </c>
      <c r="X975" s="244"/>
      <c r="Y975" s="244">
        <f>'Т 7'!EB124</f>
        <v>0</v>
      </c>
      <c r="Z975" s="244"/>
      <c r="AA975" s="244"/>
      <c r="AB975" s="244"/>
      <c r="AC975" s="245"/>
      <c r="AD975" s="269" t="str">
        <f ca="1">'Т 7'!EQ10</f>
        <v xml:space="preserve"> </v>
      </c>
      <c r="AE975" s="270"/>
      <c r="AF975" s="243" t="str">
        <f ca="1">'Т 7'!ER10</f>
        <v xml:space="preserve"> </v>
      </c>
      <c r="AG975" s="244"/>
      <c r="AH975" s="244"/>
      <c r="AI975" s="244"/>
      <c r="AJ975" s="244"/>
      <c r="AK975" s="244"/>
      <c r="AL975" s="244"/>
      <c r="AM975" s="244"/>
      <c r="AN975" s="244"/>
      <c r="AO975" s="245"/>
      <c r="AP975" s="191"/>
    </row>
    <row r="976" spans="1:42" ht="13.9" customHeight="1" x14ac:dyDescent="0.25">
      <c r="A976" s="58">
        <v>5</v>
      </c>
      <c r="B976" s="241" t="str">
        <f ca="1">'Т 7'!CJ11</f>
        <v xml:space="preserve"> </v>
      </c>
      <c r="C976" s="241"/>
      <c r="D976" s="241"/>
      <c r="E976" s="241"/>
      <c r="F976" s="241"/>
      <c r="G976" s="241"/>
      <c r="H976" s="269" t="str">
        <f ca="1">'Т 7'!EM11</f>
        <v xml:space="preserve"> </v>
      </c>
      <c r="I976" s="270"/>
      <c r="J976" s="243" t="str">
        <f ca="1">'Т 7'!EN11</f>
        <v xml:space="preserve"> </v>
      </c>
      <c r="K976" s="244"/>
      <c r="L976" s="244"/>
      <c r="M976" s="244"/>
      <c r="N976" s="244"/>
      <c r="O976" s="244"/>
      <c r="P976" s="244"/>
      <c r="Q976" s="244"/>
      <c r="R976" s="245"/>
      <c r="S976" s="269" t="str">
        <f ca="1">'Т 7'!EO11</f>
        <v xml:space="preserve"> </v>
      </c>
      <c r="T976" s="270"/>
      <c r="U976" s="243" t="str">
        <f ca="1">'Т 7'!EP11</f>
        <v xml:space="preserve"> </v>
      </c>
      <c r="V976" s="244"/>
      <c r="W976" s="244">
        <f>'Т 7'!EA125</f>
        <v>0</v>
      </c>
      <c r="X976" s="244"/>
      <c r="Y976" s="244">
        <f>'Т 7'!EB125</f>
        <v>0</v>
      </c>
      <c r="Z976" s="244"/>
      <c r="AA976" s="244"/>
      <c r="AB976" s="244"/>
      <c r="AC976" s="245"/>
      <c r="AD976" s="269" t="str">
        <f ca="1">'Т 7'!EQ11</f>
        <v xml:space="preserve"> </v>
      </c>
      <c r="AE976" s="270"/>
      <c r="AF976" s="243" t="str">
        <f ca="1">'Т 7'!ER11</f>
        <v xml:space="preserve"> </v>
      </c>
      <c r="AG976" s="244"/>
      <c r="AH976" s="244"/>
      <c r="AI976" s="244"/>
      <c r="AJ976" s="244"/>
      <c r="AK976" s="244"/>
      <c r="AL976" s="244"/>
      <c r="AM976" s="244"/>
      <c r="AN976" s="244"/>
      <c r="AO976" s="245"/>
      <c r="AP976" s="191"/>
    </row>
    <row r="977" spans="1:42" ht="13.9" customHeight="1" x14ac:dyDescent="0.25">
      <c r="A977" s="58">
        <v>6</v>
      </c>
      <c r="B977" s="241" t="str">
        <f ca="1">'Т 7'!CJ12</f>
        <v xml:space="preserve"> </v>
      </c>
      <c r="C977" s="241"/>
      <c r="D977" s="241"/>
      <c r="E977" s="241"/>
      <c r="F977" s="241"/>
      <c r="G977" s="241"/>
      <c r="H977" s="269" t="str">
        <f ca="1">'Т 7'!EM12</f>
        <v xml:space="preserve"> </v>
      </c>
      <c r="I977" s="270"/>
      <c r="J977" s="243" t="str">
        <f ca="1">'Т 7'!EN12</f>
        <v xml:space="preserve"> </v>
      </c>
      <c r="K977" s="244"/>
      <c r="L977" s="244"/>
      <c r="M977" s="244"/>
      <c r="N977" s="244"/>
      <c r="O977" s="244"/>
      <c r="P977" s="244"/>
      <c r="Q977" s="244"/>
      <c r="R977" s="245"/>
      <c r="S977" s="269" t="str">
        <f ca="1">'Т 7'!EO12</f>
        <v xml:space="preserve"> </v>
      </c>
      <c r="T977" s="270"/>
      <c r="U977" s="243" t="str">
        <f ca="1">'Т 7'!EP12</f>
        <v xml:space="preserve"> </v>
      </c>
      <c r="V977" s="244"/>
      <c r="W977" s="244">
        <f>'Т 7'!EA126</f>
        <v>0</v>
      </c>
      <c r="X977" s="244"/>
      <c r="Y977" s="244">
        <f>'Т 7'!EB126</f>
        <v>0</v>
      </c>
      <c r="Z977" s="244"/>
      <c r="AA977" s="244"/>
      <c r="AB977" s="244"/>
      <c r="AC977" s="245"/>
      <c r="AD977" s="269" t="str">
        <f ca="1">'Т 7'!EQ12</f>
        <v xml:space="preserve"> </v>
      </c>
      <c r="AE977" s="270"/>
      <c r="AF977" s="243" t="str">
        <f ca="1">'Т 7'!ER12</f>
        <v xml:space="preserve"> </v>
      </c>
      <c r="AG977" s="244"/>
      <c r="AH977" s="244"/>
      <c r="AI977" s="244"/>
      <c r="AJ977" s="244"/>
      <c r="AK977" s="244"/>
      <c r="AL977" s="244"/>
      <c r="AM977" s="244"/>
      <c r="AN977" s="244"/>
      <c r="AO977" s="245"/>
      <c r="AP977" s="191"/>
    </row>
    <row r="978" spans="1:42" ht="13.9" customHeight="1" x14ac:dyDescent="0.25">
      <c r="A978" s="58">
        <v>7</v>
      </c>
      <c r="B978" s="241" t="str">
        <f ca="1">'Т 7'!CJ13</f>
        <v xml:space="preserve"> </v>
      </c>
      <c r="C978" s="241"/>
      <c r="D978" s="241"/>
      <c r="E978" s="241"/>
      <c r="F978" s="241"/>
      <c r="G978" s="241"/>
      <c r="H978" s="269" t="str">
        <f ca="1">'Т 7'!EM13</f>
        <v xml:space="preserve"> </v>
      </c>
      <c r="I978" s="270"/>
      <c r="J978" s="243" t="str">
        <f ca="1">'Т 7'!EN13</f>
        <v xml:space="preserve"> </v>
      </c>
      <c r="K978" s="244"/>
      <c r="L978" s="244"/>
      <c r="M978" s="244"/>
      <c r="N978" s="244"/>
      <c r="O978" s="244"/>
      <c r="P978" s="244"/>
      <c r="Q978" s="244"/>
      <c r="R978" s="245"/>
      <c r="S978" s="269" t="str">
        <f ca="1">'Т 7'!EO13</f>
        <v xml:space="preserve"> </v>
      </c>
      <c r="T978" s="270"/>
      <c r="U978" s="243" t="str">
        <f ca="1">'Т 7'!EP13</f>
        <v xml:space="preserve"> </v>
      </c>
      <c r="V978" s="244"/>
      <c r="W978" s="244">
        <f>'Т 7'!EA127</f>
        <v>0</v>
      </c>
      <c r="X978" s="244"/>
      <c r="Y978" s="244">
        <f>'Т 7'!EB127</f>
        <v>0</v>
      </c>
      <c r="Z978" s="244"/>
      <c r="AA978" s="244"/>
      <c r="AB978" s="244"/>
      <c r="AC978" s="245"/>
      <c r="AD978" s="269" t="str">
        <f ca="1">'Т 7'!EQ13</f>
        <v xml:space="preserve"> </v>
      </c>
      <c r="AE978" s="270"/>
      <c r="AF978" s="243" t="str">
        <f ca="1">'Т 7'!ER13</f>
        <v xml:space="preserve"> </v>
      </c>
      <c r="AG978" s="244"/>
      <c r="AH978" s="244"/>
      <c r="AI978" s="244"/>
      <c r="AJ978" s="244"/>
      <c r="AK978" s="244"/>
      <c r="AL978" s="244"/>
      <c r="AM978" s="244"/>
      <c r="AN978" s="244"/>
      <c r="AO978" s="245"/>
      <c r="AP978" s="191"/>
    </row>
    <row r="979" spans="1:42" ht="13.9" customHeight="1" x14ac:dyDescent="0.25">
      <c r="A979" s="58">
        <v>8</v>
      </c>
      <c r="B979" s="241" t="str">
        <f ca="1">'Т 7'!CJ14</f>
        <v xml:space="preserve"> </v>
      </c>
      <c r="C979" s="241"/>
      <c r="D979" s="241"/>
      <c r="E979" s="241"/>
      <c r="F979" s="241"/>
      <c r="G979" s="241"/>
      <c r="H979" s="269" t="str">
        <f ca="1">'Т 7'!EM14</f>
        <v xml:space="preserve"> </v>
      </c>
      <c r="I979" s="270"/>
      <c r="J979" s="243" t="str">
        <f ca="1">'Т 7'!EN14</f>
        <v xml:space="preserve"> </v>
      </c>
      <c r="K979" s="244"/>
      <c r="L979" s="244"/>
      <c r="M979" s="244"/>
      <c r="N979" s="244"/>
      <c r="O979" s="244"/>
      <c r="P979" s="244"/>
      <c r="Q979" s="244"/>
      <c r="R979" s="245"/>
      <c r="S979" s="269" t="str">
        <f ca="1">'Т 7'!EO14</f>
        <v xml:space="preserve"> </v>
      </c>
      <c r="T979" s="270"/>
      <c r="U979" s="243" t="str">
        <f ca="1">'Т 7'!EP14</f>
        <v xml:space="preserve"> </v>
      </c>
      <c r="V979" s="244"/>
      <c r="W979" s="244">
        <f>'Т 7'!EA128</f>
        <v>0</v>
      </c>
      <c r="X979" s="244"/>
      <c r="Y979" s="244">
        <f>'Т 7'!EB128</f>
        <v>0</v>
      </c>
      <c r="Z979" s="244"/>
      <c r="AA979" s="244"/>
      <c r="AB979" s="244"/>
      <c r="AC979" s="245"/>
      <c r="AD979" s="269" t="str">
        <f ca="1">'Т 7'!EQ14</f>
        <v xml:space="preserve"> </v>
      </c>
      <c r="AE979" s="270"/>
      <c r="AF979" s="243" t="str">
        <f ca="1">'Т 7'!ER14</f>
        <v xml:space="preserve"> </v>
      </c>
      <c r="AG979" s="244"/>
      <c r="AH979" s="244"/>
      <c r="AI979" s="244"/>
      <c r="AJ979" s="244"/>
      <c r="AK979" s="244"/>
      <c r="AL979" s="244"/>
      <c r="AM979" s="244"/>
      <c r="AN979" s="244"/>
      <c r="AO979" s="245"/>
      <c r="AP979" s="191"/>
    </row>
    <row r="980" spans="1:42" ht="13.9" customHeight="1" x14ac:dyDescent="0.25">
      <c r="A980" s="58">
        <v>9</v>
      </c>
      <c r="B980" s="241" t="str">
        <f ca="1">'Т 7'!CJ15</f>
        <v xml:space="preserve"> </v>
      </c>
      <c r="C980" s="241"/>
      <c r="D980" s="241"/>
      <c r="E980" s="241"/>
      <c r="F980" s="241"/>
      <c r="G980" s="241"/>
      <c r="H980" s="269" t="str">
        <f ca="1">'Т 7'!EM15</f>
        <v xml:space="preserve"> </v>
      </c>
      <c r="I980" s="270"/>
      <c r="J980" s="243" t="str">
        <f ca="1">'Т 7'!EN15</f>
        <v xml:space="preserve"> </v>
      </c>
      <c r="K980" s="244"/>
      <c r="L980" s="244"/>
      <c r="M980" s="244"/>
      <c r="N980" s="244"/>
      <c r="O980" s="244"/>
      <c r="P980" s="244"/>
      <c r="Q980" s="244"/>
      <c r="R980" s="245"/>
      <c r="S980" s="269" t="str">
        <f ca="1">'Т 7'!EO15</f>
        <v xml:space="preserve"> </v>
      </c>
      <c r="T980" s="270"/>
      <c r="U980" s="243" t="str">
        <f ca="1">'Т 7'!EP15</f>
        <v xml:space="preserve"> </v>
      </c>
      <c r="V980" s="244"/>
      <c r="W980" s="244">
        <f>'Т 7'!EA129</f>
        <v>0</v>
      </c>
      <c r="X980" s="244"/>
      <c r="Y980" s="244">
        <f>'Т 7'!EB129</f>
        <v>0</v>
      </c>
      <c r="Z980" s="244"/>
      <c r="AA980" s="244"/>
      <c r="AB980" s="244"/>
      <c r="AC980" s="245"/>
      <c r="AD980" s="269" t="str">
        <f ca="1">'Т 7'!EQ15</f>
        <v xml:space="preserve"> </v>
      </c>
      <c r="AE980" s="270"/>
      <c r="AF980" s="243" t="str">
        <f ca="1">'Т 7'!ER15</f>
        <v xml:space="preserve"> </v>
      </c>
      <c r="AG980" s="244"/>
      <c r="AH980" s="244"/>
      <c r="AI980" s="244"/>
      <c r="AJ980" s="244"/>
      <c r="AK980" s="244"/>
      <c r="AL980" s="244"/>
      <c r="AM980" s="244"/>
      <c r="AN980" s="244"/>
      <c r="AO980" s="245"/>
      <c r="AP980" s="191"/>
    </row>
    <row r="981" spans="1:42" ht="13.9" customHeight="1" x14ac:dyDescent="0.25">
      <c r="A981" s="58">
        <v>10</v>
      </c>
      <c r="B981" s="241" t="str">
        <f ca="1">'Т 7'!CJ16</f>
        <v xml:space="preserve"> </v>
      </c>
      <c r="C981" s="241"/>
      <c r="D981" s="241"/>
      <c r="E981" s="241"/>
      <c r="F981" s="241"/>
      <c r="G981" s="241"/>
      <c r="H981" s="269" t="str">
        <f ca="1">'Т 7'!EM16</f>
        <v xml:space="preserve"> </v>
      </c>
      <c r="I981" s="270"/>
      <c r="J981" s="243" t="str">
        <f ca="1">'Т 7'!EN16</f>
        <v xml:space="preserve"> </v>
      </c>
      <c r="K981" s="244"/>
      <c r="L981" s="244"/>
      <c r="M981" s="244"/>
      <c r="N981" s="244"/>
      <c r="O981" s="244"/>
      <c r="P981" s="244"/>
      <c r="Q981" s="244"/>
      <c r="R981" s="245"/>
      <c r="S981" s="269" t="str">
        <f ca="1">'Т 7'!EO16</f>
        <v xml:space="preserve"> </v>
      </c>
      <c r="T981" s="270"/>
      <c r="U981" s="243" t="str">
        <f ca="1">'Т 7'!EP16</f>
        <v xml:space="preserve"> </v>
      </c>
      <c r="V981" s="244"/>
      <c r="W981" s="244">
        <f>'Т 7'!EA130</f>
        <v>0</v>
      </c>
      <c r="X981" s="244"/>
      <c r="Y981" s="244">
        <f>'Т 7'!EB130</f>
        <v>0</v>
      </c>
      <c r="Z981" s="244"/>
      <c r="AA981" s="244"/>
      <c r="AB981" s="244"/>
      <c r="AC981" s="245"/>
      <c r="AD981" s="269" t="str">
        <f ca="1">'Т 7'!EQ16</f>
        <v xml:space="preserve"> </v>
      </c>
      <c r="AE981" s="270"/>
      <c r="AF981" s="243" t="str">
        <f ca="1">'Т 7'!ER16</f>
        <v xml:space="preserve"> </v>
      </c>
      <c r="AG981" s="244"/>
      <c r="AH981" s="244"/>
      <c r="AI981" s="244"/>
      <c r="AJ981" s="244"/>
      <c r="AK981" s="244"/>
      <c r="AL981" s="244"/>
      <c r="AM981" s="244"/>
      <c r="AN981" s="244"/>
      <c r="AO981" s="245"/>
      <c r="AP981" s="191"/>
    </row>
    <row r="982" spans="1:42" ht="13.9" customHeight="1" x14ac:dyDescent="0.25">
      <c r="A982" s="58">
        <v>11</v>
      </c>
      <c r="B982" s="241" t="str">
        <f ca="1">'Т 7'!CJ17</f>
        <v xml:space="preserve"> </v>
      </c>
      <c r="C982" s="241"/>
      <c r="D982" s="241"/>
      <c r="E982" s="241"/>
      <c r="F982" s="241"/>
      <c r="G982" s="241"/>
      <c r="H982" s="269" t="str">
        <f ca="1">'Т 7'!EM17</f>
        <v xml:space="preserve"> </v>
      </c>
      <c r="I982" s="270"/>
      <c r="J982" s="243" t="str">
        <f ca="1">'Т 7'!EN17</f>
        <v xml:space="preserve"> </v>
      </c>
      <c r="K982" s="244"/>
      <c r="L982" s="244"/>
      <c r="M982" s="244"/>
      <c r="N982" s="244"/>
      <c r="O982" s="244"/>
      <c r="P982" s="244"/>
      <c r="Q982" s="244"/>
      <c r="R982" s="245"/>
      <c r="S982" s="269" t="str">
        <f ca="1">'Т 7'!EO17</f>
        <v xml:space="preserve"> </v>
      </c>
      <c r="T982" s="270"/>
      <c r="U982" s="243" t="str">
        <f ca="1">'Т 7'!EP17</f>
        <v xml:space="preserve"> </v>
      </c>
      <c r="V982" s="244"/>
      <c r="W982" s="244">
        <f>'Т 7'!EA131</f>
        <v>0</v>
      </c>
      <c r="X982" s="244"/>
      <c r="Y982" s="244">
        <f>'Т 7'!EB131</f>
        <v>0</v>
      </c>
      <c r="Z982" s="244"/>
      <c r="AA982" s="244"/>
      <c r="AB982" s="244"/>
      <c r="AC982" s="245"/>
      <c r="AD982" s="269" t="str">
        <f ca="1">'Т 7'!EQ17</f>
        <v xml:space="preserve"> </v>
      </c>
      <c r="AE982" s="270"/>
      <c r="AF982" s="243" t="str">
        <f ca="1">'Т 7'!ER17</f>
        <v xml:space="preserve"> </v>
      </c>
      <c r="AG982" s="244"/>
      <c r="AH982" s="244"/>
      <c r="AI982" s="244"/>
      <c r="AJ982" s="244"/>
      <c r="AK982" s="244"/>
      <c r="AL982" s="244"/>
      <c r="AM982" s="244"/>
      <c r="AN982" s="244"/>
      <c r="AO982" s="245"/>
      <c r="AP982" s="191"/>
    </row>
    <row r="983" spans="1:42" ht="13.9" customHeight="1" x14ac:dyDescent="0.25">
      <c r="A983" s="58">
        <v>12</v>
      </c>
      <c r="B983" s="241" t="str">
        <f ca="1">'Т 7'!CJ18</f>
        <v xml:space="preserve"> </v>
      </c>
      <c r="C983" s="241"/>
      <c r="D983" s="241"/>
      <c r="E983" s="241"/>
      <c r="F983" s="241"/>
      <c r="G983" s="241"/>
      <c r="H983" s="269" t="str">
        <f ca="1">'Т 7'!EM18</f>
        <v xml:space="preserve"> </v>
      </c>
      <c r="I983" s="270"/>
      <c r="J983" s="243" t="str">
        <f ca="1">'Т 7'!EN18</f>
        <v xml:space="preserve"> </v>
      </c>
      <c r="K983" s="244"/>
      <c r="L983" s="244"/>
      <c r="M983" s="244"/>
      <c r="N983" s="244"/>
      <c r="O983" s="244"/>
      <c r="P983" s="244"/>
      <c r="Q983" s="244"/>
      <c r="R983" s="245"/>
      <c r="S983" s="269" t="str">
        <f ca="1">'Т 7'!EO18</f>
        <v xml:space="preserve"> </v>
      </c>
      <c r="T983" s="270"/>
      <c r="U983" s="243" t="str">
        <f ca="1">'Т 7'!EP18</f>
        <v xml:space="preserve"> </v>
      </c>
      <c r="V983" s="244"/>
      <c r="W983" s="244">
        <f>'Т 7'!EA132</f>
        <v>0</v>
      </c>
      <c r="X983" s="244"/>
      <c r="Y983" s="244">
        <f>'Т 7'!EB132</f>
        <v>0</v>
      </c>
      <c r="Z983" s="244"/>
      <c r="AA983" s="244"/>
      <c r="AB983" s="244"/>
      <c r="AC983" s="245"/>
      <c r="AD983" s="269" t="str">
        <f ca="1">'Т 7'!EQ18</f>
        <v xml:space="preserve"> </v>
      </c>
      <c r="AE983" s="270"/>
      <c r="AF983" s="243" t="str">
        <f ca="1">'Т 7'!ER18</f>
        <v xml:space="preserve"> </v>
      </c>
      <c r="AG983" s="244"/>
      <c r="AH983" s="244"/>
      <c r="AI983" s="244"/>
      <c r="AJ983" s="244"/>
      <c r="AK983" s="244"/>
      <c r="AL983" s="244"/>
      <c r="AM983" s="244"/>
      <c r="AN983" s="244"/>
      <c r="AO983" s="245"/>
      <c r="AP983" s="191"/>
    </row>
    <row r="984" spans="1:42" ht="13.9" customHeight="1" x14ac:dyDescent="0.25">
      <c r="A984" s="58">
        <v>13</v>
      </c>
      <c r="B984" s="241" t="str">
        <f ca="1">'Т 7'!CJ19</f>
        <v xml:space="preserve"> </v>
      </c>
      <c r="C984" s="241"/>
      <c r="D984" s="241"/>
      <c r="E984" s="241"/>
      <c r="F984" s="241"/>
      <c r="G984" s="241"/>
      <c r="H984" s="269" t="str">
        <f ca="1">'Т 7'!EM19</f>
        <v xml:space="preserve"> </v>
      </c>
      <c r="I984" s="270"/>
      <c r="J984" s="243" t="str">
        <f ca="1">'Т 7'!EN19</f>
        <v xml:space="preserve"> </v>
      </c>
      <c r="K984" s="244"/>
      <c r="L984" s="244"/>
      <c r="M984" s="244"/>
      <c r="N984" s="244"/>
      <c r="O984" s="244"/>
      <c r="P984" s="244"/>
      <c r="Q984" s="244"/>
      <c r="R984" s="245"/>
      <c r="S984" s="269" t="str">
        <f ca="1">'Т 7'!EO19</f>
        <v xml:space="preserve"> </v>
      </c>
      <c r="T984" s="270"/>
      <c r="U984" s="243" t="str">
        <f ca="1">'Т 7'!EP19</f>
        <v xml:space="preserve"> </v>
      </c>
      <c r="V984" s="244"/>
      <c r="W984" s="244">
        <f>'Т 7'!EA133</f>
        <v>0</v>
      </c>
      <c r="X984" s="244"/>
      <c r="Y984" s="244">
        <f>'Т 7'!EB133</f>
        <v>0</v>
      </c>
      <c r="Z984" s="244"/>
      <c r="AA984" s="244"/>
      <c r="AB984" s="244"/>
      <c r="AC984" s="245"/>
      <c r="AD984" s="269" t="str">
        <f ca="1">'Т 7'!EQ19</f>
        <v xml:space="preserve"> </v>
      </c>
      <c r="AE984" s="270"/>
      <c r="AF984" s="243" t="str">
        <f ca="1">'Т 7'!ER19</f>
        <v xml:space="preserve"> </v>
      </c>
      <c r="AG984" s="244"/>
      <c r="AH984" s="244"/>
      <c r="AI984" s="244"/>
      <c r="AJ984" s="244"/>
      <c r="AK984" s="244"/>
      <c r="AL984" s="244"/>
      <c r="AM984" s="244"/>
      <c r="AN984" s="244"/>
      <c r="AO984" s="245"/>
      <c r="AP984" s="191"/>
    </row>
    <row r="985" spans="1:42" ht="13.9" customHeight="1" x14ac:dyDescent="0.25">
      <c r="A985" s="58">
        <v>14</v>
      </c>
      <c r="B985" s="241" t="str">
        <f ca="1">'Т 7'!CJ20</f>
        <v xml:space="preserve"> </v>
      </c>
      <c r="C985" s="241"/>
      <c r="D985" s="241"/>
      <c r="E985" s="241"/>
      <c r="F985" s="241"/>
      <c r="G985" s="241"/>
      <c r="H985" s="269" t="str">
        <f ca="1">'Т 7'!EM20</f>
        <v xml:space="preserve"> </v>
      </c>
      <c r="I985" s="270"/>
      <c r="J985" s="243" t="str">
        <f ca="1">'Т 7'!EN20</f>
        <v xml:space="preserve"> </v>
      </c>
      <c r="K985" s="244"/>
      <c r="L985" s="244"/>
      <c r="M985" s="244"/>
      <c r="N985" s="244"/>
      <c r="O985" s="244"/>
      <c r="P985" s="244"/>
      <c r="Q985" s="244"/>
      <c r="R985" s="245"/>
      <c r="S985" s="269" t="str">
        <f ca="1">'Т 7'!EO20</f>
        <v xml:space="preserve"> </v>
      </c>
      <c r="T985" s="270"/>
      <c r="U985" s="243" t="str">
        <f ca="1">'Т 7'!EP20</f>
        <v xml:space="preserve"> </v>
      </c>
      <c r="V985" s="244"/>
      <c r="W985" s="244">
        <f>'Т 7'!EA134</f>
        <v>0</v>
      </c>
      <c r="X985" s="244"/>
      <c r="Y985" s="244">
        <f>'Т 7'!EB134</f>
        <v>0</v>
      </c>
      <c r="Z985" s="244"/>
      <c r="AA985" s="244"/>
      <c r="AB985" s="244"/>
      <c r="AC985" s="245"/>
      <c r="AD985" s="269" t="str">
        <f ca="1">'Т 7'!EQ20</f>
        <v xml:space="preserve"> </v>
      </c>
      <c r="AE985" s="270"/>
      <c r="AF985" s="243" t="str">
        <f ca="1">'Т 7'!ER20</f>
        <v xml:space="preserve"> </v>
      </c>
      <c r="AG985" s="244"/>
      <c r="AH985" s="244"/>
      <c r="AI985" s="244"/>
      <c r="AJ985" s="244"/>
      <c r="AK985" s="244"/>
      <c r="AL985" s="244"/>
      <c r="AM985" s="244"/>
      <c r="AN985" s="244"/>
      <c r="AO985" s="245"/>
      <c r="AP985" s="191"/>
    </row>
    <row r="986" spans="1:42" ht="13.9" customHeight="1" x14ac:dyDescent="0.25">
      <c r="A986" s="58">
        <v>15</v>
      </c>
      <c r="B986" s="241" t="str">
        <f ca="1">'Т 7'!CJ21</f>
        <v xml:space="preserve"> </v>
      </c>
      <c r="C986" s="241"/>
      <c r="D986" s="241"/>
      <c r="E986" s="241"/>
      <c r="F986" s="241"/>
      <c r="G986" s="241"/>
      <c r="H986" s="269" t="str">
        <f ca="1">'Т 7'!EM21</f>
        <v xml:space="preserve"> </v>
      </c>
      <c r="I986" s="270"/>
      <c r="J986" s="243" t="str">
        <f ca="1">'Т 7'!EN21</f>
        <v xml:space="preserve"> </v>
      </c>
      <c r="K986" s="244"/>
      <c r="L986" s="244"/>
      <c r="M986" s="244"/>
      <c r="N986" s="244"/>
      <c r="O986" s="244"/>
      <c r="P986" s="244"/>
      <c r="Q986" s="244"/>
      <c r="R986" s="245"/>
      <c r="S986" s="269" t="str">
        <f ca="1">'Т 7'!EO21</f>
        <v xml:space="preserve"> </v>
      </c>
      <c r="T986" s="270"/>
      <c r="U986" s="243" t="str">
        <f ca="1">'Т 7'!EP21</f>
        <v xml:space="preserve"> </v>
      </c>
      <c r="V986" s="244"/>
      <c r="W986" s="244">
        <f>'Т 7'!EA135</f>
        <v>0</v>
      </c>
      <c r="X986" s="244"/>
      <c r="Y986" s="244">
        <f>'Т 7'!EB135</f>
        <v>0</v>
      </c>
      <c r="Z986" s="244"/>
      <c r="AA986" s="244"/>
      <c r="AB986" s="244"/>
      <c r="AC986" s="245"/>
      <c r="AD986" s="269" t="str">
        <f ca="1">'Т 7'!EQ21</f>
        <v xml:space="preserve"> </v>
      </c>
      <c r="AE986" s="270"/>
      <c r="AF986" s="243" t="str">
        <f ca="1">'Т 7'!ER21</f>
        <v xml:space="preserve"> </v>
      </c>
      <c r="AG986" s="244"/>
      <c r="AH986" s="244"/>
      <c r="AI986" s="244"/>
      <c r="AJ986" s="244"/>
      <c r="AK986" s="244"/>
      <c r="AL986" s="244"/>
      <c r="AM986" s="244"/>
      <c r="AN986" s="244"/>
      <c r="AO986" s="245"/>
      <c r="AP986" s="191"/>
    </row>
    <row r="987" spans="1:42" ht="13.9" customHeight="1" x14ac:dyDescent="0.25">
      <c r="A987" s="58">
        <v>16</v>
      </c>
      <c r="B987" s="241" t="str">
        <f ca="1">'Т 7'!CJ22</f>
        <v xml:space="preserve"> </v>
      </c>
      <c r="C987" s="241"/>
      <c r="D987" s="241"/>
      <c r="E987" s="241"/>
      <c r="F987" s="241"/>
      <c r="G987" s="241"/>
      <c r="H987" s="269" t="str">
        <f ca="1">'Т 7'!EM22</f>
        <v xml:space="preserve"> </v>
      </c>
      <c r="I987" s="270"/>
      <c r="J987" s="243" t="str">
        <f ca="1">'Т 7'!EN22</f>
        <v xml:space="preserve"> </v>
      </c>
      <c r="K987" s="244"/>
      <c r="L987" s="244"/>
      <c r="M987" s="244"/>
      <c r="N987" s="244"/>
      <c r="O987" s="244"/>
      <c r="P987" s="244"/>
      <c r="Q987" s="244"/>
      <c r="R987" s="245"/>
      <c r="S987" s="269" t="str">
        <f ca="1">'Т 7'!EO22</f>
        <v xml:space="preserve"> </v>
      </c>
      <c r="T987" s="270"/>
      <c r="U987" s="243" t="str">
        <f ca="1">'Т 7'!EP22</f>
        <v xml:space="preserve"> </v>
      </c>
      <c r="V987" s="244"/>
      <c r="W987" s="244">
        <f>'Т 7'!EA136</f>
        <v>0</v>
      </c>
      <c r="X987" s="244"/>
      <c r="Y987" s="244">
        <f>'Т 7'!EB136</f>
        <v>0</v>
      </c>
      <c r="Z987" s="244"/>
      <c r="AA987" s="244"/>
      <c r="AB987" s="244"/>
      <c r="AC987" s="245"/>
      <c r="AD987" s="269" t="str">
        <f ca="1">'Т 7'!EQ22</f>
        <v xml:space="preserve"> </v>
      </c>
      <c r="AE987" s="270"/>
      <c r="AF987" s="243" t="str">
        <f ca="1">'Т 7'!ER22</f>
        <v xml:space="preserve"> </v>
      </c>
      <c r="AG987" s="244"/>
      <c r="AH987" s="244"/>
      <c r="AI987" s="244"/>
      <c r="AJ987" s="244"/>
      <c r="AK987" s="244"/>
      <c r="AL987" s="244"/>
      <c r="AM987" s="244"/>
      <c r="AN987" s="244"/>
      <c r="AO987" s="245"/>
      <c r="AP987" s="191"/>
    </row>
    <row r="988" spans="1:42" ht="13.9" customHeight="1" x14ac:dyDescent="0.25">
      <c r="A988" s="58">
        <v>17</v>
      </c>
      <c r="B988" s="241" t="str">
        <f ca="1">'Т 7'!CJ23</f>
        <v xml:space="preserve"> </v>
      </c>
      <c r="C988" s="241"/>
      <c r="D988" s="241"/>
      <c r="E988" s="241"/>
      <c r="F988" s="241"/>
      <c r="G988" s="241"/>
      <c r="H988" s="269" t="str">
        <f ca="1">'Т 7'!EM23</f>
        <v xml:space="preserve"> </v>
      </c>
      <c r="I988" s="270"/>
      <c r="J988" s="243" t="str">
        <f ca="1">'Т 7'!EN23</f>
        <v xml:space="preserve"> </v>
      </c>
      <c r="K988" s="244"/>
      <c r="L988" s="244"/>
      <c r="M988" s="244"/>
      <c r="N988" s="244"/>
      <c r="O988" s="244"/>
      <c r="P988" s="244"/>
      <c r="Q988" s="244"/>
      <c r="R988" s="245"/>
      <c r="S988" s="269" t="str">
        <f ca="1">'Т 7'!EO23</f>
        <v xml:space="preserve"> </v>
      </c>
      <c r="T988" s="270"/>
      <c r="U988" s="243" t="str">
        <f ca="1">'Т 7'!EP23</f>
        <v xml:space="preserve"> </v>
      </c>
      <c r="V988" s="244"/>
      <c r="W988" s="244">
        <f>'Т 7'!EA137</f>
        <v>0</v>
      </c>
      <c r="X988" s="244"/>
      <c r="Y988" s="244">
        <f>'Т 7'!EB137</f>
        <v>0</v>
      </c>
      <c r="Z988" s="244"/>
      <c r="AA988" s="244"/>
      <c r="AB988" s="244"/>
      <c r="AC988" s="245"/>
      <c r="AD988" s="269" t="str">
        <f ca="1">'Т 7'!EQ23</f>
        <v xml:space="preserve"> </v>
      </c>
      <c r="AE988" s="270"/>
      <c r="AF988" s="243" t="str">
        <f ca="1">'Т 7'!ER23</f>
        <v xml:space="preserve"> </v>
      </c>
      <c r="AG988" s="244"/>
      <c r="AH988" s="244"/>
      <c r="AI988" s="244"/>
      <c r="AJ988" s="244"/>
      <c r="AK988" s="244"/>
      <c r="AL988" s="244"/>
      <c r="AM988" s="244"/>
      <c r="AN988" s="244"/>
      <c r="AO988" s="245"/>
      <c r="AP988" s="191"/>
    </row>
    <row r="989" spans="1:42" ht="13.9" customHeight="1" x14ac:dyDescent="0.25">
      <c r="A989" s="58">
        <v>18</v>
      </c>
      <c r="B989" s="241" t="str">
        <f ca="1">'Т 7'!CJ24</f>
        <v xml:space="preserve"> </v>
      </c>
      <c r="C989" s="241"/>
      <c r="D989" s="241"/>
      <c r="E989" s="241"/>
      <c r="F989" s="241"/>
      <c r="G989" s="241"/>
      <c r="H989" s="269" t="str">
        <f ca="1">'Т 7'!EM24</f>
        <v xml:space="preserve"> </v>
      </c>
      <c r="I989" s="270"/>
      <c r="J989" s="243" t="str">
        <f ca="1">'Т 7'!EN24</f>
        <v xml:space="preserve"> </v>
      </c>
      <c r="K989" s="244"/>
      <c r="L989" s="244"/>
      <c r="M989" s="244"/>
      <c r="N989" s="244"/>
      <c r="O989" s="244"/>
      <c r="P989" s="244"/>
      <c r="Q989" s="244"/>
      <c r="R989" s="245"/>
      <c r="S989" s="269" t="str">
        <f ca="1">'Т 7'!EO24</f>
        <v xml:space="preserve"> </v>
      </c>
      <c r="T989" s="270"/>
      <c r="U989" s="243" t="str">
        <f ca="1">'Т 7'!EP24</f>
        <v xml:space="preserve"> </v>
      </c>
      <c r="V989" s="244"/>
      <c r="W989" s="244">
        <f>'Т 7'!EA138</f>
        <v>0</v>
      </c>
      <c r="X989" s="244"/>
      <c r="Y989" s="244">
        <f>'Т 7'!EB138</f>
        <v>0</v>
      </c>
      <c r="Z989" s="244"/>
      <c r="AA989" s="244"/>
      <c r="AB989" s="244"/>
      <c r="AC989" s="245"/>
      <c r="AD989" s="269" t="str">
        <f ca="1">'Т 7'!EQ24</f>
        <v xml:space="preserve"> </v>
      </c>
      <c r="AE989" s="270"/>
      <c r="AF989" s="243" t="str">
        <f ca="1">'Т 7'!ER24</f>
        <v xml:space="preserve"> </v>
      </c>
      <c r="AG989" s="244"/>
      <c r="AH989" s="244"/>
      <c r="AI989" s="244"/>
      <c r="AJ989" s="244"/>
      <c r="AK989" s="244"/>
      <c r="AL989" s="244"/>
      <c r="AM989" s="244"/>
      <c r="AN989" s="244"/>
      <c r="AO989" s="245"/>
      <c r="AP989" s="191"/>
    </row>
    <row r="990" spans="1:42" ht="13.9" customHeight="1" x14ac:dyDescent="0.25">
      <c r="A990" s="58">
        <v>19</v>
      </c>
      <c r="B990" s="241" t="str">
        <f ca="1">'Т 7'!CJ25</f>
        <v xml:space="preserve"> </v>
      </c>
      <c r="C990" s="241"/>
      <c r="D990" s="241"/>
      <c r="E990" s="241"/>
      <c r="F990" s="241"/>
      <c r="G990" s="241"/>
      <c r="H990" s="269" t="str">
        <f ca="1">'Т 7'!EM25</f>
        <v xml:space="preserve"> </v>
      </c>
      <c r="I990" s="270"/>
      <c r="J990" s="243" t="str">
        <f ca="1">'Т 7'!EN25</f>
        <v xml:space="preserve"> </v>
      </c>
      <c r="K990" s="244"/>
      <c r="L990" s="244"/>
      <c r="M990" s="244"/>
      <c r="N990" s="244"/>
      <c r="O990" s="244"/>
      <c r="P990" s="244"/>
      <c r="Q990" s="244"/>
      <c r="R990" s="245"/>
      <c r="S990" s="269" t="str">
        <f ca="1">'Т 7'!EO25</f>
        <v xml:space="preserve"> </v>
      </c>
      <c r="T990" s="270"/>
      <c r="U990" s="243" t="str">
        <f ca="1">'Т 7'!EP25</f>
        <v xml:space="preserve"> </v>
      </c>
      <c r="V990" s="244"/>
      <c r="W990" s="244">
        <f>'Т 7'!EA139</f>
        <v>0</v>
      </c>
      <c r="X990" s="244"/>
      <c r="Y990" s="244">
        <f>'Т 7'!EB139</f>
        <v>0</v>
      </c>
      <c r="Z990" s="244"/>
      <c r="AA990" s="244"/>
      <c r="AB990" s="244"/>
      <c r="AC990" s="245"/>
      <c r="AD990" s="269" t="str">
        <f ca="1">'Т 7'!EQ25</f>
        <v xml:space="preserve"> </v>
      </c>
      <c r="AE990" s="270"/>
      <c r="AF990" s="243" t="str">
        <f ca="1">'Т 7'!ER25</f>
        <v xml:space="preserve"> </v>
      </c>
      <c r="AG990" s="244"/>
      <c r="AH990" s="244"/>
      <c r="AI990" s="244"/>
      <c r="AJ990" s="244"/>
      <c r="AK990" s="244"/>
      <c r="AL990" s="244"/>
      <c r="AM990" s="244"/>
      <c r="AN990" s="244"/>
      <c r="AO990" s="245"/>
      <c r="AP990" s="191"/>
    </row>
    <row r="991" spans="1:42" ht="13.9" customHeight="1" x14ac:dyDescent="0.25">
      <c r="A991" s="58">
        <v>20</v>
      </c>
      <c r="B991" s="241" t="str">
        <f ca="1">'Т 7'!CJ26</f>
        <v xml:space="preserve"> </v>
      </c>
      <c r="C991" s="241"/>
      <c r="D991" s="241"/>
      <c r="E991" s="241"/>
      <c r="F991" s="241"/>
      <c r="G991" s="241"/>
      <c r="H991" s="269" t="str">
        <f ca="1">'Т 7'!EM26</f>
        <v xml:space="preserve"> </v>
      </c>
      <c r="I991" s="270"/>
      <c r="J991" s="243" t="str">
        <f ca="1">'Т 7'!EN26</f>
        <v xml:space="preserve"> </v>
      </c>
      <c r="K991" s="244"/>
      <c r="L991" s="244"/>
      <c r="M991" s="244"/>
      <c r="N991" s="244"/>
      <c r="O991" s="244"/>
      <c r="P991" s="244"/>
      <c r="Q991" s="244"/>
      <c r="R991" s="245"/>
      <c r="S991" s="269" t="str">
        <f ca="1">'Т 7'!EO26</f>
        <v xml:space="preserve"> </v>
      </c>
      <c r="T991" s="270"/>
      <c r="U991" s="243" t="str">
        <f ca="1">'Т 7'!EP26</f>
        <v xml:space="preserve"> </v>
      </c>
      <c r="V991" s="244"/>
      <c r="W991" s="244">
        <f>'Т 7'!EA140</f>
        <v>0</v>
      </c>
      <c r="X991" s="244"/>
      <c r="Y991" s="244">
        <f>'Т 7'!EB140</f>
        <v>0</v>
      </c>
      <c r="Z991" s="244"/>
      <c r="AA991" s="244"/>
      <c r="AB991" s="244"/>
      <c r="AC991" s="245"/>
      <c r="AD991" s="269" t="str">
        <f ca="1">'Т 7'!EQ26</f>
        <v xml:space="preserve"> </v>
      </c>
      <c r="AE991" s="270"/>
      <c r="AF991" s="243" t="str">
        <f ca="1">'Т 7'!ER26</f>
        <v xml:space="preserve"> </v>
      </c>
      <c r="AG991" s="244"/>
      <c r="AH991" s="244"/>
      <c r="AI991" s="244"/>
      <c r="AJ991" s="244"/>
      <c r="AK991" s="244"/>
      <c r="AL991" s="244"/>
      <c r="AM991" s="244"/>
      <c r="AN991" s="244"/>
      <c r="AO991" s="245"/>
      <c r="AP991" s="191"/>
    </row>
    <row r="992" spans="1:42" ht="13.9" customHeight="1" x14ac:dyDescent="0.25">
      <c r="A992" s="58">
        <v>21</v>
      </c>
      <c r="B992" s="241" t="str">
        <f ca="1">'Т 7'!CJ27</f>
        <v xml:space="preserve"> </v>
      </c>
      <c r="C992" s="241"/>
      <c r="D992" s="241"/>
      <c r="E992" s="241"/>
      <c r="F992" s="241"/>
      <c r="G992" s="241"/>
      <c r="H992" s="269" t="str">
        <f ca="1">'Т 7'!EM27</f>
        <v xml:space="preserve"> </v>
      </c>
      <c r="I992" s="270"/>
      <c r="J992" s="243" t="str">
        <f ca="1">'Т 7'!EN27</f>
        <v xml:space="preserve"> </v>
      </c>
      <c r="K992" s="244"/>
      <c r="L992" s="244"/>
      <c r="M992" s="244"/>
      <c r="N992" s="244"/>
      <c r="O992" s="244"/>
      <c r="P992" s="244"/>
      <c r="Q992" s="244"/>
      <c r="R992" s="245"/>
      <c r="S992" s="269" t="str">
        <f ca="1">'Т 7'!EO27</f>
        <v xml:space="preserve"> </v>
      </c>
      <c r="T992" s="270"/>
      <c r="U992" s="243" t="str">
        <f ca="1">'Т 7'!EP27</f>
        <v xml:space="preserve"> </v>
      </c>
      <c r="V992" s="244"/>
      <c r="W992" s="244">
        <f>'Т 7'!EA141</f>
        <v>0</v>
      </c>
      <c r="X992" s="244"/>
      <c r="Y992" s="244">
        <f>'Т 7'!EB141</f>
        <v>0</v>
      </c>
      <c r="Z992" s="244"/>
      <c r="AA992" s="244"/>
      <c r="AB992" s="244"/>
      <c r="AC992" s="245"/>
      <c r="AD992" s="269" t="str">
        <f ca="1">'Т 7'!EQ27</f>
        <v xml:space="preserve"> </v>
      </c>
      <c r="AE992" s="270"/>
      <c r="AF992" s="243" t="str">
        <f ca="1">'Т 7'!ER27</f>
        <v xml:space="preserve"> </v>
      </c>
      <c r="AG992" s="244"/>
      <c r="AH992" s="244"/>
      <c r="AI992" s="244"/>
      <c r="AJ992" s="244"/>
      <c r="AK992" s="244"/>
      <c r="AL992" s="244"/>
      <c r="AM992" s="244"/>
      <c r="AN992" s="244"/>
      <c r="AO992" s="245"/>
      <c r="AP992" s="191"/>
    </row>
    <row r="993" spans="1:53" ht="13.9" customHeight="1" x14ac:dyDescent="0.25">
      <c r="A993" s="58">
        <v>22</v>
      </c>
      <c r="B993" s="241" t="str">
        <f ca="1">'Т 7'!CJ28</f>
        <v xml:space="preserve"> </v>
      </c>
      <c r="C993" s="241"/>
      <c r="D993" s="241"/>
      <c r="E993" s="241"/>
      <c r="F993" s="241"/>
      <c r="G993" s="241"/>
      <c r="H993" s="269" t="str">
        <f ca="1">'Т 7'!EM28</f>
        <v xml:space="preserve"> </v>
      </c>
      <c r="I993" s="270"/>
      <c r="J993" s="243" t="str">
        <f ca="1">'Т 7'!EN28</f>
        <v xml:space="preserve"> </v>
      </c>
      <c r="K993" s="244"/>
      <c r="L993" s="244"/>
      <c r="M993" s="244"/>
      <c r="N993" s="244"/>
      <c r="O993" s="244"/>
      <c r="P993" s="244"/>
      <c r="Q993" s="244"/>
      <c r="R993" s="245"/>
      <c r="S993" s="269" t="str">
        <f ca="1">'Т 7'!EO28</f>
        <v xml:space="preserve"> </v>
      </c>
      <c r="T993" s="270"/>
      <c r="U993" s="243" t="str">
        <f ca="1">'Т 7'!EP28</f>
        <v xml:space="preserve"> </v>
      </c>
      <c r="V993" s="244"/>
      <c r="W993" s="244">
        <f>'Т 7'!EA142</f>
        <v>0</v>
      </c>
      <c r="X993" s="244"/>
      <c r="Y993" s="244">
        <f>'Т 7'!EB142</f>
        <v>0</v>
      </c>
      <c r="Z993" s="244"/>
      <c r="AA993" s="244"/>
      <c r="AB993" s="244"/>
      <c r="AC993" s="245"/>
      <c r="AD993" s="269" t="str">
        <f ca="1">'Т 7'!EQ28</f>
        <v xml:space="preserve"> </v>
      </c>
      <c r="AE993" s="270"/>
      <c r="AF993" s="243" t="str">
        <f ca="1">'Т 7'!ER28</f>
        <v xml:space="preserve"> </v>
      </c>
      <c r="AG993" s="244"/>
      <c r="AH993" s="244"/>
      <c r="AI993" s="244"/>
      <c r="AJ993" s="244"/>
      <c r="AK993" s="244"/>
      <c r="AL993" s="244"/>
      <c r="AM993" s="244"/>
      <c r="AN993" s="244"/>
      <c r="AO993" s="245"/>
    </row>
    <row r="994" spans="1:53" s="190" customFormat="1" ht="13.9" customHeight="1" x14ac:dyDescent="0.25">
      <c r="A994" s="58">
        <v>23</v>
      </c>
      <c r="B994" s="241" t="str">
        <f ca="1">'Т 7'!CJ29</f>
        <v xml:space="preserve"> </v>
      </c>
      <c r="C994" s="241"/>
      <c r="D994" s="241"/>
      <c r="E994" s="241"/>
      <c r="F994" s="241"/>
      <c r="G994" s="241"/>
      <c r="H994" s="269" t="str">
        <f ca="1">'Т 7'!EM29</f>
        <v xml:space="preserve"> </v>
      </c>
      <c r="I994" s="270"/>
      <c r="J994" s="243" t="str">
        <f ca="1">'Т 7'!EN29</f>
        <v xml:space="preserve"> </v>
      </c>
      <c r="K994" s="244"/>
      <c r="L994" s="244"/>
      <c r="M994" s="244"/>
      <c r="N994" s="244"/>
      <c r="O994" s="244"/>
      <c r="P994" s="244"/>
      <c r="Q994" s="244"/>
      <c r="R994" s="245"/>
      <c r="S994" s="269" t="str">
        <f ca="1">'Т 7'!EO29</f>
        <v xml:space="preserve"> </v>
      </c>
      <c r="T994" s="270"/>
      <c r="U994" s="243" t="str">
        <f ca="1">'Т 7'!EP29</f>
        <v xml:space="preserve"> </v>
      </c>
      <c r="V994" s="244"/>
      <c r="W994" s="244">
        <f>'Т 7'!EA143</f>
        <v>0</v>
      </c>
      <c r="X994" s="244"/>
      <c r="Y994" s="244">
        <f>'Т 7'!EB143</f>
        <v>0</v>
      </c>
      <c r="Z994" s="244"/>
      <c r="AA994" s="244"/>
      <c r="AB994" s="244"/>
      <c r="AC994" s="245"/>
      <c r="AD994" s="269" t="str">
        <f ca="1">'Т 7'!EQ29</f>
        <v xml:space="preserve"> </v>
      </c>
      <c r="AE994" s="270"/>
      <c r="AF994" s="243" t="str">
        <f ca="1">'Т 7'!ER29</f>
        <v xml:space="preserve"> </v>
      </c>
      <c r="AG994" s="244"/>
      <c r="AH994" s="244"/>
      <c r="AI994" s="244"/>
      <c r="AJ994" s="244"/>
      <c r="AK994" s="244"/>
      <c r="AL994" s="244"/>
      <c r="AM994" s="244"/>
      <c r="AN994" s="244"/>
      <c r="AO994" s="245"/>
      <c r="BA994" s="193"/>
    </row>
    <row r="995" spans="1:53" s="197" customFormat="1" ht="13.9" customHeight="1" x14ac:dyDescent="0.25">
      <c r="A995" s="58">
        <v>24</v>
      </c>
      <c r="B995" s="241" t="str">
        <f ca="1">'Т 7'!CJ30</f>
        <v xml:space="preserve"> </v>
      </c>
      <c r="C995" s="241"/>
      <c r="D995" s="241"/>
      <c r="E995" s="241"/>
      <c r="F995" s="241"/>
      <c r="G995" s="241"/>
      <c r="H995" s="269" t="str">
        <f ca="1">'Т 7'!EM30</f>
        <v xml:space="preserve"> </v>
      </c>
      <c r="I995" s="270"/>
      <c r="J995" s="243" t="str">
        <f ca="1">'Т 7'!EN30</f>
        <v xml:space="preserve"> </v>
      </c>
      <c r="K995" s="244"/>
      <c r="L995" s="244"/>
      <c r="M995" s="244"/>
      <c r="N995" s="244"/>
      <c r="O995" s="244"/>
      <c r="P995" s="244"/>
      <c r="Q995" s="244"/>
      <c r="R995" s="245"/>
      <c r="S995" s="269" t="str">
        <f ca="1">'Т 7'!EO30</f>
        <v xml:space="preserve"> </v>
      </c>
      <c r="T995" s="270"/>
      <c r="U995" s="243" t="str">
        <f ca="1">'Т 7'!EP30</f>
        <v xml:space="preserve"> </v>
      </c>
      <c r="V995" s="244"/>
      <c r="W995" s="244">
        <f>'Т 7'!EA144</f>
        <v>0</v>
      </c>
      <c r="X995" s="244"/>
      <c r="Y995" s="244">
        <f>'Т 7'!EB144</f>
        <v>0</v>
      </c>
      <c r="Z995" s="244"/>
      <c r="AA995" s="244"/>
      <c r="AB995" s="244"/>
      <c r="AC995" s="245"/>
      <c r="AD995" s="269" t="str">
        <f ca="1">'Т 7'!EQ30</f>
        <v xml:space="preserve"> </v>
      </c>
      <c r="AE995" s="270"/>
      <c r="AF995" s="243" t="str">
        <f ca="1">'Т 7'!ER30</f>
        <v xml:space="preserve"> </v>
      </c>
      <c r="AG995" s="244"/>
      <c r="AH995" s="244"/>
      <c r="AI995" s="244"/>
      <c r="AJ995" s="244"/>
      <c r="AK995" s="244"/>
      <c r="AL995" s="244"/>
      <c r="AM995" s="244"/>
      <c r="AN995" s="244"/>
      <c r="AO995" s="245"/>
      <c r="AP995" s="196"/>
      <c r="AR995" s="66"/>
    </row>
    <row r="996" spans="1:53" s="206" customFormat="1" ht="13.9" customHeight="1" x14ac:dyDescent="0.25">
      <c r="A996" s="58">
        <v>25</v>
      </c>
      <c r="B996" s="241" t="str">
        <f ca="1">'Т 7'!CJ31</f>
        <v xml:space="preserve"> </v>
      </c>
      <c r="C996" s="241"/>
      <c r="D996" s="241"/>
      <c r="E996" s="241"/>
      <c r="F996" s="241"/>
      <c r="G996" s="241"/>
      <c r="H996" s="269" t="str">
        <f ca="1">'Т 7'!EM31</f>
        <v xml:space="preserve"> </v>
      </c>
      <c r="I996" s="270"/>
      <c r="J996" s="243" t="str">
        <f ca="1">'Т 7'!EN31</f>
        <v xml:space="preserve"> </v>
      </c>
      <c r="K996" s="244"/>
      <c r="L996" s="244"/>
      <c r="M996" s="244"/>
      <c r="N996" s="244"/>
      <c r="O996" s="244"/>
      <c r="P996" s="244"/>
      <c r="Q996" s="244"/>
      <c r="R996" s="245"/>
      <c r="S996" s="269" t="str">
        <f ca="1">'Т 7'!EO31</f>
        <v xml:space="preserve"> </v>
      </c>
      <c r="T996" s="270"/>
      <c r="U996" s="243" t="str">
        <f ca="1">'Т 7'!EP31</f>
        <v xml:space="preserve"> </v>
      </c>
      <c r="V996" s="244"/>
      <c r="W996" s="244">
        <f>'Т 7'!EA145</f>
        <v>0</v>
      </c>
      <c r="X996" s="244"/>
      <c r="Y996" s="244">
        <f>'Т 7'!EB145</f>
        <v>0</v>
      </c>
      <c r="Z996" s="244"/>
      <c r="AA996" s="244"/>
      <c r="AB996" s="244"/>
      <c r="AC996" s="245"/>
      <c r="AD996" s="269" t="str">
        <f ca="1">'Т 7'!EQ31</f>
        <v xml:space="preserve"> </v>
      </c>
      <c r="AE996" s="270"/>
      <c r="AF996" s="243" t="str">
        <f ca="1">'Т 7'!ER31</f>
        <v xml:space="preserve"> </v>
      </c>
      <c r="AG996" s="244"/>
      <c r="AH996" s="244"/>
      <c r="AI996" s="244"/>
      <c r="AJ996" s="244"/>
      <c r="AK996" s="244"/>
      <c r="AL996" s="244"/>
      <c r="AM996" s="244"/>
      <c r="AN996" s="244"/>
      <c r="AO996" s="245"/>
      <c r="AP996" s="205"/>
    </row>
    <row r="997" spans="1:53" ht="13.9" customHeight="1" x14ac:dyDescent="0.25">
      <c r="A997" s="58">
        <v>26</v>
      </c>
      <c r="B997" s="241" t="str">
        <f ca="1">'Т 7'!CJ32</f>
        <v xml:space="preserve"> </v>
      </c>
      <c r="C997" s="241"/>
      <c r="D997" s="241"/>
      <c r="E997" s="241"/>
      <c r="F997" s="241"/>
      <c r="G997" s="241"/>
      <c r="H997" s="269" t="str">
        <f ca="1">'Т 7'!EM32</f>
        <v xml:space="preserve"> </v>
      </c>
      <c r="I997" s="270"/>
      <c r="J997" s="243" t="str">
        <f ca="1">'Т 7'!EN32</f>
        <v xml:space="preserve"> </v>
      </c>
      <c r="K997" s="244"/>
      <c r="L997" s="244"/>
      <c r="M997" s="244"/>
      <c r="N997" s="244"/>
      <c r="O997" s="244"/>
      <c r="P997" s="244"/>
      <c r="Q997" s="244"/>
      <c r="R997" s="245"/>
      <c r="S997" s="269" t="str">
        <f ca="1">'Т 7'!EO32</f>
        <v xml:space="preserve"> </v>
      </c>
      <c r="T997" s="270"/>
      <c r="U997" s="243" t="str">
        <f ca="1">'Т 7'!EP32</f>
        <v xml:space="preserve"> </v>
      </c>
      <c r="V997" s="244"/>
      <c r="W997" s="244">
        <f>'Т 7'!EA146</f>
        <v>0</v>
      </c>
      <c r="X997" s="244"/>
      <c r="Y997" s="244">
        <f>'Т 7'!EB146</f>
        <v>0</v>
      </c>
      <c r="Z997" s="244"/>
      <c r="AA997" s="244"/>
      <c r="AB997" s="244"/>
      <c r="AC997" s="245"/>
      <c r="AD997" s="269" t="str">
        <f ca="1">'Т 7'!EQ32</f>
        <v xml:space="preserve"> </v>
      </c>
      <c r="AE997" s="270"/>
      <c r="AF997" s="243" t="str">
        <f ca="1">'Т 7'!ER32</f>
        <v xml:space="preserve"> </v>
      </c>
      <c r="AG997" s="244"/>
      <c r="AH997" s="244"/>
      <c r="AI997" s="244"/>
      <c r="AJ997" s="244"/>
      <c r="AK997" s="244"/>
      <c r="AL997" s="244"/>
      <c r="AM997" s="244"/>
      <c r="AN997" s="244"/>
      <c r="AO997" s="245"/>
    </row>
    <row r="998" spans="1:53" s="197" customFormat="1" ht="13.9" customHeight="1" x14ac:dyDescent="0.25">
      <c r="A998" s="58">
        <v>27</v>
      </c>
      <c r="B998" s="241" t="str">
        <f ca="1">'Т 7'!CJ33</f>
        <v xml:space="preserve"> </v>
      </c>
      <c r="C998" s="241"/>
      <c r="D998" s="241"/>
      <c r="E998" s="241"/>
      <c r="F998" s="241"/>
      <c r="G998" s="241"/>
      <c r="H998" s="269" t="str">
        <f ca="1">'Т 7'!EM33</f>
        <v xml:space="preserve"> </v>
      </c>
      <c r="I998" s="270"/>
      <c r="J998" s="243" t="str">
        <f ca="1">'Т 7'!EN33</f>
        <v xml:space="preserve"> </v>
      </c>
      <c r="K998" s="244"/>
      <c r="L998" s="244"/>
      <c r="M998" s="244"/>
      <c r="N998" s="244"/>
      <c r="O998" s="244"/>
      <c r="P998" s="244"/>
      <c r="Q998" s="244"/>
      <c r="R998" s="245"/>
      <c r="S998" s="269" t="str">
        <f ca="1">'Т 7'!EO33</f>
        <v xml:space="preserve"> </v>
      </c>
      <c r="T998" s="270"/>
      <c r="U998" s="243" t="str">
        <f ca="1">'Т 7'!EP33</f>
        <v xml:space="preserve"> </v>
      </c>
      <c r="V998" s="244"/>
      <c r="W998" s="244">
        <f>'Т 7'!EA147</f>
        <v>0</v>
      </c>
      <c r="X998" s="244"/>
      <c r="Y998" s="244">
        <f>'Т 7'!EB147</f>
        <v>0</v>
      </c>
      <c r="Z998" s="244"/>
      <c r="AA998" s="244"/>
      <c r="AB998" s="244"/>
      <c r="AC998" s="245"/>
      <c r="AD998" s="269" t="str">
        <f ca="1">'Т 7'!EQ33</f>
        <v xml:space="preserve"> </v>
      </c>
      <c r="AE998" s="270"/>
      <c r="AF998" s="243" t="str">
        <f ca="1">'Т 7'!ER33</f>
        <v xml:space="preserve"> </v>
      </c>
      <c r="AG998" s="244"/>
      <c r="AH998" s="244"/>
      <c r="AI998" s="244"/>
      <c r="AJ998" s="244"/>
      <c r="AK998" s="244"/>
      <c r="AL998" s="244"/>
      <c r="AM998" s="244"/>
      <c r="AN998" s="244"/>
      <c r="AO998" s="245"/>
      <c r="AP998" s="196"/>
    </row>
    <row r="999" spans="1:53" s="210" customFormat="1" ht="13.9" customHeight="1" x14ac:dyDescent="0.25">
      <c r="A999" s="58">
        <v>28</v>
      </c>
      <c r="B999" s="241" t="str">
        <f ca="1">'Т 7'!CJ34</f>
        <v xml:space="preserve"> </v>
      </c>
      <c r="C999" s="241"/>
      <c r="D999" s="241"/>
      <c r="E999" s="241"/>
      <c r="F999" s="241"/>
      <c r="G999" s="241"/>
      <c r="H999" s="269" t="str">
        <f ca="1">'Т 7'!EM34</f>
        <v xml:space="preserve"> </v>
      </c>
      <c r="I999" s="270"/>
      <c r="J999" s="243" t="str">
        <f ca="1">'Т 7'!EN34</f>
        <v xml:space="preserve"> </v>
      </c>
      <c r="K999" s="244"/>
      <c r="L999" s="244"/>
      <c r="M999" s="244"/>
      <c r="N999" s="244"/>
      <c r="O999" s="244"/>
      <c r="P999" s="244"/>
      <c r="Q999" s="244"/>
      <c r="R999" s="245"/>
      <c r="S999" s="269" t="str">
        <f ca="1">'Т 7'!EO34</f>
        <v xml:space="preserve"> </v>
      </c>
      <c r="T999" s="270"/>
      <c r="U999" s="243" t="str">
        <f ca="1">'Т 7'!EP34</f>
        <v xml:space="preserve"> </v>
      </c>
      <c r="V999" s="244"/>
      <c r="W999" s="244">
        <f>'Т 7'!EA148</f>
        <v>0</v>
      </c>
      <c r="X999" s="244"/>
      <c r="Y999" s="244">
        <f>'Т 7'!EB148</f>
        <v>0</v>
      </c>
      <c r="Z999" s="244"/>
      <c r="AA999" s="244"/>
      <c r="AB999" s="244"/>
      <c r="AC999" s="245"/>
      <c r="AD999" s="269" t="str">
        <f ca="1">'Т 7'!EQ34</f>
        <v xml:space="preserve"> </v>
      </c>
      <c r="AE999" s="270"/>
      <c r="AF999" s="243" t="str">
        <f ca="1">'Т 7'!ER34</f>
        <v xml:space="preserve"> </v>
      </c>
      <c r="AG999" s="244"/>
      <c r="AH999" s="244"/>
      <c r="AI999" s="244"/>
      <c r="AJ999" s="244"/>
      <c r="AK999" s="244"/>
      <c r="AL999" s="244"/>
      <c r="AM999" s="244"/>
      <c r="AN999" s="244"/>
      <c r="AO999" s="245"/>
      <c r="AP999" s="209"/>
    </row>
    <row r="1000" spans="1:53" ht="13.9" customHeight="1" x14ac:dyDescent="0.25">
      <c r="A1000" s="58">
        <v>29</v>
      </c>
      <c r="B1000" s="241" t="str">
        <f ca="1">'Т 7'!CJ35</f>
        <v xml:space="preserve"> </v>
      </c>
      <c r="C1000" s="241"/>
      <c r="D1000" s="241"/>
      <c r="E1000" s="241"/>
      <c r="F1000" s="241"/>
      <c r="G1000" s="241"/>
      <c r="H1000" s="269" t="str">
        <f ca="1">'Т 7'!EM35</f>
        <v xml:space="preserve"> </v>
      </c>
      <c r="I1000" s="270"/>
      <c r="J1000" s="243" t="str">
        <f ca="1">'Т 7'!EN35</f>
        <v xml:space="preserve"> </v>
      </c>
      <c r="K1000" s="244"/>
      <c r="L1000" s="244"/>
      <c r="M1000" s="244"/>
      <c r="N1000" s="244"/>
      <c r="O1000" s="244"/>
      <c r="P1000" s="244"/>
      <c r="Q1000" s="244"/>
      <c r="R1000" s="245"/>
      <c r="S1000" s="269" t="str">
        <f ca="1">'Т 7'!EO35</f>
        <v xml:space="preserve"> </v>
      </c>
      <c r="T1000" s="270"/>
      <c r="U1000" s="243" t="str">
        <f ca="1">'Т 7'!EP35</f>
        <v xml:space="preserve"> </v>
      </c>
      <c r="V1000" s="244"/>
      <c r="W1000" s="244">
        <f>'Т 7'!EA149</f>
        <v>0</v>
      </c>
      <c r="X1000" s="244"/>
      <c r="Y1000" s="244">
        <f>'Т 7'!EB149</f>
        <v>0</v>
      </c>
      <c r="Z1000" s="244"/>
      <c r="AA1000" s="244"/>
      <c r="AB1000" s="244"/>
      <c r="AC1000" s="245"/>
      <c r="AD1000" s="269" t="str">
        <f ca="1">'Т 7'!EQ35</f>
        <v xml:space="preserve"> </v>
      </c>
      <c r="AE1000" s="270"/>
      <c r="AF1000" s="243" t="str">
        <f ca="1">'Т 7'!ER35</f>
        <v xml:space="preserve"> </v>
      </c>
      <c r="AG1000" s="244"/>
      <c r="AH1000" s="244"/>
      <c r="AI1000" s="244"/>
      <c r="AJ1000" s="244"/>
      <c r="AK1000" s="244"/>
      <c r="AL1000" s="244"/>
      <c r="AM1000" s="244"/>
      <c r="AN1000" s="244"/>
      <c r="AO1000" s="245"/>
    </row>
    <row r="1001" spans="1:53" s="197" customFormat="1" ht="13.9" customHeight="1" x14ac:dyDescent="0.25">
      <c r="A1001" s="58">
        <v>30</v>
      </c>
      <c r="B1001" s="241" t="str">
        <f ca="1">'Т 7'!CJ36</f>
        <v xml:space="preserve"> </v>
      </c>
      <c r="C1001" s="241"/>
      <c r="D1001" s="241"/>
      <c r="E1001" s="241"/>
      <c r="F1001" s="241"/>
      <c r="G1001" s="241"/>
      <c r="H1001" s="269" t="str">
        <f ca="1">'Т 7'!EM36</f>
        <v xml:space="preserve"> </v>
      </c>
      <c r="I1001" s="270"/>
      <c r="J1001" s="243" t="str">
        <f ca="1">'Т 7'!EN36</f>
        <v xml:space="preserve"> </v>
      </c>
      <c r="K1001" s="244"/>
      <c r="L1001" s="244"/>
      <c r="M1001" s="244"/>
      <c r="N1001" s="244"/>
      <c r="O1001" s="244"/>
      <c r="P1001" s="244"/>
      <c r="Q1001" s="244"/>
      <c r="R1001" s="245"/>
      <c r="S1001" s="269" t="str">
        <f ca="1">'Т 7'!EO36</f>
        <v xml:space="preserve"> </v>
      </c>
      <c r="T1001" s="270"/>
      <c r="U1001" s="243" t="str">
        <f ca="1">'Т 7'!EP36</f>
        <v xml:space="preserve"> </v>
      </c>
      <c r="V1001" s="244"/>
      <c r="W1001" s="244">
        <f>'Т 7'!EA150</f>
        <v>0</v>
      </c>
      <c r="X1001" s="244"/>
      <c r="Y1001" s="244">
        <f>'Т 7'!EB150</f>
        <v>0</v>
      </c>
      <c r="Z1001" s="244"/>
      <c r="AA1001" s="244"/>
      <c r="AB1001" s="244"/>
      <c r="AC1001" s="245"/>
      <c r="AD1001" s="269" t="str">
        <f ca="1">'Т 7'!EQ36</f>
        <v xml:space="preserve"> </v>
      </c>
      <c r="AE1001" s="270"/>
      <c r="AF1001" s="243" t="str">
        <f ca="1">'Т 7'!ER36</f>
        <v xml:space="preserve"> </v>
      </c>
      <c r="AG1001" s="244"/>
      <c r="AH1001" s="244"/>
      <c r="AI1001" s="244"/>
      <c r="AJ1001" s="244"/>
      <c r="AK1001" s="244"/>
      <c r="AL1001" s="244"/>
      <c r="AM1001" s="244"/>
      <c r="AN1001" s="244"/>
      <c r="AO1001" s="245"/>
      <c r="AP1001" s="196"/>
    </row>
    <row r="1002" spans="1:53" s="210" customFormat="1" ht="13.9" customHeight="1" x14ac:dyDescent="0.25">
      <c r="A1002" s="58">
        <v>31</v>
      </c>
      <c r="B1002" s="241" t="str">
        <f ca="1">'Т 7'!CJ37</f>
        <v xml:space="preserve"> </v>
      </c>
      <c r="C1002" s="241"/>
      <c r="D1002" s="241"/>
      <c r="E1002" s="241"/>
      <c r="F1002" s="241"/>
      <c r="G1002" s="241"/>
      <c r="H1002" s="269" t="str">
        <f ca="1">'Т 7'!EM37</f>
        <v xml:space="preserve"> </v>
      </c>
      <c r="I1002" s="270"/>
      <c r="J1002" s="243" t="str">
        <f ca="1">'Т 7'!EN37</f>
        <v xml:space="preserve"> </v>
      </c>
      <c r="K1002" s="244"/>
      <c r="L1002" s="244"/>
      <c r="M1002" s="244"/>
      <c r="N1002" s="244"/>
      <c r="O1002" s="244"/>
      <c r="P1002" s="244"/>
      <c r="Q1002" s="244"/>
      <c r="R1002" s="245"/>
      <c r="S1002" s="269" t="str">
        <f ca="1">'Т 7'!EO37</f>
        <v xml:space="preserve"> </v>
      </c>
      <c r="T1002" s="270"/>
      <c r="U1002" s="243" t="str">
        <f ca="1">'Т 7'!EP37</f>
        <v xml:space="preserve"> </v>
      </c>
      <c r="V1002" s="244"/>
      <c r="W1002" s="244">
        <f>'Т 7'!EA151</f>
        <v>0</v>
      </c>
      <c r="X1002" s="244"/>
      <c r="Y1002" s="244">
        <f>'Т 7'!EB151</f>
        <v>0</v>
      </c>
      <c r="Z1002" s="244"/>
      <c r="AA1002" s="244"/>
      <c r="AB1002" s="244"/>
      <c r="AC1002" s="245"/>
      <c r="AD1002" s="269" t="str">
        <f ca="1">'Т 7'!EQ37</f>
        <v xml:space="preserve"> </v>
      </c>
      <c r="AE1002" s="270"/>
      <c r="AF1002" s="243" t="str">
        <f ca="1">'Т 7'!ER37</f>
        <v xml:space="preserve"> </v>
      </c>
      <c r="AG1002" s="244"/>
      <c r="AH1002" s="244"/>
      <c r="AI1002" s="244"/>
      <c r="AJ1002" s="244"/>
      <c r="AK1002" s="244"/>
      <c r="AL1002" s="244"/>
      <c r="AM1002" s="244"/>
      <c r="AN1002" s="244"/>
      <c r="AO1002" s="245"/>
      <c r="AP1002" s="209"/>
    </row>
    <row r="1003" spans="1:53" ht="13.9" customHeight="1" x14ac:dyDescent="0.25">
      <c r="A1003" s="58">
        <v>32</v>
      </c>
      <c r="B1003" s="241" t="str">
        <f ca="1">'Т 7'!CJ38</f>
        <v xml:space="preserve"> </v>
      </c>
      <c r="C1003" s="241"/>
      <c r="D1003" s="241"/>
      <c r="E1003" s="241"/>
      <c r="F1003" s="241"/>
      <c r="G1003" s="241"/>
      <c r="H1003" s="269" t="str">
        <f ca="1">'Т 7'!EM38</f>
        <v xml:space="preserve"> </v>
      </c>
      <c r="I1003" s="270"/>
      <c r="J1003" s="243" t="str">
        <f ca="1">'Т 7'!EN38</f>
        <v xml:space="preserve"> </v>
      </c>
      <c r="K1003" s="244"/>
      <c r="L1003" s="244"/>
      <c r="M1003" s="244"/>
      <c r="N1003" s="244"/>
      <c r="O1003" s="244"/>
      <c r="P1003" s="244"/>
      <c r="Q1003" s="244"/>
      <c r="R1003" s="245"/>
      <c r="S1003" s="269" t="str">
        <f ca="1">'Т 7'!EO38</f>
        <v xml:space="preserve"> </v>
      </c>
      <c r="T1003" s="270"/>
      <c r="U1003" s="243" t="str">
        <f ca="1">'Т 7'!EP38</f>
        <v xml:space="preserve"> </v>
      </c>
      <c r="V1003" s="244"/>
      <c r="W1003" s="244">
        <f>'Т 7'!EA152</f>
        <v>0</v>
      </c>
      <c r="X1003" s="244"/>
      <c r="Y1003" s="244">
        <f>'Т 7'!EB152</f>
        <v>0</v>
      </c>
      <c r="Z1003" s="244"/>
      <c r="AA1003" s="244"/>
      <c r="AB1003" s="244"/>
      <c r="AC1003" s="245"/>
      <c r="AD1003" s="269" t="str">
        <f ca="1">'Т 7'!EQ38</f>
        <v xml:space="preserve"> </v>
      </c>
      <c r="AE1003" s="270"/>
      <c r="AF1003" s="243" t="str">
        <f ca="1">'Т 7'!ER38</f>
        <v xml:space="preserve"> </v>
      </c>
      <c r="AG1003" s="244"/>
      <c r="AH1003" s="244"/>
      <c r="AI1003" s="244"/>
      <c r="AJ1003" s="244"/>
      <c r="AK1003" s="244"/>
      <c r="AL1003" s="244"/>
      <c r="AM1003" s="244"/>
      <c r="AN1003" s="244"/>
      <c r="AO1003" s="245"/>
    </row>
    <row r="1004" spans="1:53" s="197" customFormat="1" ht="13.9" customHeight="1" x14ac:dyDescent="0.25">
      <c r="A1004" s="58">
        <v>33</v>
      </c>
      <c r="B1004" s="241" t="str">
        <f ca="1">'Т 7'!CJ39</f>
        <v xml:space="preserve"> </v>
      </c>
      <c r="C1004" s="241"/>
      <c r="D1004" s="241"/>
      <c r="E1004" s="241"/>
      <c r="F1004" s="241"/>
      <c r="G1004" s="241"/>
      <c r="H1004" s="269" t="str">
        <f ca="1">'Т 7'!EM39</f>
        <v xml:space="preserve"> </v>
      </c>
      <c r="I1004" s="270"/>
      <c r="J1004" s="243" t="str">
        <f ca="1">'Т 7'!EN39</f>
        <v xml:space="preserve"> </v>
      </c>
      <c r="K1004" s="244"/>
      <c r="L1004" s="244"/>
      <c r="M1004" s="244"/>
      <c r="N1004" s="244"/>
      <c r="O1004" s="244"/>
      <c r="P1004" s="244"/>
      <c r="Q1004" s="244"/>
      <c r="R1004" s="245"/>
      <c r="S1004" s="269" t="str">
        <f ca="1">'Т 7'!EO39</f>
        <v xml:space="preserve"> </v>
      </c>
      <c r="T1004" s="270"/>
      <c r="U1004" s="243" t="str">
        <f ca="1">'Т 7'!EP39</f>
        <v xml:space="preserve"> </v>
      </c>
      <c r="V1004" s="244"/>
      <c r="W1004" s="244">
        <f>'Т 7'!EA153</f>
        <v>0</v>
      </c>
      <c r="X1004" s="244"/>
      <c r="Y1004" s="244">
        <f>'Т 7'!EB153</f>
        <v>0</v>
      </c>
      <c r="Z1004" s="244"/>
      <c r="AA1004" s="244"/>
      <c r="AB1004" s="244"/>
      <c r="AC1004" s="245"/>
      <c r="AD1004" s="269" t="str">
        <f ca="1">'Т 7'!EQ39</f>
        <v xml:space="preserve"> </v>
      </c>
      <c r="AE1004" s="270"/>
      <c r="AF1004" s="243" t="str">
        <f ca="1">'Т 7'!ER39</f>
        <v xml:space="preserve"> </v>
      </c>
      <c r="AG1004" s="244"/>
      <c r="AH1004" s="244"/>
      <c r="AI1004" s="244"/>
      <c r="AJ1004" s="244"/>
      <c r="AK1004" s="244"/>
      <c r="AL1004" s="244"/>
      <c r="AM1004" s="244"/>
      <c r="AN1004" s="244"/>
      <c r="AO1004" s="245"/>
      <c r="AP1004" s="196"/>
    </row>
    <row r="1005" spans="1:53" s="210" customFormat="1" ht="13.9" customHeight="1" x14ac:dyDescent="0.25">
      <c r="A1005" s="58">
        <v>34</v>
      </c>
      <c r="B1005" s="241" t="str">
        <f ca="1">'Т 7'!CJ40</f>
        <v xml:space="preserve"> </v>
      </c>
      <c r="C1005" s="241"/>
      <c r="D1005" s="241"/>
      <c r="E1005" s="241"/>
      <c r="F1005" s="241"/>
      <c r="G1005" s="241"/>
      <c r="H1005" s="269" t="str">
        <f ca="1">'Т 7'!EM40</f>
        <v xml:space="preserve"> </v>
      </c>
      <c r="I1005" s="270"/>
      <c r="J1005" s="243" t="str">
        <f ca="1">'Т 7'!EN40</f>
        <v xml:space="preserve"> </v>
      </c>
      <c r="K1005" s="244"/>
      <c r="L1005" s="244"/>
      <c r="M1005" s="244"/>
      <c r="N1005" s="244"/>
      <c r="O1005" s="244"/>
      <c r="P1005" s="244"/>
      <c r="Q1005" s="244"/>
      <c r="R1005" s="245"/>
      <c r="S1005" s="269" t="str">
        <f ca="1">'Т 7'!EO40</f>
        <v xml:space="preserve"> </v>
      </c>
      <c r="T1005" s="270"/>
      <c r="U1005" s="243" t="str">
        <f ca="1">'Т 7'!EP40</f>
        <v xml:space="preserve"> </v>
      </c>
      <c r="V1005" s="244"/>
      <c r="W1005" s="244">
        <f>'Т 7'!EA154</f>
        <v>0</v>
      </c>
      <c r="X1005" s="244"/>
      <c r="Y1005" s="244">
        <f>'Т 7'!EB154</f>
        <v>0</v>
      </c>
      <c r="Z1005" s="244"/>
      <c r="AA1005" s="244"/>
      <c r="AB1005" s="244"/>
      <c r="AC1005" s="245"/>
      <c r="AD1005" s="269" t="str">
        <f ca="1">'Т 7'!EQ40</f>
        <v xml:space="preserve"> </v>
      </c>
      <c r="AE1005" s="270"/>
      <c r="AF1005" s="243" t="str">
        <f ca="1">'Т 7'!ER40</f>
        <v xml:space="preserve"> </v>
      </c>
      <c r="AG1005" s="244"/>
      <c r="AH1005" s="244"/>
      <c r="AI1005" s="244"/>
      <c r="AJ1005" s="244"/>
      <c r="AK1005" s="244"/>
      <c r="AL1005" s="244"/>
      <c r="AM1005" s="244"/>
      <c r="AN1005" s="244"/>
      <c r="AO1005" s="245"/>
      <c r="AP1005" s="209"/>
    </row>
    <row r="1006" spans="1:53" ht="13.9" customHeight="1" x14ac:dyDescent="0.25">
      <c r="A1006" s="58">
        <v>35</v>
      </c>
      <c r="B1006" s="241" t="str">
        <f ca="1">'Т 7'!CJ41</f>
        <v xml:space="preserve"> </v>
      </c>
      <c r="C1006" s="241"/>
      <c r="D1006" s="241"/>
      <c r="E1006" s="241"/>
      <c r="F1006" s="241"/>
      <c r="G1006" s="241"/>
      <c r="H1006" s="269" t="str">
        <f ca="1">'Т 7'!EM41</f>
        <v xml:space="preserve"> </v>
      </c>
      <c r="I1006" s="270"/>
      <c r="J1006" s="243" t="str">
        <f ca="1">'Т 7'!EN41</f>
        <v xml:space="preserve"> </v>
      </c>
      <c r="K1006" s="244"/>
      <c r="L1006" s="244"/>
      <c r="M1006" s="244"/>
      <c r="N1006" s="244"/>
      <c r="O1006" s="244"/>
      <c r="P1006" s="244"/>
      <c r="Q1006" s="244"/>
      <c r="R1006" s="245"/>
      <c r="S1006" s="269" t="str">
        <f ca="1">'Т 7'!EO41</f>
        <v xml:space="preserve"> </v>
      </c>
      <c r="T1006" s="270"/>
      <c r="U1006" s="243" t="str">
        <f ca="1">'Т 7'!EP41</f>
        <v xml:space="preserve"> </v>
      </c>
      <c r="V1006" s="244"/>
      <c r="W1006" s="244">
        <f>'Т 7'!EA155</f>
        <v>0</v>
      </c>
      <c r="X1006" s="244"/>
      <c r="Y1006" s="244">
        <f>'Т 7'!EB155</f>
        <v>0</v>
      </c>
      <c r="Z1006" s="244"/>
      <c r="AA1006" s="244"/>
      <c r="AB1006" s="244"/>
      <c r="AC1006" s="245"/>
      <c r="AD1006" s="269" t="str">
        <f ca="1">'Т 7'!EQ41</f>
        <v xml:space="preserve"> </v>
      </c>
      <c r="AE1006" s="270"/>
      <c r="AF1006" s="243" t="str">
        <f ca="1">'Т 7'!ER41</f>
        <v xml:space="preserve"> </v>
      </c>
      <c r="AG1006" s="244"/>
      <c r="AH1006" s="244"/>
      <c r="AI1006" s="244"/>
      <c r="AJ1006" s="244"/>
      <c r="AK1006" s="244"/>
      <c r="AL1006" s="244"/>
      <c r="AM1006" s="244"/>
      <c r="AN1006" s="244"/>
      <c r="AO1006" s="245"/>
    </row>
    <row r="1007" spans="1:53" s="197" customFormat="1" ht="13.9" customHeight="1" x14ac:dyDescent="0.25">
      <c r="A1007" s="58">
        <v>36</v>
      </c>
      <c r="B1007" s="241" t="str">
        <f ca="1">'Т 7'!CJ42</f>
        <v xml:space="preserve"> </v>
      </c>
      <c r="C1007" s="241"/>
      <c r="D1007" s="241"/>
      <c r="E1007" s="241"/>
      <c r="F1007" s="241"/>
      <c r="G1007" s="241"/>
      <c r="H1007" s="269" t="str">
        <f ca="1">'Т 7'!EM42</f>
        <v xml:space="preserve"> </v>
      </c>
      <c r="I1007" s="270"/>
      <c r="J1007" s="243" t="str">
        <f ca="1">'Т 7'!EN42</f>
        <v xml:space="preserve"> </v>
      </c>
      <c r="K1007" s="244"/>
      <c r="L1007" s="244"/>
      <c r="M1007" s="244"/>
      <c r="N1007" s="244"/>
      <c r="O1007" s="244"/>
      <c r="P1007" s="244"/>
      <c r="Q1007" s="244"/>
      <c r="R1007" s="245"/>
      <c r="S1007" s="269" t="str">
        <f ca="1">'Т 7'!EO42</f>
        <v xml:space="preserve"> </v>
      </c>
      <c r="T1007" s="270"/>
      <c r="U1007" s="243" t="str">
        <f ca="1">'Т 7'!EP42</f>
        <v xml:space="preserve"> </v>
      </c>
      <c r="V1007" s="244"/>
      <c r="W1007" s="244">
        <f>'Т 7'!EA156</f>
        <v>0</v>
      </c>
      <c r="X1007" s="244"/>
      <c r="Y1007" s="244">
        <f>'Т 7'!EB156</f>
        <v>0</v>
      </c>
      <c r="Z1007" s="244"/>
      <c r="AA1007" s="244"/>
      <c r="AB1007" s="244"/>
      <c r="AC1007" s="245"/>
      <c r="AD1007" s="269" t="str">
        <f ca="1">'Т 7'!EQ42</f>
        <v xml:space="preserve"> </v>
      </c>
      <c r="AE1007" s="270"/>
      <c r="AF1007" s="243" t="str">
        <f ca="1">'Т 7'!ER42</f>
        <v xml:space="preserve"> </v>
      </c>
      <c r="AG1007" s="244"/>
      <c r="AH1007" s="244"/>
      <c r="AI1007" s="244"/>
      <c r="AJ1007" s="244"/>
      <c r="AK1007" s="244"/>
      <c r="AL1007" s="244"/>
      <c r="AM1007" s="244"/>
      <c r="AN1007" s="244"/>
      <c r="AO1007" s="245"/>
      <c r="AP1007" s="196"/>
    </row>
    <row r="1008" spans="1:53" s="210" customFormat="1" ht="13.9" customHeight="1" x14ac:dyDescent="0.25">
      <c r="A1008" s="58">
        <v>37</v>
      </c>
      <c r="B1008" s="241" t="str">
        <f ca="1">'Т 7'!CJ43</f>
        <v xml:space="preserve"> </v>
      </c>
      <c r="C1008" s="241"/>
      <c r="D1008" s="241"/>
      <c r="E1008" s="241"/>
      <c r="F1008" s="241"/>
      <c r="G1008" s="241"/>
      <c r="H1008" s="269" t="str">
        <f ca="1">'Т 7'!EM43</f>
        <v xml:space="preserve"> </v>
      </c>
      <c r="I1008" s="270"/>
      <c r="J1008" s="243" t="str">
        <f ca="1">'Т 7'!EN43</f>
        <v xml:space="preserve"> </v>
      </c>
      <c r="K1008" s="244"/>
      <c r="L1008" s="244"/>
      <c r="M1008" s="244"/>
      <c r="N1008" s="244"/>
      <c r="O1008" s="244"/>
      <c r="P1008" s="244"/>
      <c r="Q1008" s="244"/>
      <c r="R1008" s="245"/>
      <c r="S1008" s="269" t="str">
        <f ca="1">'Т 7'!EO43</f>
        <v xml:space="preserve"> </v>
      </c>
      <c r="T1008" s="270"/>
      <c r="U1008" s="243" t="str">
        <f ca="1">'Т 7'!EP43</f>
        <v xml:space="preserve"> </v>
      </c>
      <c r="V1008" s="244"/>
      <c r="W1008" s="244">
        <f>'Т 7'!EA157</f>
        <v>0</v>
      </c>
      <c r="X1008" s="244"/>
      <c r="Y1008" s="244">
        <f>'Т 7'!EB157</f>
        <v>0</v>
      </c>
      <c r="Z1008" s="244"/>
      <c r="AA1008" s="244"/>
      <c r="AB1008" s="244"/>
      <c r="AC1008" s="245"/>
      <c r="AD1008" s="269" t="str">
        <f ca="1">'Т 7'!EQ43</f>
        <v xml:space="preserve"> </v>
      </c>
      <c r="AE1008" s="270"/>
      <c r="AF1008" s="243" t="str">
        <f ca="1">'Т 7'!ER43</f>
        <v xml:space="preserve"> </v>
      </c>
      <c r="AG1008" s="244"/>
      <c r="AH1008" s="244"/>
      <c r="AI1008" s="244"/>
      <c r="AJ1008" s="244"/>
      <c r="AK1008" s="244"/>
      <c r="AL1008" s="244"/>
      <c r="AM1008" s="244"/>
      <c r="AN1008" s="244"/>
      <c r="AO1008" s="245"/>
      <c r="AP1008" s="209"/>
    </row>
    <row r="1009" spans="1:53" ht="13.9" customHeight="1" x14ac:dyDescent="0.25">
      <c r="A1009" s="58">
        <v>38</v>
      </c>
      <c r="B1009" s="241" t="str">
        <f ca="1">'Т 7'!CJ44</f>
        <v xml:space="preserve"> </v>
      </c>
      <c r="C1009" s="241"/>
      <c r="D1009" s="241"/>
      <c r="E1009" s="241"/>
      <c r="F1009" s="241"/>
      <c r="G1009" s="241"/>
      <c r="H1009" s="269" t="str">
        <f ca="1">'Т 7'!EM44</f>
        <v xml:space="preserve"> </v>
      </c>
      <c r="I1009" s="270"/>
      <c r="J1009" s="243" t="str">
        <f ca="1">'Т 7'!EN44</f>
        <v xml:space="preserve"> </v>
      </c>
      <c r="K1009" s="244"/>
      <c r="L1009" s="244"/>
      <c r="M1009" s="244"/>
      <c r="N1009" s="244"/>
      <c r="O1009" s="244"/>
      <c r="P1009" s="244"/>
      <c r="Q1009" s="244"/>
      <c r="R1009" s="245"/>
      <c r="S1009" s="269" t="str">
        <f ca="1">'Т 7'!EO44</f>
        <v xml:space="preserve"> </v>
      </c>
      <c r="T1009" s="270"/>
      <c r="U1009" s="243" t="str">
        <f ca="1">'Т 7'!EP44</f>
        <v xml:space="preserve"> </v>
      </c>
      <c r="V1009" s="244"/>
      <c r="W1009" s="244">
        <f>'Т 7'!EA158</f>
        <v>0</v>
      </c>
      <c r="X1009" s="244"/>
      <c r="Y1009" s="244">
        <f>'Т 7'!EB158</f>
        <v>0</v>
      </c>
      <c r="Z1009" s="244"/>
      <c r="AA1009" s="244"/>
      <c r="AB1009" s="244"/>
      <c r="AC1009" s="245"/>
      <c r="AD1009" s="269" t="str">
        <f ca="1">'Т 7'!EQ44</f>
        <v xml:space="preserve"> </v>
      </c>
      <c r="AE1009" s="270"/>
      <c r="AF1009" s="243" t="str">
        <f ca="1">'Т 7'!ER44</f>
        <v xml:space="preserve"> </v>
      </c>
      <c r="AG1009" s="244"/>
      <c r="AH1009" s="244"/>
      <c r="AI1009" s="244"/>
      <c r="AJ1009" s="244"/>
      <c r="AK1009" s="244"/>
      <c r="AL1009" s="244"/>
      <c r="AM1009" s="244"/>
      <c r="AN1009" s="244"/>
      <c r="AO1009" s="245"/>
    </row>
    <row r="1010" spans="1:53" s="197" customFormat="1" ht="13.9" customHeight="1" x14ac:dyDescent="0.25">
      <c r="A1010" s="58">
        <v>39</v>
      </c>
      <c r="B1010" s="241" t="str">
        <f ca="1">'Т 7'!CJ45</f>
        <v xml:space="preserve"> </v>
      </c>
      <c r="C1010" s="241"/>
      <c r="D1010" s="241"/>
      <c r="E1010" s="241"/>
      <c r="F1010" s="241"/>
      <c r="G1010" s="241"/>
      <c r="H1010" s="269" t="str">
        <f ca="1">'Т 7'!EM45</f>
        <v xml:space="preserve"> </v>
      </c>
      <c r="I1010" s="270"/>
      <c r="J1010" s="243" t="str">
        <f ca="1">'Т 7'!EN45</f>
        <v xml:space="preserve"> </v>
      </c>
      <c r="K1010" s="244"/>
      <c r="L1010" s="244"/>
      <c r="M1010" s="244"/>
      <c r="N1010" s="244"/>
      <c r="O1010" s="244"/>
      <c r="P1010" s="244"/>
      <c r="Q1010" s="244"/>
      <c r="R1010" s="245"/>
      <c r="S1010" s="269" t="str">
        <f ca="1">'Т 7'!EO45</f>
        <v xml:space="preserve"> </v>
      </c>
      <c r="T1010" s="270"/>
      <c r="U1010" s="243" t="str">
        <f ca="1">'Т 7'!EP45</f>
        <v xml:space="preserve"> </v>
      </c>
      <c r="V1010" s="244"/>
      <c r="W1010" s="244">
        <f>'Т 7'!EA159</f>
        <v>0</v>
      </c>
      <c r="X1010" s="244"/>
      <c r="Y1010" s="244">
        <f>'Т 7'!EB159</f>
        <v>0</v>
      </c>
      <c r="Z1010" s="244"/>
      <c r="AA1010" s="244"/>
      <c r="AB1010" s="244"/>
      <c r="AC1010" s="245"/>
      <c r="AD1010" s="269" t="str">
        <f ca="1">'Т 7'!EQ45</f>
        <v xml:space="preserve"> </v>
      </c>
      <c r="AE1010" s="270"/>
      <c r="AF1010" s="243" t="str">
        <f ca="1">'Т 7'!ER45</f>
        <v xml:space="preserve"> </v>
      </c>
      <c r="AG1010" s="244"/>
      <c r="AH1010" s="244"/>
      <c r="AI1010" s="244"/>
      <c r="AJ1010" s="244"/>
      <c r="AK1010" s="244"/>
      <c r="AL1010" s="244"/>
      <c r="AM1010" s="244"/>
      <c r="AN1010" s="244"/>
      <c r="AO1010" s="245"/>
      <c r="AP1010" s="196"/>
    </row>
    <row r="1011" spans="1:53" s="210" customFormat="1" ht="13.9" customHeight="1" x14ac:dyDescent="0.25">
      <c r="A1011" s="58">
        <v>40</v>
      </c>
      <c r="B1011" s="241" t="str">
        <f ca="1">'Т 7'!CJ46</f>
        <v xml:space="preserve"> </v>
      </c>
      <c r="C1011" s="241"/>
      <c r="D1011" s="241"/>
      <c r="E1011" s="241"/>
      <c r="F1011" s="241"/>
      <c r="G1011" s="241"/>
      <c r="H1011" s="269" t="str">
        <f ca="1">'Т 7'!EM46</f>
        <v xml:space="preserve"> </v>
      </c>
      <c r="I1011" s="270"/>
      <c r="J1011" s="243" t="str">
        <f ca="1">'Т 7'!EN46</f>
        <v xml:space="preserve"> </v>
      </c>
      <c r="K1011" s="244"/>
      <c r="L1011" s="244"/>
      <c r="M1011" s="244"/>
      <c r="N1011" s="244"/>
      <c r="O1011" s="244"/>
      <c r="P1011" s="244"/>
      <c r="Q1011" s="244"/>
      <c r="R1011" s="245"/>
      <c r="S1011" s="269" t="str">
        <f ca="1">'Т 7'!EO46</f>
        <v xml:space="preserve"> </v>
      </c>
      <c r="T1011" s="270"/>
      <c r="U1011" s="243" t="str">
        <f ca="1">'Т 7'!EP46</f>
        <v xml:space="preserve"> </v>
      </c>
      <c r="V1011" s="244"/>
      <c r="W1011" s="244">
        <f>'Т 7'!EA160</f>
        <v>0</v>
      </c>
      <c r="X1011" s="244"/>
      <c r="Y1011" s="244">
        <f>'Т 7'!EB160</f>
        <v>0</v>
      </c>
      <c r="Z1011" s="244"/>
      <c r="AA1011" s="244"/>
      <c r="AB1011" s="244"/>
      <c r="AC1011" s="245"/>
      <c r="AD1011" s="269" t="str">
        <f ca="1">'Т 7'!EQ46</f>
        <v xml:space="preserve"> </v>
      </c>
      <c r="AE1011" s="270"/>
      <c r="AF1011" s="243" t="str">
        <f ca="1">'Т 7'!ER46</f>
        <v xml:space="preserve"> </v>
      </c>
      <c r="AG1011" s="244"/>
      <c r="AH1011" s="244"/>
      <c r="AI1011" s="244"/>
      <c r="AJ1011" s="244"/>
      <c r="AK1011" s="244"/>
      <c r="AL1011" s="244"/>
      <c r="AM1011" s="244"/>
      <c r="AN1011" s="244"/>
      <c r="AO1011" s="245"/>
      <c r="AP1011" s="209"/>
    </row>
    <row r="1012" spans="1:53" ht="13.9" customHeight="1" x14ac:dyDescent="0.25">
      <c r="A1012" s="58">
        <v>41</v>
      </c>
      <c r="B1012" s="241" t="str">
        <f ca="1">'Т 7'!CJ47</f>
        <v xml:space="preserve"> </v>
      </c>
      <c r="C1012" s="241"/>
      <c r="D1012" s="241"/>
      <c r="E1012" s="241"/>
      <c r="F1012" s="241"/>
      <c r="G1012" s="241"/>
      <c r="H1012" s="269" t="str">
        <f ca="1">'Т 7'!EM47</f>
        <v xml:space="preserve"> </v>
      </c>
      <c r="I1012" s="270"/>
      <c r="J1012" s="243" t="str">
        <f ca="1">'Т 7'!EN47</f>
        <v xml:space="preserve"> </v>
      </c>
      <c r="K1012" s="244"/>
      <c r="L1012" s="244"/>
      <c r="M1012" s="244"/>
      <c r="N1012" s="244"/>
      <c r="O1012" s="244"/>
      <c r="P1012" s="244"/>
      <c r="Q1012" s="244"/>
      <c r="R1012" s="245"/>
      <c r="S1012" s="269" t="str">
        <f ca="1">'Т 7'!EO47</f>
        <v xml:space="preserve"> </v>
      </c>
      <c r="T1012" s="270"/>
      <c r="U1012" s="243" t="str">
        <f ca="1">'Т 7'!EP47</f>
        <v xml:space="preserve"> </v>
      </c>
      <c r="V1012" s="244"/>
      <c r="W1012" s="244">
        <f>'Т 7'!EA161</f>
        <v>0</v>
      </c>
      <c r="X1012" s="244"/>
      <c r="Y1012" s="244">
        <f>'Т 7'!EB161</f>
        <v>0</v>
      </c>
      <c r="Z1012" s="244"/>
      <c r="AA1012" s="244"/>
      <c r="AB1012" s="244"/>
      <c r="AC1012" s="245"/>
      <c r="AD1012" s="269" t="str">
        <f ca="1">'Т 7'!EQ47</f>
        <v xml:space="preserve"> </v>
      </c>
      <c r="AE1012" s="270"/>
      <c r="AF1012" s="243" t="str">
        <f ca="1">'Т 7'!ER47</f>
        <v xml:space="preserve"> </v>
      </c>
      <c r="AG1012" s="244"/>
      <c r="AH1012" s="244"/>
      <c r="AI1012" s="244"/>
      <c r="AJ1012" s="244"/>
      <c r="AK1012" s="244"/>
      <c r="AL1012" s="244"/>
      <c r="AM1012" s="244"/>
      <c r="AN1012" s="244"/>
      <c r="AO1012" s="245"/>
    </row>
    <row r="1013" spans="1:53" s="197" customFormat="1" ht="13.9" customHeight="1" x14ac:dyDescent="0.25">
      <c r="A1013" s="58">
        <v>42</v>
      </c>
      <c r="B1013" s="241" t="str">
        <f ca="1">'Т 7'!CJ48</f>
        <v xml:space="preserve"> </v>
      </c>
      <c r="C1013" s="241"/>
      <c r="D1013" s="241"/>
      <c r="E1013" s="241"/>
      <c r="F1013" s="241"/>
      <c r="G1013" s="241"/>
      <c r="H1013" s="269" t="str">
        <f ca="1">'Т 7'!EM48</f>
        <v xml:space="preserve"> </v>
      </c>
      <c r="I1013" s="270"/>
      <c r="J1013" s="243" t="str">
        <f ca="1">'Т 7'!EN48</f>
        <v xml:space="preserve"> </v>
      </c>
      <c r="K1013" s="244"/>
      <c r="L1013" s="244"/>
      <c r="M1013" s="244"/>
      <c r="N1013" s="244"/>
      <c r="O1013" s="244"/>
      <c r="P1013" s="244"/>
      <c r="Q1013" s="244"/>
      <c r="R1013" s="245"/>
      <c r="S1013" s="269" t="str">
        <f ca="1">'Т 7'!EO48</f>
        <v xml:space="preserve"> </v>
      </c>
      <c r="T1013" s="270"/>
      <c r="U1013" s="243" t="str">
        <f ca="1">'Т 7'!EP48</f>
        <v xml:space="preserve"> </v>
      </c>
      <c r="V1013" s="244"/>
      <c r="W1013" s="244">
        <f>'Т 7'!EA162</f>
        <v>0</v>
      </c>
      <c r="X1013" s="244"/>
      <c r="Y1013" s="244">
        <f>'Т 7'!EB162</f>
        <v>0</v>
      </c>
      <c r="Z1013" s="244"/>
      <c r="AA1013" s="244"/>
      <c r="AB1013" s="244"/>
      <c r="AC1013" s="245"/>
      <c r="AD1013" s="269" t="str">
        <f ca="1">'Т 7'!EQ48</f>
        <v xml:space="preserve"> </v>
      </c>
      <c r="AE1013" s="270"/>
      <c r="AF1013" s="243" t="str">
        <f ca="1">'Т 7'!ER48</f>
        <v xml:space="preserve"> </v>
      </c>
      <c r="AG1013" s="244"/>
      <c r="AH1013" s="244"/>
      <c r="AI1013" s="244"/>
      <c r="AJ1013" s="244"/>
      <c r="AK1013" s="244"/>
      <c r="AL1013" s="244"/>
      <c r="AM1013" s="244"/>
      <c r="AN1013" s="244"/>
      <c r="AO1013" s="245"/>
      <c r="AP1013" s="196"/>
    </row>
    <row r="1014" spans="1:53" s="210" customFormat="1" ht="13.9" customHeight="1" x14ac:dyDescent="0.25">
      <c r="A1014" s="58">
        <v>43</v>
      </c>
      <c r="B1014" s="241" t="str">
        <f ca="1">'Т 7'!CJ49</f>
        <v xml:space="preserve"> </v>
      </c>
      <c r="C1014" s="241"/>
      <c r="D1014" s="241"/>
      <c r="E1014" s="241"/>
      <c r="F1014" s="241"/>
      <c r="G1014" s="241"/>
      <c r="H1014" s="269" t="str">
        <f ca="1">'Т 7'!EM49</f>
        <v xml:space="preserve"> </v>
      </c>
      <c r="I1014" s="270"/>
      <c r="J1014" s="243" t="str">
        <f ca="1">'Т 7'!EN49</f>
        <v xml:space="preserve"> </v>
      </c>
      <c r="K1014" s="244"/>
      <c r="L1014" s="244"/>
      <c r="M1014" s="244"/>
      <c r="N1014" s="244"/>
      <c r="O1014" s="244"/>
      <c r="P1014" s="244"/>
      <c r="Q1014" s="244"/>
      <c r="R1014" s="245"/>
      <c r="S1014" s="269" t="str">
        <f ca="1">'Т 7'!EO49</f>
        <v xml:space="preserve"> </v>
      </c>
      <c r="T1014" s="270"/>
      <c r="U1014" s="243" t="str">
        <f ca="1">'Т 7'!EP49</f>
        <v xml:space="preserve"> </v>
      </c>
      <c r="V1014" s="244"/>
      <c r="W1014" s="244">
        <f>'Т 7'!EA163</f>
        <v>0</v>
      </c>
      <c r="X1014" s="244"/>
      <c r="Y1014" s="244">
        <f>'Т 7'!EB163</f>
        <v>0</v>
      </c>
      <c r="Z1014" s="244"/>
      <c r="AA1014" s="244"/>
      <c r="AB1014" s="244"/>
      <c r="AC1014" s="245"/>
      <c r="AD1014" s="269" t="str">
        <f ca="1">'Т 7'!EQ49</f>
        <v xml:space="preserve"> </v>
      </c>
      <c r="AE1014" s="270"/>
      <c r="AF1014" s="243" t="str">
        <f ca="1">'Т 7'!ER49</f>
        <v xml:space="preserve"> </v>
      </c>
      <c r="AG1014" s="244"/>
      <c r="AH1014" s="244"/>
      <c r="AI1014" s="244"/>
      <c r="AJ1014" s="244"/>
      <c r="AK1014" s="244"/>
      <c r="AL1014" s="244"/>
      <c r="AM1014" s="244"/>
      <c r="AN1014" s="244"/>
      <c r="AO1014" s="245"/>
      <c r="AP1014" s="209"/>
    </row>
    <row r="1015" spans="1:53" ht="13.9" customHeight="1" x14ac:dyDescent="0.25">
      <c r="A1015" s="58">
        <v>44</v>
      </c>
      <c r="B1015" s="241" t="str">
        <f ca="1">'Т 7'!CJ50</f>
        <v xml:space="preserve"> </v>
      </c>
      <c r="C1015" s="241"/>
      <c r="D1015" s="241"/>
      <c r="E1015" s="241"/>
      <c r="F1015" s="241"/>
      <c r="G1015" s="241"/>
      <c r="H1015" s="269" t="str">
        <f ca="1">'Т 7'!EM50</f>
        <v xml:space="preserve"> </v>
      </c>
      <c r="I1015" s="270"/>
      <c r="J1015" s="243" t="str">
        <f ca="1">'Т 7'!EN50</f>
        <v xml:space="preserve"> </v>
      </c>
      <c r="K1015" s="244"/>
      <c r="L1015" s="244"/>
      <c r="M1015" s="244"/>
      <c r="N1015" s="244"/>
      <c r="O1015" s="244"/>
      <c r="P1015" s="244"/>
      <c r="Q1015" s="244"/>
      <c r="R1015" s="245"/>
      <c r="S1015" s="269" t="str">
        <f ca="1">'Т 7'!EO50</f>
        <v xml:space="preserve"> </v>
      </c>
      <c r="T1015" s="270"/>
      <c r="U1015" s="243" t="str">
        <f ca="1">'Т 7'!EP50</f>
        <v xml:space="preserve"> </v>
      </c>
      <c r="V1015" s="244"/>
      <c r="W1015" s="244">
        <f>'Т 7'!EA164</f>
        <v>0</v>
      </c>
      <c r="X1015" s="244"/>
      <c r="Y1015" s="244">
        <f>'Т 7'!EB164</f>
        <v>0</v>
      </c>
      <c r="Z1015" s="244"/>
      <c r="AA1015" s="244"/>
      <c r="AB1015" s="244"/>
      <c r="AC1015" s="245"/>
      <c r="AD1015" s="269" t="str">
        <f ca="1">'Т 7'!EQ50</f>
        <v xml:space="preserve"> </v>
      </c>
      <c r="AE1015" s="270"/>
      <c r="AF1015" s="243" t="str">
        <f ca="1">'Т 7'!ER50</f>
        <v xml:space="preserve"> </v>
      </c>
      <c r="AG1015" s="244"/>
      <c r="AH1015" s="244"/>
      <c r="AI1015" s="244"/>
      <c r="AJ1015" s="244"/>
      <c r="AK1015" s="244"/>
      <c r="AL1015" s="244"/>
      <c r="AM1015" s="244"/>
      <c r="AN1015" s="244"/>
      <c r="AO1015" s="245"/>
    </row>
    <row r="1016" spans="1:53" s="197" customFormat="1" ht="13.9" customHeight="1" x14ac:dyDescent="0.25">
      <c r="A1016" s="58">
        <v>45</v>
      </c>
      <c r="B1016" s="241" t="str">
        <f ca="1">'Т 7'!CJ51</f>
        <v xml:space="preserve"> </v>
      </c>
      <c r="C1016" s="241"/>
      <c r="D1016" s="241"/>
      <c r="E1016" s="241"/>
      <c r="F1016" s="241"/>
      <c r="G1016" s="241"/>
      <c r="H1016" s="269" t="str">
        <f ca="1">'Т 7'!EM51</f>
        <v xml:space="preserve"> </v>
      </c>
      <c r="I1016" s="270"/>
      <c r="J1016" s="243" t="str">
        <f ca="1">'Т 7'!EN51</f>
        <v xml:space="preserve"> </v>
      </c>
      <c r="K1016" s="244"/>
      <c r="L1016" s="244"/>
      <c r="M1016" s="244"/>
      <c r="N1016" s="244"/>
      <c r="O1016" s="244"/>
      <c r="P1016" s="244"/>
      <c r="Q1016" s="244"/>
      <c r="R1016" s="245"/>
      <c r="S1016" s="269" t="str">
        <f ca="1">'Т 7'!EO51</f>
        <v xml:space="preserve"> </v>
      </c>
      <c r="T1016" s="270"/>
      <c r="U1016" s="243" t="str">
        <f ca="1">'Т 7'!EP51</f>
        <v xml:space="preserve"> </v>
      </c>
      <c r="V1016" s="244"/>
      <c r="W1016" s="244">
        <f>'Т 7'!EA165</f>
        <v>0</v>
      </c>
      <c r="X1016" s="244"/>
      <c r="Y1016" s="244">
        <f>'Т 7'!EB165</f>
        <v>0</v>
      </c>
      <c r="Z1016" s="244"/>
      <c r="AA1016" s="244"/>
      <c r="AB1016" s="244"/>
      <c r="AC1016" s="245"/>
      <c r="AD1016" s="269" t="str">
        <f ca="1">'Т 7'!EQ51</f>
        <v xml:space="preserve"> </v>
      </c>
      <c r="AE1016" s="270"/>
      <c r="AF1016" s="243" t="str">
        <f ca="1">'Т 7'!ER51</f>
        <v xml:space="preserve"> </v>
      </c>
      <c r="AG1016" s="244"/>
      <c r="AH1016" s="244"/>
      <c r="AI1016" s="244"/>
      <c r="AJ1016" s="244"/>
      <c r="AK1016" s="244"/>
      <c r="AL1016" s="244"/>
      <c r="AM1016" s="244"/>
      <c r="AN1016" s="244"/>
      <c r="AO1016" s="245"/>
      <c r="AP1016" s="196"/>
    </row>
    <row r="1017" spans="1:53" s="210" customFormat="1" ht="13.9" customHeight="1" x14ac:dyDescent="0.25">
      <c r="A1017" s="58">
        <v>46</v>
      </c>
      <c r="B1017" s="241" t="str">
        <f ca="1">'Т 7'!CJ52</f>
        <v xml:space="preserve"> </v>
      </c>
      <c r="C1017" s="241"/>
      <c r="D1017" s="241"/>
      <c r="E1017" s="241"/>
      <c r="F1017" s="241"/>
      <c r="G1017" s="241"/>
      <c r="H1017" s="269" t="str">
        <f ca="1">'Т 7'!EM52</f>
        <v xml:space="preserve"> </v>
      </c>
      <c r="I1017" s="270"/>
      <c r="J1017" s="243" t="str">
        <f ca="1">'Т 7'!EN52</f>
        <v xml:space="preserve"> </v>
      </c>
      <c r="K1017" s="244"/>
      <c r="L1017" s="244"/>
      <c r="M1017" s="244"/>
      <c r="N1017" s="244"/>
      <c r="O1017" s="244"/>
      <c r="P1017" s="244"/>
      <c r="Q1017" s="244"/>
      <c r="R1017" s="245"/>
      <c r="S1017" s="269" t="str">
        <f ca="1">'Т 7'!EO52</f>
        <v xml:space="preserve"> </v>
      </c>
      <c r="T1017" s="270"/>
      <c r="U1017" s="243" t="str">
        <f ca="1">'Т 7'!EP52</f>
        <v xml:space="preserve"> </v>
      </c>
      <c r="V1017" s="244"/>
      <c r="W1017" s="244">
        <f>'Т 7'!EA166</f>
        <v>0</v>
      </c>
      <c r="X1017" s="244"/>
      <c r="Y1017" s="244">
        <f>'Т 7'!EB166</f>
        <v>0</v>
      </c>
      <c r="Z1017" s="244"/>
      <c r="AA1017" s="244"/>
      <c r="AB1017" s="244"/>
      <c r="AC1017" s="245"/>
      <c r="AD1017" s="269" t="str">
        <f ca="1">'Т 7'!EQ52</f>
        <v xml:space="preserve"> </v>
      </c>
      <c r="AE1017" s="270"/>
      <c r="AF1017" s="243" t="str">
        <f ca="1">'Т 7'!ER52</f>
        <v xml:space="preserve"> </v>
      </c>
      <c r="AG1017" s="244"/>
      <c r="AH1017" s="244"/>
      <c r="AI1017" s="244"/>
      <c r="AJ1017" s="244"/>
      <c r="AK1017" s="244"/>
      <c r="AL1017" s="244"/>
      <c r="AM1017" s="244"/>
      <c r="AN1017" s="244"/>
      <c r="AO1017" s="245"/>
      <c r="AP1017" s="209"/>
    </row>
    <row r="1018" spans="1:53" ht="13.9" customHeight="1" x14ac:dyDescent="0.25">
      <c r="A1018" s="58">
        <v>47</v>
      </c>
      <c r="B1018" s="241" t="str">
        <f ca="1">'Т 7'!CJ53</f>
        <v xml:space="preserve"> </v>
      </c>
      <c r="C1018" s="241"/>
      <c r="D1018" s="241"/>
      <c r="E1018" s="241"/>
      <c r="F1018" s="241"/>
      <c r="G1018" s="241"/>
      <c r="H1018" s="269" t="str">
        <f ca="1">'Т 7'!EM53</f>
        <v xml:space="preserve"> </v>
      </c>
      <c r="I1018" s="270"/>
      <c r="J1018" s="243" t="str">
        <f ca="1">'Т 7'!EN53</f>
        <v xml:space="preserve"> </v>
      </c>
      <c r="K1018" s="244"/>
      <c r="L1018" s="244"/>
      <c r="M1018" s="244"/>
      <c r="N1018" s="244"/>
      <c r="O1018" s="244"/>
      <c r="P1018" s="244"/>
      <c r="Q1018" s="244"/>
      <c r="R1018" s="245"/>
      <c r="S1018" s="269" t="str">
        <f ca="1">'Т 7'!EO53</f>
        <v xml:space="preserve"> </v>
      </c>
      <c r="T1018" s="270"/>
      <c r="U1018" s="243" t="str">
        <f ca="1">'Т 7'!EP53</f>
        <v xml:space="preserve"> </v>
      </c>
      <c r="V1018" s="244"/>
      <c r="W1018" s="244">
        <f>'Т 7'!EA167</f>
        <v>0</v>
      </c>
      <c r="X1018" s="244"/>
      <c r="Y1018" s="244">
        <f>'Т 7'!EB167</f>
        <v>0</v>
      </c>
      <c r="Z1018" s="244"/>
      <c r="AA1018" s="244"/>
      <c r="AB1018" s="244"/>
      <c r="AC1018" s="245"/>
      <c r="AD1018" s="269" t="str">
        <f ca="1">'Т 7'!EQ53</f>
        <v xml:space="preserve"> </v>
      </c>
      <c r="AE1018" s="270"/>
      <c r="AF1018" s="243" t="str">
        <f ca="1">'Т 7'!ER53</f>
        <v xml:space="preserve"> </v>
      </c>
      <c r="AG1018" s="244"/>
      <c r="AH1018" s="244"/>
      <c r="AI1018" s="244"/>
      <c r="AJ1018" s="244"/>
      <c r="AK1018" s="244"/>
      <c r="AL1018" s="244"/>
      <c r="AM1018" s="244"/>
      <c r="AN1018" s="244"/>
      <c r="AO1018" s="245"/>
    </row>
    <row r="1019" spans="1:53" s="197" customFormat="1" ht="13.9" customHeight="1" x14ac:dyDescent="0.25">
      <c r="A1019" s="58">
        <v>48</v>
      </c>
      <c r="B1019" s="241" t="str">
        <f ca="1">'Т 7'!CJ54</f>
        <v xml:space="preserve"> </v>
      </c>
      <c r="C1019" s="241"/>
      <c r="D1019" s="241"/>
      <c r="E1019" s="241"/>
      <c r="F1019" s="241"/>
      <c r="G1019" s="241"/>
      <c r="H1019" s="269" t="str">
        <f ca="1">'Т 7'!EM54</f>
        <v xml:space="preserve"> </v>
      </c>
      <c r="I1019" s="270"/>
      <c r="J1019" s="243" t="str">
        <f ca="1">'Т 7'!EN54</f>
        <v xml:space="preserve"> </v>
      </c>
      <c r="K1019" s="244"/>
      <c r="L1019" s="244"/>
      <c r="M1019" s="244"/>
      <c r="N1019" s="244"/>
      <c r="O1019" s="244"/>
      <c r="P1019" s="244"/>
      <c r="Q1019" s="244"/>
      <c r="R1019" s="245"/>
      <c r="S1019" s="269" t="str">
        <f ca="1">'Т 7'!EO54</f>
        <v xml:space="preserve"> </v>
      </c>
      <c r="T1019" s="270"/>
      <c r="U1019" s="243" t="str">
        <f ca="1">'Т 7'!EP54</f>
        <v xml:space="preserve"> </v>
      </c>
      <c r="V1019" s="244"/>
      <c r="W1019" s="244">
        <f>'Т 7'!EA168</f>
        <v>0</v>
      </c>
      <c r="X1019" s="244"/>
      <c r="Y1019" s="244">
        <f>'Т 7'!EB168</f>
        <v>0</v>
      </c>
      <c r="Z1019" s="244"/>
      <c r="AA1019" s="244"/>
      <c r="AB1019" s="244"/>
      <c r="AC1019" s="245"/>
      <c r="AD1019" s="269" t="str">
        <f ca="1">'Т 7'!EQ54</f>
        <v xml:space="preserve"> </v>
      </c>
      <c r="AE1019" s="270"/>
      <c r="AF1019" s="243" t="str">
        <f ca="1">'Т 7'!ER54</f>
        <v xml:space="preserve"> </v>
      </c>
      <c r="AG1019" s="244"/>
      <c r="AH1019" s="244"/>
      <c r="AI1019" s="244"/>
      <c r="AJ1019" s="244"/>
      <c r="AK1019" s="244"/>
      <c r="AL1019" s="244"/>
      <c r="AM1019" s="244"/>
      <c r="AN1019" s="244"/>
      <c r="AO1019" s="245"/>
      <c r="AP1019" s="196"/>
    </row>
    <row r="1020" spans="1:53" s="210" customFormat="1" ht="13.9" customHeight="1" x14ac:dyDescent="0.25">
      <c r="A1020" s="58">
        <v>49</v>
      </c>
      <c r="B1020" s="241" t="str">
        <f ca="1">'Т 7'!CJ55</f>
        <v xml:space="preserve"> </v>
      </c>
      <c r="C1020" s="241"/>
      <c r="D1020" s="241"/>
      <c r="E1020" s="241"/>
      <c r="F1020" s="241"/>
      <c r="G1020" s="241"/>
      <c r="H1020" s="269" t="str">
        <f ca="1">'Т 7'!EM55</f>
        <v xml:space="preserve"> </v>
      </c>
      <c r="I1020" s="270"/>
      <c r="J1020" s="243" t="str">
        <f ca="1">'Т 7'!EN55</f>
        <v xml:space="preserve"> </v>
      </c>
      <c r="K1020" s="244"/>
      <c r="L1020" s="244"/>
      <c r="M1020" s="244"/>
      <c r="N1020" s="244"/>
      <c r="O1020" s="244"/>
      <c r="P1020" s="244"/>
      <c r="Q1020" s="244"/>
      <c r="R1020" s="245"/>
      <c r="S1020" s="269" t="str">
        <f ca="1">'Т 7'!EO55</f>
        <v xml:space="preserve"> </v>
      </c>
      <c r="T1020" s="270"/>
      <c r="U1020" s="243" t="str">
        <f ca="1">'Т 7'!EP55</f>
        <v xml:space="preserve"> </v>
      </c>
      <c r="V1020" s="244"/>
      <c r="W1020" s="244">
        <f>'Т 7'!EA169</f>
        <v>0</v>
      </c>
      <c r="X1020" s="244"/>
      <c r="Y1020" s="244">
        <f>'Т 7'!EB169</f>
        <v>0</v>
      </c>
      <c r="Z1020" s="244"/>
      <c r="AA1020" s="244"/>
      <c r="AB1020" s="244"/>
      <c r="AC1020" s="245"/>
      <c r="AD1020" s="269" t="str">
        <f ca="1">'Т 7'!EQ55</f>
        <v xml:space="preserve"> </v>
      </c>
      <c r="AE1020" s="270"/>
      <c r="AF1020" s="243" t="str">
        <f ca="1">'Т 7'!ER55</f>
        <v xml:space="preserve"> </v>
      </c>
      <c r="AG1020" s="244"/>
      <c r="AH1020" s="244"/>
      <c r="AI1020" s="244"/>
      <c r="AJ1020" s="244"/>
      <c r="AK1020" s="244"/>
      <c r="AL1020" s="244"/>
      <c r="AM1020" s="244"/>
      <c r="AN1020" s="244"/>
      <c r="AO1020" s="245"/>
      <c r="AP1020" s="209"/>
    </row>
    <row r="1021" spans="1:53" ht="13.9" customHeight="1" x14ac:dyDescent="0.25">
      <c r="A1021" s="58">
        <v>50</v>
      </c>
      <c r="B1021" s="241" t="str">
        <f ca="1">'Т 7'!CJ56</f>
        <v xml:space="preserve"> </v>
      </c>
      <c r="C1021" s="241"/>
      <c r="D1021" s="241"/>
      <c r="E1021" s="241"/>
      <c r="F1021" s="241"/>
      <c r="G1021" s="241"/>
      <c r="H1021" s="269" t="str">
        <f ca="1">'Т 7'!EM56</f>
        <v xml:space="preserve"> </v>
      </c>
      <c r="I1021" s="270"/>
      <c r="J1021" s="243" t="str">
        <f ca="1">'Т 7'!EN56</f>
        <v xml:space="preserve"> </v>
      </c>
      <c r="K1021" s="244"/>
      <c r="L1021" s="244"/>
      <c r="M1021" s="244"/>
      <c r="N1021" s="244"/>
      <c r="O1021" s="244"/>
      <c r="P1021" s="244"/>
      <c r="Q1021" s="244"/>
      <c r="R1021" s="245"/>
      <c r="S1021" s="269" t="str">
        <f ca="1">'Т 7'!EO56</f>
        <v xml:space="preserve"> </v>
      </c>
      <c r="T1021" s="270"/>
      <c r="U1021" s="243" t="str">
        <f ca="1">'Т 7'!EP56</f>
        <v xml:space="preserve"> </v>
      </c>
      <c r="V1021" s="244"/>
      <c r="W1021" s="244">
        <f>'Т 7'!EA170</f>
        <v>0</v>
      </c>
      <c r="X1021" s="244"/>
      <c r="Y1021" s="244">
        <f>'Т 7'!EB170</f>
        <v>0</v>
      </c>
      <c r="Z1021" s="244"/>
      <c r="AA1021" s="244"/>
      <c r="AB1021" s="244"/>
      <c r="AC1021" s="245"/>
      <c r="AD1021" s="269" t="str">
        <f ca="1">'Т 7'!EQ56</f>
        <v xml:space="preserve"> </v>
      </c>
      <c r="AE1021" s="270"/>
      <c r="AF1021" s="243" t="str">
        <f ca="1">'Т 7'!ER56</f>
        <v xml:space="preserve"> </v>
      </c>
      <c r="AG1021" s="244"/>
      <c r="AH1021" s="244"/>
      <c r="AI1021" s="244"/>
      <c r="AJ1021" s="244"/>
      <c r="AK1021" s="244"/>
      <c r="AL1021" s="244"/>
      <c r="AM1021" s="244"/>
      <c r="AN1021" s="244"/>
      <c r="AO1021" s="245"/>
    </row>
    <row r="1022" spans="1:53" ht="13.9" customHeight="1" x14ac:dyDescent="0.25">
      <c r="A1022" s="60"/>
      <c r="B1022" s="56"/>
      <c r="C1022" s="56"/>
      <c r="D1022" s="56"/>
      <c r="E1022" s="56"/>
      <c r="F1022" s="56"/>
      <c r="G1022" s="56"/>
      <c r="H1022" s="61"/>
      <c r="I1022" s="61"/>
      <c r="J1022" s="56"/>
      <c r="K1022" s="56"/>
      <c r="L1022" s="56"/>
      <c r="M1022" s="56"/>
      <c r="N1022" s="56"/>
      <c r="O1022" s="56"/>
      <c r="P1022" s="56"/>
      <c r="Q1022" s="56"/>
      <c r="R1022" s="56"/>
      <c r="S1022" s="61"/>
      <c r="T1022" s="61"/>
      <c r="U1022" s="56"/>
      <c r="V1022" s="56"/>
      <c r="W1022" s="56"/>
      <c r="X1022" s="56"/>
      <c r="Y1022" s="56"/>
      <c r="Z1022" s="56"/>
      <c r="AA1022" s="56"/>
      <c r="AB1022" s="56"/>
      <c r="AC1022" s="56"/>
      <c r="AD1022" s="61"/>
      <c r="AE1022" s="61"/>
      <c r="AF1022" s="56"/>
      <c r="AG1022" s="56"/>
      <c r="AH1022" s="56"/>
      <c r="AI1022" s="56"/>
      <c r="AJ1022" s="56"/>
      <c r="AK1022" s="56"/>
      <c r="AL1022" s="56"/>
      <c r="AM1022" s="56"/>
      <c r="AN1022" s="56"/>
      <c r="AO1022" s="56"/>
    </row>
    <row r="1023" spans="1:53" s="190" customFormat="1" ht="19.5" customHeight="1" x14ac:dyDescent="0.25">
      <c r="A1023" s="53" t="s">
        <v>658</v>
      </c>
      <c r="B1023" s="348" t="s">
        <v>621</v>
      </c>
      <c r="C1023" s="348"/>
      <c r="D1023" s="348"/>
      <c r="E1023" s="348"/>
      <c r="F1023" s="348"/>
      <c r="G1023" s="348"/>
      <c r="H1023" s="348"/>
      <c r="I1023" s="348"/>
      <c r="J1023" s="348"/>
      <c r="K1023" s="348"/>
      <c r="L1023" s="348"/>
      <c r="M1023" s="348"/>
      <c r="N1023" s="348"/>
      <c r="O1023" s="348"/>
      <c r="P1023" s="348"/>
      <c r="Q1023" s="348"/>
      <c r="R1023" s="348"/>
      <c r="S1023" s="348"/>
      <c r="T1023" s="348"/>
      <c r="U1023" s="348"/>
      <c r="V1023" s="348"/>
      <c r="W1023" s="348"/>
      <c r="X1023" s="348"/>
      <c r="Y1023" s="348"/>
      <c r="Z1023" s="348"/>
      <c r="AA1023" s="348"/>
      <c r="AB1023" s="348"/>
      <c r="AC1023" s="348"/>
      <c r="AD1023" s="348"/>
      <c r="AE1023" s="348"/>
      <c r="AF1023" s="348"/>
      <c r="AG1023" s="348"/>
      <c r="AH1023" s="348"/>
      <c r="AI1023" s="348"/>
      <c r="AJ1023" s="348"/>
      <c r="AK1023" s="348"/>
      <c r="AL1023" s="348"/>
      <c r="AM1023" s="348"/>
      <c r="AN1023" s="348"/>
      <c r="AO1023" s="348"/>
      <c r="BA1023" s="193"/>
    </row>
    <row r="1024" spans="1:53" ht="15" customHeight="1" x14ac:dyDescent="0.25">
      <c r="A1024" s="315" t="s">
        <v>122</v>
      </c>
      <c r="B1024" s="248" t="s">
        <v>350</v>
      </c>
      <c r="C1024" s="248"/>
      <c r="D1024" s="248"/>
      <c r="E1024" s="248"/>
      <c r="F1024" s="248"/>
      <c r="G1024" s="248"/>
      <c r="H1024" s="249" t="s">
        <v>356</v>
      </c>
      <c r="I1024" s="249"/>
      <c r="J1024" s="249"/>
      <c r="K1024" s="249"/>
      <c r="L1024" s="249"/>
      <c r="M1024" s="249"/>
      <c r="N1024" s="249"/>
      <c r="O1024" s="249"/>
      <c r="P1024" s="249"/>
      <c r="Q1024" s="249"/>
      <c r="R1024" s="249"/>
      <c r="S1024" s="249"/>
      <c r="T1024" s="249"/>
      <c r="U1024" s="249"/>
      <c r="V1024" s="249"/>
      <c r="W1024" s="249"/>
      <c r="X1024" s="249"/>
      <c r="Y1024" s="249"/>
      <c r="Z1024" s="249"/>
      <c r="AA1024" s="249"/>
      <c r="AB1024" s="249"/>
      <c r="AC1024" s="249"/>
      <c r="AD1024" s="249"/>
      <c r="AE1024" s="249"/>
      <c r="AF1024" s="249"/>
      <c r="AG1024" s="249"/>
      <c r="AH1024" s="249"/>
      <c r="AI1024" s="249"/>
      <c r="AJ1024" s="249"/>
      <c r="AK1024" s="249"/>
      <c r="AL1024" s="249"/>
      <c r="AM1024" s="249"/>
      <c r="AN1024" s="249"/>
      <c r="AO1024" s="249"/>
      <c r="AP1024" s="191"/>
    </row>
    <row r="1025" spans="1:42" ht="13.9" customHeight="1" x14ac:dyDescent="0.25">
      <c r="A1025" s="315"/>
      <c r="B1025" s="248"/>
      <c r="C1025" s="248"/>
      <c r="D1025" s="248"/>
      <c r="E1025" s="248"/>
      <c r="F1025" s="248"/>
      <c r="G1025" s="248"/>
      <c r="H1025" s="251" t="s">
        <v>659</v>
      </c>
      <c r="I1025" s="252"/>
      <c r="J1025" s="252"/>
      <c r="K1025" s="252"/>
      <c r="L1025" s="252"/>
      <c r="M1025" s="252"/>
      <c r="N1025" s="252"/>
      <c r="O1025" s="252"/>
      <c r="P1025" s="252"/>
      <c r="Q1025" s="252"/>
      <c r="R1025" s="252"/>
      <c r="S1025" s="252"/>
      <c r="T1025" s="252"/>
      <c r="U1025" s="252"/>
      <c r="V1025" s="252"/>
      <c r="W1025" s="252"/>
      <c r="X1025" s="252"/>
      <c r="Y1025" s="252"/>
      <c r="Z1025" s="252"/>
      <c r="AA1025" s="252"/>
      <c r="AB1025" s="252"/>
      <c r="AC1025" s="252"/>
      <c r="AD1025" s="252"/>
      <c r="AE1025" s="252"/>
      <c r="AF1025" s="252"/>
      <c r="AG1025" s="252"/>
      <c r="AH1025" s="252"/>
      <c r="AI1025" s="252"/>
      <c r="AJ1025" s="252"/>
      <c r="AK1025" s="252"/>
      <c r="AL1025" s="252"/>
      <c r="AM1025" s="252"/>
      <c r="AN1025" s="252"/>
      <c r="AO1025" s="253"/>
      <c r="AP1025" s="191"/>
    </row>
    <row r="1026" spans="1:42" ht="42.6" customHeight="1" x14ac:dyDescent="0.25">
      <c r="A1026" s="315"/>
      <c r="B1026" s="248"/>
      <c r="C1026" s="248"/>
      <c r="D1026" s="248"/>
      <c r="E1026" s="248"/>
      <c r="F1026" s="248"/>
      <c r="G1026" s="248"/>
      <c r="H1026" s="248" t="s">
        <v>353</v>
      </c>
      <c r="I1026" s="248"/>
      <c r="J1026" s="254" t="s">
        <v>371</v>
      </c>
      <c r="K1026" s="255"/>
      <c r="L1026" s="255"/>
      <c r="M1026" s="255"/>
      <c r="N1026" s="255"/>
      <c r="O1026" s="255"/>
      <c r="P1026" s="255"/>
      <c r="Q1026" s="255"/>
      <c r="R1026" s="255"/>
      <c r="S1026" s="255"/>
      <c r="T1026" s="255"/>
      <c r="U1026" s="255"/>
      <c r="V1026" s="255"/>
      <c r="W1026" s="255"/>
      <c r="X1026" s="255"/>
      <c r="Y1026" s="255"/>
      <c r="Z1026" s="255"/>
      <c r="AA1026" s="255"/>
      <c r="AB1026" s="255"/>
      <c r="AC1026" s="255"/>
      <c r="AD1026" s="255"/>
      <c r="AE1026" s="255"/>
      <c r="AF1026" s="255"/>
      <c r="AG1026" s="255"/>
      <c r="AH1026" s="255"/>
      <c r="AI1026" s="255"/>
      <c r="AJ1026" s="255"/>
      <c r="AK1026" s="255"/>
      <c r="AL1026" s="255"/>
      <c r="AM1026" s="255"/>
      <c r="AN1026" s="255"/>
      <c r="AO1026" s="256"/>
      <c r="AP1026" s="191"/>
    </row>
    <row r="1027" spans="1:42" x14ac:dyDescent="0.25">
      <c r="A1027" s="58">
        <v>1</v>
      </c>
      <c r="B1027" s="241" t="str">
        <f ca="1">'Т 7'!CJ7</f>
        <v xml:space="preserve"> </v>
      </c>
      <c r="C1027" s="241"/>
      <c r="D1027" s="241"/>
      <c r="E1027" s="241"/>
      <c r="F1027" s="241"/>
      <c r="G1027" s="241"/>
      <c r="H1027" s="242" t="str">
        <f ca="1">'Т 7'!ES7</f>
        <v xml:space="preserve"> </v>
      </c>
      <c r="I1027" s="242"/>
      <c r="J1027" s="243" t="str">
        <f ca="1">'Т 7'!ET7</f>
        <v xml:space="preserve"> </v>
      </c>
      <c r="K1027" s="244"/>
      <c r="L1027" s="244"/>
      <c r="M1027" s="244"/>
      <c r="N1027" s="244"/>
      <c r="O1027" s="244"/>
      <c r="P1027" s="244"/>
      <c r="Q1027" s="244"/>
      <c r="R1027" s="244"/>
      <c r="S1027" s="244"/>
      <c r="T1027" s="244"/>
      <c r="U1027" s="244"/>
      <c r="V1027" s="244"/>
      <c r="W1027" s="244"/>
      <c r="X1027" s="244"/>
      <c r="Y1027" s="244"/>
      <c r="Z1027" s="244"/>
      <c r="AA1027" s="244"/>
      <c r="AB1027" s="244"/>
      <c r="AC1027" s="244"/>
      <c r="AD1027" s="244"/>
      <c r="AE1027" s="244"/>
      <c r="AF1027" s="244"/>
      <c r="AG1027" s="244"/>
      <c r="AH1027" s="244"/>
      <c r="AI1027" s="244"/>
      <c r="AJ1027" s="244"/>
      <c r="AK1027" s="244"/>
      <c r="AL1027" s="244"/>
      <c r="AM1027" s="244"/>
      <c r="AN1027" s="244"/>
      <c r="AO1027" s="245"/>
      <c r="AP1027" s="191"/>
    </row>
    <row r="1028" spans="1:42" ht="13.9" customHeight="1" x14ac:dyDescent="0.25">
      <c r="A1028" s="58">
        <v>2</v>
      </c>
      <c r="B1028" s="241" t="str">
        <f ca="1">'Т 7'!CJ8</f>
        <v xml:space="preserve"> </v>
      </c>
      <c r="C1028" s="241"/>
      <c r="D1028" s="241"/>
      <c r="E1028" s="241"/>
      <c r="F1028" s="241"/>
      <c r="G1028" s="241"/>
      <c r="H1028" s="242" t="str">
        <f ca="1">'Т 7'!ES8</f>
        <v xml:space="preserve"> </v>
      </c>
      <c r="I1028" s="242"/>
      <c r="J1028" s="243" t="str">
        <f ca="1">'Т 7'!ET8</f>
        <v xml:space="preserve"> </v>
      </c>
      <c r="K1028" s="244"/>
      <c r="L1028" s="244"/>
      <c r="M1028" s="244"/>
      <c r="N1028" s="244"/>
      <c r="O1028" s="244"/>
      <c r="P1028" s="244"/>
      <c r="Q1028" s="244"/>
      <c r="R1028" s="244"/>
      <c r="S1028" s="244"/>
      <c r="T1028" s="244"/>
      <c r="U1028" s="244"/>
      <c r="V1028" s="244"/>
      <c r="W1028" s="244"/>
      <c r="X1028" s="244"/>
      <c r="Y1028" s="244"/>
      <c r="Z1028" s="244"/>
      <c r="AA1028" s="244"/>
      <c r="AB1028" s="244"/>
      <c r="AC1028" s="244"/>
      <c r="AD1028" s="244"/>
      <c r="AE1028" s="244"/>
      <c r="AF1028" s="244"/>
      <c r="AG1028" s="244"/>
      <c r="AH1028" s="244"/>
      <c r="AI1028" s="244"/>
      <c r="AJ1028" s="244"/>
      <c r="AK1028" s="244"/>
      <c r="AL1028" s="244"/>
      <c r="AM1028" s="244"/>
      <c r="AN1028" s="244"/>
      <c r="AO1028" s="245"/>
      <c r="AP1028" s="191"/>
    </row>
    <row r="1029" spans="1:42" ht="13.9" customHeight="1" x14ac:dyDescent="0.25">
      <c r="A1029" s="58">
        <v>3</v>
      </c>
      <c r="B1029" s="241" t="str">
        <f ca="1">'Т 7'!CJ9</f>
        <v xml:space="preserve"> </v>
      </c>
      <c r="C1029" s="241"/>
      <c r="D1029" s="241"/>
      <c r="E1029" s="241"/>
      <c r="F1029" s="241"/>
      <c r="G1029" s="241"/>
      <c r="H1029" s="242" t="str">
        <f ca="1">'Т 7'!ES9</f>
        <v xml:space="preserve"> </v>
      </c>
      <c r="I1029" s="242"/>
      <c r="J1029" s="243" t="str">
        <f ca="1">'Т 7'!ET9</f>
        <v xml:space="preserve"> </v>
      </c>
      <c r="K1029" s="244"/>
      <c r="L1029" s="244"/>
      <c r="M1029" s="244"/>
      <c r="N1029" s="244"/>
      <c r="O1029" s="244"/>
      <c r="P1029" s="244"/>
      <c r="Q1029" s="244"/>
      <c r="R1029" s="244"/>
      <c r="S1029" s="244"/>
      <c r="T1029" s="244"/>
      <c r="U1029" s="244"/>
      <c r="V1029" s="244"/>
      <c r="W1029" s="244"/>
      <c r="X1029" s="244"/>
      <c r="Y1029" s="244"/>
      <c r="Z1029" s="244"/>
      <c r="AA1029" s="244"/>
      <c r="AB1029" s="244"/>
      <c r="AC1029" s="244"/>
      <c r="AD1029" s="244"/>
      <c r="AE1029" s="244"/>
      <c r="AF1029" s="244"/>
      <c r="AG1029" s="244"/>
      <c r="AH1029" s="244"/>
      <c r="AI1029" s="244"/>
      <c r="AJ1029" s="244"/>
      <c r="AK1029" s="244"/>
      <c r="AL1029" s="244"/>
      <c r="AM1029" s="244"/>
      <c r="AN1029" s="244"/>
      <c r="AO1029" s="245"/>
      <c r="AP1029" s="191"/>
    </row>
    <row r="1030" spans="1:42" ht="13.9" customHeight="1" x14ac:dyDescent="0.25">
      <c r="A1030" s="58">
        <v>4</v>
      </c>
      <c r="B1030" s="241" t="str">
        <f ca="1">'Т 7'!CJ10</f>
        <v xml:space="preserve"> </v>
      </c>
      <c r="C1030" s="241"/>
      <c r="D1030" s="241"/>
      <c r="E1030" s="241"/>
      <c r="F1030" s="241"/>
      <c r="G1030" s="241"/>
      <c r="H1030" s="242" t="str">
        <f ca="1">'Т 7'!ES10</f>
        <v xml:space="preserve"> </v>
      </c>
      <c r="I1030" s="242"/>
      <c r="J1030" s="243" t="str">
        <f ca="1">'Т 7'!ET10</f>
        <v xml:space="preserve"> </v>
      </c>
      <c r="K1030" s="244"/>
      <c r="L1030" s="244"/>
      <c r="M1030" s="244"/>
      <c r="N1030" s="244"/>
      <c r="O1030" s="244"/>
      <c r="P1030" s="244"/>
      <c r="Q1030" s="244"/>
      <c r="R1030" s="244"/>
      <c r="S1030" s="244"/>
      <c r="T1030" s="244"/>
      <c r="U1030" s="244"/>
      <c r="V1030" s="244"/>
      <c r="W1030" s="244"/>
      <c r="X1030" s="244"/>
      <c r="Y1030" s="244"/>
      <c r="Z1030" s="244"/>
      <c r="AA1030" s="244"/>
      <c r="AB1030" s="244"/>
      <c r="AC1030" s="244"/>
      <c r="AD1030" s="244"/>
      <c r="AE1030" s="244"/>
      <c r="AF1030" s="244"/>
      <c r="AG1030" s="244"/>
      <c r="AH1030" s="244"/>
      <c r="AI1030" s="244"/>
      <c r="AJ1030" s="244"/>
      <c r="AK1030" s="244"/>
      <c r="AL1030" s="244"/>
      <c r="AM1030" s="244"/>
      <c r="AN1030" s="244"/>
      <c r="AO1030" s="245"/>
      <c r="AP1030" s="191"/>
    </row>
    <row r="1031" spans="1:42" ht="13.9" customHeight="1" x14ac:dyDescent="0.25">
      <c r="A1031" s="58">
        <v>5</v>
      </c>
      <c r="B1031" s="241" t="str">
        <f ca="1">'Т 7'!CJ11</f>
        <v xml:space="preserve"> </v>
      </c>
      <c r="C1031" s="241"/>
      <c r="D1031" s="241"/>
      <c r="E1031" s="241"/>
      <c r="F1031" s="241"/>
      <c r="G1031" s="241"/>
      <c r="H1031" s="242" t="str">
        <f ca="1">'Т 7'!ES11</f>
        <v xml:space="preserve"> </v>
      </c>
      <c r="I1031" s="242"/>
      <c r="J1031" s="243" t="str">
        <f ca="1">'Т 7'!ET11</f>
        <v xml:space="preserve"> </v>
      </c>
      <c r="K1031" s="244"/>
      <c r="L1031" s="244"/>
      <c r="M1031" s="244"/>
      <c r="N1031" s="244"/>
      <c r="O1031" s="244"/>
      <c r="P1031" s="244"/>
      <c r="Q1031" s="244"/>
      <c r="R1031" s="244"/>
      <c r="S1031" s="244"/>
      <c r="T1031" s="244"/>
      <c r="U1031" s="244"/>
      <c r="V1031" s="244"/>
      <c r="W1031" s="244"/>
      <c r="X1031" s="244"/>
      <c r="Y1031" s="244"/>
      <c r="Z1031" s="244"/>
      <c r="AA1031" s="244"/>
      <c r="AB1031" s="244"/>
      <c r="AC1031" s="244"/>
      <c r="AD1031" s="244"/>
      <c r="AE1031" s="244"/>
      <c r="AF1031" s="244"/>
      <c r="AG1031" s="244"/>
      <c r="AH1031" s="244"/>
      <c r="AI1031" s="244"/>
      <c r="AJ1031" s="244"/>
      <c r="AK1031" s="244"/>
      <c r="AL1031" s="244"/>
      <c r="AM1031" s="244"/>
      <c r="AN1031" s="244"/>
      <c r="AO1031" s="245"/>
      <c r="AP1031" s="191"/>
    </row>
    <row r="1032" spans="1:42" ht="13.9" customHeight="1" x14ac:dyDescent="0.25">
      <c r="A1032" s="58">
        <v>6</v>
      </c>
      <c r="B1032" s="241" t="str">
        <f ca="1">'Т 7'!CJ12</f>
        <v xml:space="preserve"> </v>
      </c>
      <c r="C1032" s="241"/>
      <c r="D1032" s="241"/>
      <c r="E1032" s="241"/>
      <c r="F1032" s="241"/>
      <c r="G1032" s="241"/>
      <c r="H1032" s="242" t="str">
        <f ca="1">'Т 7'!ES12</f>
        <v xml:space="preserve"> </v>
      </c>
      <c r="I1032" s="242"/>
      <c r="J1032" s="243" t="str">
        <f ca="1">'Т 7'!ET12</f>
        <v xml:space="preserve"> </v>
      </c>
      <c r="K1032" s="244"/>
      <c r="L1032" s="244"/>
      <c r="M1032" s="244"/>
      <c r="N1032" s="244"/>
      <c r="O1032" s="244"/>
      <c r="P1032" s="244"/>
      <c r="Q1032" s="244"/>
      <c r="R1032" s="244"/>
      <c r="S1032" s="244"/>
      <c r="T1032" s="244"/>
      <c r="U1032" s="244"/>
      <c r="V1032" s="244"/>
      <c r="W1032" s="244"/>
      <c r="X1032" s="244"/>
      <c r="Y1032" s="244"/>
      <c r="Z1032" s="244"/>
      <c r="AA1032" s="244"/>
      <c r="AB1032" s="244"/>
      <c r="AC1032" s="244"/>
      <c r="AD1032" s="244"/>
      <c r="AE1032" s="244"/>
      <c r="AF1032" s="244"/>
      <c r="AG1032" s="244"/>
      <c r="AH1032" s="244"/>
      <c r="AI1032" s="244"/>
      <c r="AJ1032" s="244"/>
      <c r="AK1032" s="244"/>
      <c r="AL1032" s="244"/>
      <c r="AM1032" s="244"/>
      <c r="AN1032" s="244"/>
      <c r="AO1032" s="245"/>
      <c r="AP1032" s="191"/>
    </row>
    <row r="1033" spans="1:42" ht="13.9" customHeight="1" x14ac:dyDescent="0.25">
      <c r="A1033" s="58">
        <v>7</v>
      </c>
      <c r="B1033" s="241" t="str">
        <f ca="1">'Т 7'!CJ13</f>
        <v xml:space="preserve"> </v>
      </c>
      <c r="C1033" s="241"/>
      <c r="D1033" s="241"/>
      <c r="E1033" s="241"/>
      <c r="F1033" s="241"/>
      <c r="G1033" s="241"/>
      <c r="H1033" s="242" t="str">
        <f ca="1">'Т 7'!ES13</f>
        <v xml:space="preserve"> </v>
      </c>
      <c r="I1033" s="242"/>
      <c r="J1033" s="243" t="str">
        <f ca="1">'Т 7'!ET13</f>
        <v xml:space="preserve"> </v>
      </c>
      <c r="K1033" s="244"/>
      <c r="L1033" s="244"/>
      <c r="M1033" s="244"/>
      <c r="N1033" s="244"/>
      <c r="O1033" s="244"/>
      <c r="P1033" s="244"/>
      <c r="Q1033" s="244"/>
      <c r="R1033" s="244"/>
      <c r="S1033" s="244"/>
      <c r="T1033" s="244"/>
      <c r="U1033" s="244"/>
      <c r="V1033" s="244"/>
      <c r="W1033" s="244"/>
      <c r="X1033" s="244"/>
      <c r="Y1033" s="244"/>
      <c r="Z1033" s="244"/>
      <c r="AA1033" s="244"/>
      <c r="AB1033" s="244"/>
      <c r="AC1033" s="244"/>
      <c r="AD1033" s="244"/>
      <c r="AE1033" s="244"/>
      <c r="AF1033" s="244"/>
      <c r="AG1033" s="244"/>
      <c r="AH1033" s="244"/>
      <c r="AI1033" s="244"/>
      <c r="AJ1033" s="244"/>
      <c r="AK1033" s="244"/>
      <c r="AL1033" s="244"/>
      <c r="AM1033" s="244"/>
      <c r="AN1033" s="244"/>
      <c r="AO1033" s="245"/>
      <c r="AP1033" s="191"/>
    </row>
    <row r="1034" spans="1:42" ht="13.9" customHeight="1" x14ac:dyDescent="0.25">
      <c r="A1034" s="58">
        <v>8</v>
      </c>
      <c r="B1034" s="241" t="str">
        <f ca="1">'Т 7'!CJ14</f>
        <v xml:space="preserve"> </v>
      </c>
      <c r="C1034" s="241"/>
      <c r="D1034" s="241"/>
      <c r="E1034" s="241"/>
      <c r="F1034" s="241"/>
      <c r="G1034" s="241"/>
      <c r="H1034" s="242" t="str">
        <f ca="1">'Т 7'!ES14</f>
        <v xml:space="preserve"> </v>
      </c>
      <c r="I1034" s="242"/>
      <c r="J1034" s="243" t="str">
        <f ca="1">'Т 7'!ET14</f>
        <v xml:space="preserve"> </v>
      </c>
      <c r="K1034" s="244"/>
      <c r="L1034" s="244"/>
      <c r="M1034" s="244"/>
      <c r="N1034" s="244"/>
      <c r="O1034" s="244"/>
      <c r="P1034" s="244"/>
      <c r="Q1034" s="244"/>
      <c r="R1034" s="244"/>
      <c r="S1034" s="244"/>
      <c r="T1034" s="244"/>
      <c r="U1034" s="244"/>
      <c r="V1034" s="244"/>
      <c r="W1034" s="244"/>
      <c r="X1034" s="244"/>
      <c r="Y1034" s="244"/>
      <c r="Z1034" s="244"/>
      <c r="AA1034" s="244"/>
      <c r="AB1034" s="244"/>
      <c r="AC1034" s="244"/>
      <c r="AD1034" s="244"/>
      <c r="AE1034" s="244"/>
      <c r="AF1034" s="244"/>
      <c r="AG1034" s="244"/>
      <c r="AH1034" s="244"/>
      <c r="AI1034" s="244"/>
      <c r="AJ1034" s="244"/>
      <c r="AK1034" s="244"/>
      <c r="AL1034" s="244"/>
      <c r="AM1034" s="244"/>
      <c r="AN1034" s="244"/>
      <c r="AO1034" s="245"/>
      <c r="AP1034" s="191"/>
    </row>
    <row r="1035" spans="1:42" ht="13.9" customHeight="1" x14ac:dyDescent="0.25">
      <c r="A1035" s="58">
        <v>9</v>
      </c>
      <c r="B1035" s="241" t="str">
        <f ca="1">'Т 7'!CJ15</f>
        <v xml:space="preserve"> </v>
      </c>
      <c r="C1035" s="241"/>
      <c r="D1035" s="241"/>
      <c r="E1035" s="241"/>
      <c r="F1035" s="241"/>
      <c r="G1035" s="241"/>
      <c r="H1035" s="242" t="str">
        <f ca="1">'Т 7'!ES15</f>
        <v xml:space="preserve"> </v>
      </c>
      <c r="I1035" s="242"/>
      <c r="J1035" s="243" t="str">
        <f ca="1">'Т 7'!ET15</f>
        <v xml:space="preserve"> </v>
      </c>
      <c r="K1035" s="244"/>
      <c r="L1035" s="244"/>
      <c r="M1035" s="244"/>
      <c r="N1035" s="244"/>
      <c r="O1035" s="244"/>
      <c r="P1035" s="244"/>
      <c r="Q1035" s="244"/>
      <c r="R1035" s="244"/>
      <c r="S1035" s="244"/>
      <c r="T1035" s="244"/>
      <c r="U1035" s="244"/>
      <c r="V1035" s="244"/>
      <c r="W1035" s="244"/>
      <c r="X1035" s="244"/>
      <c r="Y1035" s="244"/>
      <c r="Z1035" s="244"/>
      <c r="AA1035" s="244"/>
      <c r="AB1035" s="244"/>
      <c r="AC1035" s="244"/>
      <c r="AD1035" s="244"/>
      <c r="AE1035" s="244"/>
      <c r="AF1035" s="244"/>
      <c r="AG1035" s="244"/>
      <c r="AH1035" s="244"/>
      <c r="AI1035" s="244"/>
      <c r="AJ1035" s="244"/>
      <c r="AK1035" s="244"/>
      <c r="AL1035" s="244"/>
      <c r="AM1035" s="244"/>
      <c r="AN1035" s="244"/>
      <c r="AO1035" s="245"/>
      <c r="AP1035" s="191"/>
    </row>
    <row r="1036" spans="1:42" ht="13.9" customHeight="1" x14ac:dyDescent="0.25">
      <c r="A1036" s="58">
        <v>10</v>
      </c>
      <c r="B1036" s="241" t="str">
        <f ca="1">'Т 7'!CJ16</f>
        <v xml:space="preserve"> </v>
      </c>
      <c r="C1036" s="241"/>
      <c r="D1036" s="241"/>
      <c r="E1036" s="241"/>
      <c r="F1036" s="241"/>
      <c r="G1036" s="241"/>
      <c r="H1036" s="242" t="str">
        <f ca="1">'Т 7'!ES16</f>
        <v xml:space="preserve"> </v>
      </c>
      <c r="I1036" s="242"/>
      <c r="J1036" s="243" t="str">
        <f ca="1">'Т 7'!ET16</f>
        <v xml:space="preserve"> </v>
      </c>
      <c r="K1036" s="244"/>
      <c r="L1036" s="244"/>
      <c r="M1036" s="244"/>
      <c r="N1036" s="244"/>
      <c r="O1036" s="244"/>
      <c r="P1036" s="244"/>
      <c r="Q1036" s="244"/>
      <c r="R1036" s="244"/>
      <c r="S1036" s="244"/>
      <c r="T1036" s="244"/>
      <c r="U1036" s="244"/>
      <c r="V1036" s="244"/>
      <c r="W1036" s="244"/>
      <c r="X1036" s="244"/>
      <c r="Y1036" s="244"/>
      <c r="Z1036" s="244"/>
      <c r="AA1036" s="244"/>
      <c r="AB1036" s="244"/>
      <c r="AC1036" s="244"/>
      <c r="AD1036" s="244"/>
      <c r="AE1036" s="244"/>
      <c r="AF1036" s="244"/>
      <c r="AG1036" s="244"/>
      <c r="AH1036" s="244"/>
      <c r="AI1036" s="244"/>
      <c r="AJ1036" s="244"/>
      <c r="AK1036" s="244"/>
      <c r="AL1036" s="244"/>
      <c r="AM1036" s="244"/>
      <c r="AN1036" s="244"/>
      <c r="AO1036" s="245"/>
      <c r="AP1036" s="191"/>
    </row>
    <row r="1037" spans="1:42" ht="13.9" customHeight="1" x14ac:dyDescent="0.25">
      <c r="A1037" s="58">
        <v>11</v>
      </c>
      <c r="B1037" s="241" t="str">
        <f ca="1">'Т 7'!CJ17</f>
        <v xml:space="preserve"> </v>
      </c>
      <c r="C1037" s="241"/>
      <c r="D1037" s="241"/>
      <c r="E1037" s="241"/>
      <c r="F1037" s="241"/>
      <c r="G1037" s="241"/>
      <c r="H1037" s="242" t="str">
        <f ca="1">'Т 7'!ES17</f>
        <v xml:space="preserve"> </v>
      </c>
      <c r="I1037" s="242"/>
      <c r="J1037" s="243" t="str">
        <f ca="1">'Т 7'!ET17</f>
        <v xml:space="preserve"> </v>
      </c>
      <c r="K1037" s="244"/>
      <c r="L1037" s="244"/>
      <c r="M1037" s="244"/>
      <c r="N1037" s="244"/>
      <c r="O1037" s="244"/>
      <c r="P1037" s="244"/>
      <c r="Q1037" s="244"/>
      <c r="R1037" s="244"/>
      <c r="S1037" s="244"/>
      <c r="T1037" s="244"/>
      <c r="U1037" s="244"/>
      <c r="V1037" s="244"/>
      <c r="W1037" s="244"/>
      <c r="X1037" s="244"/>
      <c r="Y1037" s="244"/>
      <c r="Z1037" s="244"/>
      <c r="AA1037" s="244"/>
      <c r="AB1037" s="244"/>
      <c r="AC1037" s="244"/>
      <c r="AD1037" s="244"/>
      <c r="AE1037" s="244"/>
      <c r="AF1037" s="244"/>
      <c r="AG1037" s="244"/>
      <c r="AH1037" s="244"/>
      <c r="AI1037" s="244"/>
      <c r="AJ1037" s="244"/>
      <c r="AK1037" s="244"/>
      <c r="AL1037" s="244"/>
      <c r="AM1037" s="244"/>
      <c r="AN1037" s="244"/>
      <c r="AO1037" s="245"/>
      <c r="AP1037" s="191"/>
    </row>
    <row r="1038" spans="1:42" ht="13.9" customHeight="1" x14ac:dyDescent="0.25">
      <c r="A1038" s="58">
        <v>12</v>
      </c>
      <c r="B1038" s="241" t="str">
        <f ca="1">'Т 7'!CJ18</f>
        <v xml:space="preserve"> </v>
      </c>
      <c r="C1038" s="241"/>
      <c r="D1038" s="241"/>
      <c r="E1038" s="241"/>
      <c r="F1038" s="241"/>
      <c r="G1038" s="241"/>
      <c r="H1038" s="242" t="str">
        <f ca="1">'Т 7'!ES18</f>
        <v xml:space="preserve"> </v>
      </c>
      <c r="I1038" s="242"/>
      <c r="J1038" s="243" t="str">
        <f ca="1">'Т 7'!ET18</f>
        <v xml:space="preserve"> </v>
      </c>
      <c r="K1038" s="244"/>
      <c r="L1038" s="244"/>
      <c r="M1038" s="244"/>
      <c r="N1038" s="244"/>
      <c r="O1038" s="244"/>
      <c r="P1038" s="244"/>
      <c r="Q1038" s="244"/>
      <c r="R1038" s="244"/>
      <c r="S1038" s="244"/>
      <c r="T1038" s="244"/>
      <c r="U1038" s="244"/>
      <c r="V1038" s="244"/>
      <c r="W1038" s="244"/>
      <c r="X1038" s="244"/>
      <c r="Y1038" s="244"/>
      <c r="Z1038" s="244"/>
      <c r="AA1038" s="244"/>
      <c r="AB1038" s="244"/>
      <c r="AC1038" s="244"/>
      <c r="AD1038" s="244"/>
      <c r="AE1038" s="244"/>
      <c r="AF1038" s="244"/>
      <c r="AG1038" s="244"/>
      <c r="AH1038" s="244"/>
      <c r="AI1038" s="244"/>
      <c r="AJ1038" s="244"/>
      <c r="AK1038" s="244"/>
      <c r="AL1038" s="244"/>
      <c r="AM1038" s="244"/>
      <c r="AN1038" s="244"/>
      <c r="AO1038" s="245"/>
      <c r="AP1038" s="191"/>
    </row>
    <row r="1039" spans="1:42" ht="13.9" customHeight="1" x14ac:dyDescent="0.25">
      <c r="A1039" s="58">
        <v>13</v>
      </c>
      <c r="B1039" s="241" t="str">
        <f ca="1">'Т 7'!CJ19</f>
        <v xml:space="preserve"> </v>
      </c>
      <c r="C1039" s="241"/>
      <c r="D1039" s="241"/>
      <c r="E1039" s="241"/>
      <c r="F1039" s="241"/>
      <c r="G1039" s="241"/>
      <c r="H1039" s="242" t="str">
        <f ca="1">'Т 7'!ES19</f>
        <v xml:space="preserve"> </v>
      </c>
      <c r="I1039" s="242"/>
      <c r="J1039" s="243" t="str">
        <f ca="1">'Т 7'!ET19</f>
        <v xml:space="preserve"> </v>
      </c>
      <c r="K1039" s="244"/>
      <c r="L1039" s="244"/>
      <c r="M1039" s="244"/>
      <c r="N1039" s="244"/>
      <c r="O1039" s="244"/>
      <c r="P1039" s="244"/>
      <c r="Q1039" s="244"/>
      <c r="R1039" s="244"/>
      <c r="S1039" s="244"/>
      <c r="T1039" s="244"/>
      <c r="U1039" s="244"/>
      <c r="V1039" s="244"/>
      <c r="W1039" s="244"/>
      <c r="X1039" s="244"/>
      <c r="Y1039" s="244"/>
      <c r="Z1039" s="244"/>
      <c r="AA1039" s="244"/>
      <c r="AB1039" s="244"/>
      <c r="AC1039" s="244"/>
      <c r="AD1039" s="244"/>
      <c r="AE1039" s="244"/>
      <c r="AF1039" s="244"/>
      <c r="AG1039" s="244"/>
      <c r="AH1039" s="244"/>
      <c r="AI1039" s="244"/>
      <c r="AJ1039" s="244"/>
      <c r="AK1039" s="244"/>
      <c r="AL1039" s="244"/>
      <c r="AM1039" s="244"/>
      <c r="AN1039" s="244"/>
      <c r="AO1039" s="245"/>
      <c r="AP1039" s="191"/>
    </row>
    <row r="1040" spans="1:42" ht="13.9" customHeight="1" x14ac:dyDescent="0.25">
      <c r="A1040" s="58">
        <v>14</v>
      </c>
      <c r="B1040" s="241" t="str">
        <f ca="1">'Т 7'!CJ20</f>
        <v xml:space="preserve"> </v>
      </c>
      <c r="C1040" s="241"/>
      <c r="D1040" s="241"/>
      <c r="E1040" s="241"/>
      <c r="F1040" s="241"/>
      <c r="G1040" s="241"/>
      <c r="H1040" s="242" t="str">
        <f ca="1">'Т 7'!ES20</f>
        <v xml:space="preserve"> </v>
      </c>
      <c r="I1040" s="242"/>
      <c r="J1040" s="243" t="str">
        <f ca="1">'Т 7'!ET20</f>
        <v xml:space="preserve"> </v>
      </c>
      <c r="K1040" s="244"/>
      <c r="L1040" s="244"/>
      <c r="M1040" s="244"/>
      <c r="N1040" s="244"/>
      <c r="O1040" s="244"/>
      <c r="P1040" s="244"/>
      <c r="Q1040" s="244"/>
      <c r="R1040" s="244"/>
      <c r="S1040" s="244"/>
      <c r="T1040" s="244"/>
      <c r="U1040" s="244"/>
      <c r="V1040" s="244"/>
      <c r="W1040" s="244"/>
      <c r="X1040" s="244"/>
      <c r="Y1040" s="244"/>
      <c r="Z1040" s="244"/>
      <c r="AA1040" s="244"/>
      <c r="AB1040" s="244"/>
      <c r="AC1040" s="244"/>
      <c r="AD1040" s="244"/>
      <c r="AE1040" s="244"/>
      <c r="AF1040" s="244"/>
      <c r="AG1040" s="244"/>
      <c r="AH1040" s="244"/>
      <c r="AI1040" s="244"/>
      <c r="AJ1040" s="244"/>
      <c r="AK1040" s="244"/>
      <c r="AL1040" s="244"/>
      <c r="AM1040" s="244"/>
      <c r="AN1040" s="244"/>
      <c r="AO1040" s="245"/>
      <c r="AP1040" s="191"/>
    </row>
    <row r="1041" spans="1:42" ht="13.9" customHeight="1" x14ac:dyDescent="0.25">
      <c r="A1041" s="58">
        <v>15</v>
      </c>
      <c r="B1041" s="241" t="str">
        <f ca="1">'Т 7'!CJ21</f>
        <v xml:space="preserve"> </v>
      </c>
      <c r="C1041" s="241"/>
      <c r="D1041" s="241"/>
      <c r="E1041" s="241"/>
      <c r="F1041" s="241"/>
      <c r="G1041" s="241"/>
      <c r="H1041" s="242" t="str">
        <f ca="1">'Т 7'!ES21</f>
        <v xml:space="preserve"> </v>
      </c>
      <c r="I1041" s="242"/>
      <c r="J1041" s="243" t="str">
        <f ca="1">'Т 7'!ET21</f>
        <v xml:space="preserve"> </v>
      </c>
      <c r="K1041" s="244"/>
      <c r="L1041" s="244"/>
      <c r="M1041" s="244"/>
      <c r="N1041" s="244"/>
      <c r="O1041" s="244"/>
      <c r="P1041" s="244"/>
      <c r="Q1041" s="244"/>
      <c r="R1041" s="244"/>
      <c r="S1041" s="244"/>
      <c r="T1041" s="244"/>
      <c r="U1041" s="244"/>
      <c r="V1041" s="244"/>
      <c r="W1041" s="244"/>
      <c r="X1041" s="244"/>
      <c r="Y1041" s="244"/>
      <c r="Z1041" s="244"/>
      <c r="AA1041" s="244"/>
      <c r="AB1041" s="244"/>
      <c r="AC1041" s="244"/>
      <c r="AD1041" s="244"/>
      <c r="AE1041" s="244"/>
      <c r="AF1041" s="244"/>
      <c r="AG1041" s="244"/>
      <c r="AH1041" s="244"/>
      <c r="AI1041" s="244"/>
      <c r="AJ1041" s="244"/>
      <c r="AK1041" s="244"/>
      <c r="AL1041" s="244"/>
      <c r="AM1041" s="244"/>
      <c r="AN1041" s="244"/>
      <c r="AO1041" s="245"/>
      <c r="AP1041" s="191"/>
    </row>
    <row r="1042" spans="1:42" ht="13.9" customHeight="1" x14ac:dyDescent="0.25">
      <c r="A1042" s="58">
        <v>16</v>
      </c>
      <c r="B1042" s="241" t="str">
        <f ca="1">'Т 7'!CJ22</f>
        <v xml:space="preserve"> </v>
      </c>
      <c r="C1042" s="241"/>
      <c r="D1042" s="241"/>
      <c r="E1042" s="241"/>
      <c r="F1042" s="241"/>
      <c r="G1042" s="241"/>
      <c r="H1042" s="242" t="str">
        <f ca="1">'Т 7'!ES22</f>
        <v xml:space="preserve"> </v>
      </c>
      <c r="I1042" s="242"/>
      <c r="J1042" s="243" t="str">
        <f ca="1">'Т 7'!ET22</f>
        <v xml:space="preserve"> </v>
      </c>
      <c r="K1042" s="244"/>
      <c r="L1042" s="244"/>
      <c r="M1042" s="244"/>
      <c r="N1042" s="244"/>
      <c r="O1042" s="244"/>
      <c r="P1042" s="244"/>
      <c r="Q1042" s="244"/>
      <c r="R1042" s="244"/>
      <c r="S1042" s="244"/>
      <c r="T1042" s="244"/>
      <c r="U1042" s="244"/>
      <c r="V1042" s="244"/>
      <c r="W1042" s="244"/>
      <c r="X1042" s="244"/>
      <c r="Y1042" s="244"/>
      <c r="Z1042" s="244"/>
      <c r="AA1042" s="244"/>
      <c r="AB1042" s="244"/>
      <c r="AC1042" s="244"/>
      <c r="AD1042" s="244"/>
      <c r="AE1042" s="244"/>
      <c r="AF1042" s="244"/>
      <c r="AG1042" s="244"/>
      <c r="AH1042" s="244"/>
      <c r="AI1042" s="244"/>
      <c r="AJ1042" s="244"/>
      <c r="AK1042" s="244"/>
      <c r="AL1042" s="244"/>
      <c r="AM1042" s="244"/>
      <c r="AN1042" s="244"/>
      <c r="AO1042" s="245"/>
      <c r="AP1042" s="191"/>
    </row>
    <row r="1043" spans="1:42" ht="13.9" customHeight="1" x14ac:dyDescent="0.25">
      <c r="A1043" s="58">
        <v>17</v>
      </c>
      <c r="B1043" s="241" t="str">
        <f ca="1">'Т 7'!CJ23</f>
        <v xml:space="preserve"> </v>
      </c>
      <c r="C1043" s="241"/>
      <c r="D1043" s="241"/>
      <c r="E1043" s="241"/>
      <c r="F1043" s="241"/>
      <c r="G1043" s="241"/>
      <c r="H1043" s="242" t="str">
        <f ca="1">'Т 7'!ES23</f>
        <v xml:space="preserve"> </v>
      </c>
      <c r="I1043" s="242"/>
      <c r="J1043" s="243" t="str">
        <f ca="1">'Т 7'!ET23</f>
        <v xml:space="preserve"> </v>
      </c>
      <c r="K1043" s="244"/>
      <c r="L1043" s="244"/>
      <c r="M1043" s="244"/>
      <c r="N1043" s="244"/>
      <c r="O1043" s="244"/>
      <c r="P1043" s="244"/>
      <c r="Q1043" s="244"/>
      <c r="R1043" s="244"/>
      <c r="S1043" s="244"/>
      <c r="T1043" s="244"/>
      <c r="U1043" s="244"/>
      <c r="V1043" s="244"/>
      <c r="W1043" s="244"/>
      <c r="X1043" s="244"/>
      <c r="Y1043" s="244"/>
      <c r="Z1043" s="244"/>
      <c r="AA1043" s="244"/>
      <c r="AB1043" s="244"/>
      <c r="AC1043" s="244"/>
      <c r="AD1043" s="244"/>
      <c r="AE1043" s="244"/>
      <c r="AF1043" s="244"/>
      <c r="AG1043" s="244"/>
      <c r="AH1043" s="244"/>
      <c r="AI1043" s="244"/>
      <c r="AJ1043" s="244"/>
      <c r="AK1043" s="244"/>
      <c r="AL1043" s="244"/>
      <c r="AM1043" s="244"/>
      <c r="AN1043" s="244"/>
      <c r="AO1043" s="245"/>
      <c r="AP1043" s="191"/>
    </row>
    <row r="1044" spans="1:42" ht="13.9" customHeight="1" x14ac:dyDescent="0.25">
      <c r="A1044" s="58">
        <v>18</v>
      </c>
      <c r="B1044" s="241" t="str">
        <f ca="1">'Т 7'!CJ24</f>
        <v xml:space="preserve"> </v>
      </c>
      <c r="C1044" s="241"/>
      <c r="D1044" s="241"/>
      <c r="E1044" s="241"/>
      <c r="F1044" s="241"/>
      <c r="G1044" s="241"/>
      <c r="H1044" s="242" t="str">
        <f ca="1">'Т 7'!ES24</f>
        <v xml:space="preserve"> </v>
      </c>
      <c r="I1044" s="242"/>
      <c r="J1044" s="243" t="str">
        <f ca="1">'Т 7'!ET24</f>
        <v xml:space="preserve"> </v>
      </c>
      <c r="K1044" s="244"/>
      <c r="L1044" s="244"/>
      <c r="M1044" s="244"/>
      <c r="N1044" s="244"/>
      <c r="O1044" s="244"/>
      <c r="P1044" s="244"/>
      <c r="Q1044" s="244"/>
      <c r="R1044" s="244"/>
      <c r="S1044" s="244"/>
      <c r="T1044" s="244"/>
      <c r="U1044" s="244"/>
      <c r="V1044" s="244"/>
      <c r="W1044" s="244"/>
      <c r="X1044" s="244"/>
      <c r="Y1044" s="244"/>
      <c r="Z1044" s="244"/>
      <c r="AA1044" s="244"/>
      <c r="AB1044" s="244"/>
      <c r="AC1044" s="244"/>
      <c r="AD1044" s="244"/>
      <c r="AE1044" s="244"/>
      <c r="AF1044" s="244"/>
      <c r="AG1044" s="244"/>
      <c r="AH1044" s="244"/>
      <c r="AI1044" s="244"/>
      <c r="AJ1044" s="244"/>
      <c r="AK1044" s="244"/>
      <c r="AL1044" s="244"/>
      <c r="AM1044" s="244"/>
      <c r="AN1044" s="244"/>
      <c r="AO1044" s="245"/>
      <c r="AP1044" s="191"/>
    </row>
    <row r="1045" spans="1:42" ht="13.9" customHeight="1" x14ac:dyDescent="0.25">
      <c r="A1045" s="58">
        <v>19</v>
      </c>
      <c r="B1045" s="241" t="str">
        <f ca="1">'Т 7'!CJ25</f>
        <v xml:space="preserve"> </v>
      </c>
      <c r="C1045" s="241"/>
      <c r="D1045" s="241"/>
      <c r="E1045" s="241"/>
      <c r="F1045" s="241"/>
      <c r="G1045" s="241"/>
      <c r="H1045" s="242" t="str">
        <f ca="1">'Т 7'!ES25</f>
        <v xml:space="preserve"> </v>
      </c>
      <c r="I1045" s="242"/>
      <c r="J1045" s="243" t="str">
        <f ca="1">'Т 7'!ET25</f>
        <v xml:space="preserve"> </v>
      </c>
      <c r="K1045" s="244"/>
      <c r="L1045" s="244"/>
      <c r="M1045" s="244"/>
      <c r="N1045" s="244"/>
      <c r="O1045" s="244"/>
      <c r="P1045" s="244"/>
      <c r="Q1045" s="244"/>
      <c r="R1045" s="244"/>
      <c r="S1045" s="244"/>
      <c r="T1045" s="244"/>
      <c r="U1045" s="244"/>
      <c r="V1045" s="244"/>
      <c r="W1045" s="244"/>
      <c r="X1045" s="244"/>
      <c r="Y1045" s="244"/>
      <c r="Z1045" s="244"/>
      <c r="AA1045" s="244"/>
      <c r="AB1045" s="244"/>
      <c r="AC1045" s="244"/>
      <c r="AD1045" s="244"/>
      <c r="AE1045" s="244"/>
      <c r="AF1045" s="244"/>
      <c r="AG1045" s="244"/>
      <c r="AH1045" s="244"/>
      <c r="AI1045" s="244"/>
      <c r="AJ1045" s="244"/>
      <c r="AK1045" s="244"/>
      <c r="AL1045" s="244"/>
      <c r="AM1045" s="244"/>
      <c r="AN1045" s="244"/>
      <c r="AO1045" s="245"/>
      <c r="AP1045" s="191"/>
    </row>
    <row r="1046" spans="1:42" ht="13.9" customHeight="1" x14ac:dyDescent="0.25">
      <c r="A1046" s="58">
        <v>20</v>
      </c>
      <c r="B1046" s="241" t="str">
        <f ca="1">'Т 7'!CJ26</f>
        <v xml:space="preserve"> </v>
      </c>
      <c r="C1046" s="241"/>
      <c r="D1046" s="241"/>
      <c r="E1046" s="241"/>
      <c r="F1046" s="241"/>
      <c r="G1046" s="241"/>
      <c r="H1046" s="242" t="str">
        <f ca="1">'Т 7'!ES26</f>
        <v xml:space="preserve"> </v>
      </c>
      <c r="I1046" s="242"/>
      <c r="J1046" s="243" t="str">
        <f ca="1">'Т 7'!ET26</f>
        <v xml:space="preserve"> </v>
      </c>
      <c r="K1046" s="244"/>
      <c r="L1046" s="244"/>
      <c r="M1046" s="244"/>
      <c r="N1046" s="244"/>
      <c r="O1046" s="244"/>
      <c r="P1046" s="244"/>
      <c r="Q1046" s="244"/>
      <c r="R1046" s="244"/>
      <c r="S1046" s="244"/>
      <c r="T1046" s="244"/>
      <c r="U1046" s="244"/>
      <c r="V1046" s="244"/>
      <c r="W1046" s="244"/>
      <c r="X1046" s="244"/>
      <c r="Y1046" s="244"/>
      <c r="Z1046" s="244"/>
      <c r="AA1046" s="244"/>
      <c r="AB1046" s="244"/>
      <c r="AC1046" s="244"/>
      <c r="AD1046" s="244"/>
      <c r="AE1046" s="244"/>
      <c r="AF1046" s="244"/>
      <c r="AG1046" s="244"/>
      <c r="AH1046" s="244"/>
      <c r="AI1046" s="244"/>
      <c r="AJ1046" s="244"/>
      <c r="AK1046" s="244"/>
      <c r="AL1046" s="244"/>
      <c r="AM1046" s="244"/>
      <c r="AN1046" s="244"/>
      <c r="AO1046" s="245"/>
      <c r="AP1046" s="191"/>
    </row>
    <row r="1047" spans="1:42" ht="13.9" customHeight="1" x14ac:dyDescent="0.25">
      <c r="A1047" s="58">
        <v>21</v>
      </c>
      <c r="B1047" s="241" t="str">
        <f ca="1">'Т 7'!CJ27</f>
        <v xml:space="preserve"> </v>
      </c>
      <c r="C1047" s="241"/>
      <c r="D1047" s="241"/>
      <c r="E1047" s="241"/>
      <c r="F1047" s="241"/>
      <c r="G1047" s="241"/>
      <c r="H1047" s="242" t="str">
        <f ca="1">'Т 7'!ES27</f>
        <v xml:space="preserve"> </v>
      </c>
      <c r="I1047" s="242"/>
      <c r="J1047" s="243" t="str">
        <f ca="1">'Т 7'!ET27</f>
        <v xml:space="preserve"> </v>
      </c>
      <c r="K1047" s="244"/>
      <c r="L1047" s="244"/>
      <c r="M1047" s="244"/>
      <c r="N1047" s="244"/>
      <c r="O1047" s="244"/>
      <c r="P1047" s="244"/>
      <c r="Q1047" s="244"/>
      <c r="R1047" s="244"/>
      <c r="S1047" s="244"/>
      <c r="T1047" s="244"/>
      <c r="U1047" s="244"/>
      <c r="V1047" s="244"/>
      <c r="W1047" s="244"/>
      <c r="X1047" s="244"/>
      <c r="Y1047" s="244"/>
      <c r="Z1047" s="244"/>
      <c r="AA1047" s="244"/>
      <c r="AB1047" s="244"/>
      <c r="AC1047" s="244"/>
      <c r="AD1047" s="244"/>
      <c r="AE1047" s="244"/>
      <c r="AF1047" s="244"/>
      <c r="AG1047" s="244"/>
      <c r="AH1047" s="244"/>
      <c r="AI1047" s="244"/>
      <c r="AJ1047" s="244"/>
      <c r="AK1047" s="244"/>
      <c r="AL1047" s="244"/>
      <c r="AM1047" s="244"/>
      <c r="AN1047" s="244"/>
      <c r="AO1047" s="245"/>
      <c r="AP1047" s="191"/>
    </row>
    <row r="1048" spans="1:42" ht="13.9" customHeight="1" x14ac:dyDescent="0.25">
      <c r="A1048" s="58">
        <v>22</v>
      </c>
      <c r="B1048" s="241" t="str">
        <f ca="1">'Т 7'!CJ28</f>
        <v xml:space="preserve"> </v>
      </c>
      <c r="C1048" s="241"/>
      <c r="D1048" s="241"/>
      <c r="E1048" s="241"/>
      <c r="F1048" s="241"/>
      <c r="G1048" s="241"/>
      <c r="H1048" s="242" t="str">
        <f ca="1">'Т 7'!ES28</f>
        <v xml:space="preserve"> </v>
      </c>
      <c r="I1048" s="242"/>
      <c r="J1048" s="243" t="str">
        <f ca="1">'Т 7'!ET28</f>
        <v xml:space="preserve"> </v>
      </c>
      <c r="K1048" s="244"/>
      <c r="L1048" s="244"/>
      <c r="M1048" s="244"/>
      <c r="N1048" s="244"/>
      <c r="O1048" s="244"/>
      <c r="P1048" s="244"/>
      <c r="Q1048" s="244"/>
      <c r="R1048" s="244"/>
      <c r="S1048" s="244"/>
      <c r="T1048" s="244"/>
      <c r="U1048" s="244"/>
      <c r="V1048" s="244"/>
      <c r="W1048" s="244"/>
      <c r="X1048" s="244"/>
      <c r="Y1048" s="244"/>
      <c r="Z1048" s="244"/>
      <c r="AA1048" s="244"/>
      <c r="AB1048" s="244"/>
      <c r="AC1048" s="244"/>
      <c r="AD1048" s="244"/>
      <c r="AE1048" s="244"/>
      <c r="AF1048" s="244"/>
      <c r="AG1048" s="244"/>
      <c r="AH1048" s="244"/>
      <c r="AI1048" s="244"/>
      <c r="AJ1048" s="244"/>
      <c r="AK1048" s="244"/>
      <c r="AL1048" s="244"/>
      <c r="AM1048" s="244"/>
      <c r="AN1048" s="244"/>
      <c r="AO1048" s="245"/>
      <c r="AP1048" s="191"/>
    </row>
    <row r="1049" spans="1:42" ht="13.9" customHeight="1" x14ac:dyDescent="0.25">
      <c r="A1049" s="58">
        <v>23</v>
      </c>
      <c r="B1049" s="241" t="str">
        <f ca="1">'Т 7'!CJ29</f>
        <v xml:space="preserve"> </v>
      </c>
      <c r="C1049" s="241"/>
      <c r="D1049" s="241"/>
      <c r="E1049" s="241"/>
      <c r="F1049" s="241"/>
      <c r="G1049" s="241"/>
      <c r="H1049" s="242" t="str">
        <f ca="1">'Т 7'!ES29</f>
        <v xml:space="preserve"> </v>
      </c>
      <c r="I1049" s="242"/>
      <c r="J1049" s="243" t="str">
        <f ca="1">'Т 7'!ET29</f>
        <v xml:space="preserve"> </v>
      </c>
      <c r="K1049" s="244"/>
      <c r="L1049" s="244"/>
      <c r="M1049" s="244"/>
      <c r="N1049" s="244"/>
      <c r="O1049" s="244"/>
      <c r="P1049" s="244"/>
      <c r="Q1049" s="244"/>
      <c r="R1049" s="244"/>
      <c r="S1049" s="244"/>
      <c r="T1049" s="244"/>
      <c r="U1049" s="244"/>
      <c r="V1049" s="244"/>
      <c r="W1049" s="244"/>
      <c r="X1049" s="244"/>
      <c r="Y1049" s="244"/>
      <c r="Z1049" s="244"/>
      <c r="AA1049" s="244"/>
      <c r="AB1049" s="244"/>
      <c r="AC1049" s="244"/>
      <c r="AD1049" s="244"/>
      <c r="AE1049" s="244"/>
      <c r="AF1049" s="244"/>
      <c r="AG1049" s="244"/>
      <c r="AH1049" s="244"/>
      <c r="AI1049" s="244"/>
      <c r="AJ1049" s="244"/>
      <c r="AK1049" s="244"/>
      <c r="AL1049" s="244"/>
      <c r="AM1049" s="244"/>
      <c r="AN1049" s="244"/>
      <c r="AO1049" s="245"/>
      <c r="AP1049" s="191"/>
    </row>
    <row r="1050" spans="1:42" ht="13.9" customHeight="1" x14ac:dyDescent="0.25">
      <c r="A1050" s="58">
        <v>24</v>
      </c>
      <c r="B1050" s="241" t="str">
        <f ca="1">'Т 7'!CJ30</f>
        <v xml:space="preserve"> </v>
      </c>
      <c r="C1050" s="241"/>
      <c r="D1050" s="241"/>
      <c r="E1050" s="241"/>
      <c r="F1050" s="241"/>
      <c r="G1050" s="241"/>
      <c r="H1050" s="242" t="str">
        <f ca="1">'Т 7'!ES30</f>
        <v xml:space="preserve"> </v>
      </c>
      <c r="I1050" s="242"/>
      <c r="J1050" s="243" t="str">
        <f ca="1">'Т 7'!ET30</f>
        <v xml:space="preserve"> </v>
      </c>
      <c r="K1050" s="244"/>
      <c r="L1050" s="244"/>
      <c r="M1050" s="244"/>
      <c r="N1050" s="244"/>
      <c r="O1050" s="244"/>
      <c r="P1050" s="244"/>
      <c r="Q1050" s="244"/>
      <c r="R1050" s="244"/>
      <c r="S1050" s="244"/>
      <c r="T1050" s="244"/>
      <c r="U1050" s="244"/>
      <c r="V1050" s="244"/>
      <c r="W1050" s="244"/>
      <c r="X1050" s="244"/>
      <c r="Y1050" s="244"/>
      <c r="Z1050" s="244"/>
      <c r="AA1050" s="244"/>
      <c r="AB1050" s="244"/>
      <c r="AC1050" s="244"/>
      <c r="AD1050" s="244"/>
      <c r="AE1050" s="244"/>
      <c r="AF1050" s="244"/>
      <c r="AG1050" s="244"/>
      <c r="AH1050" s="244"/>
      <c r="AI1050" s="244"/>
      <c r="AJ1050" s="244"/>
      <c r="AK1050" s="244"/>
      <c r="AL1050" s="244"/>
      <c r="AM1050" s="244"/>
      <c r="AN1050" s="244"/>
      <c r="AO1050" s="245"/>
      <c r="AP1050" s="191"/>
    </row>
    <row r="1051" spans="1:42" ht="13.9" customHeight="1" x14ac:dyDescent="0.25">
      <c r="A1051" s="58">
        <v>25</v>
      </c>
      <c r="B1051" s="241" t="str">
        <f ca="1">'Т 7'!CJ31</f>
        <v xml:space="preserve"> </v>
      </c>
      <c r="C1051" s="241"/>
      <c r="D1051" s="241"/>
      <c r="E1051" s="241"/>
      <c r="F1051" s="241"/>
      <c r="G1051" s="241"/>
      <c r="H1051" s="242" t="str">
        <f ca="1">'Т 7'!ES31</f>
        <v xml:space="preserve"> </v>
      </c>
      <c r="I1051" s="242"/>
      <c r="J1051" s="243" t="str">
        <f ca="1">'Т 7'!ET31</f>
        <v xml:space="preserve"> </v>
      </c>
      <c r="K1051" s="244"/>
      <c r="L1051" s="244"/>
      <c r="M1051" s="244"/>
      <c r="N1051" s="244"/>
      <c r="O1051" s="244"/>
      <c r="P1051" s="244"/>
      <c r="Q1051" s="244"/>
      <c r="R1051" s="244"/>
      <c r="S1051" s="244"/>
      <c r="T1051" s="244"/>
      <c r="U1051" s="244"/>
      <c r="V1051" s="244"/>
      <c r="W1051" s="244"/>
      <c r="X1051" s="244"/>
      <c r="Y1051" s="244"/>
      <c r="Z1051" s="244"/>
      <c r="AA1051" s="244"/>
      <c r="AB1051" s="244"/>
      <c r="AC1051" s="244"/>
      <c r="AD1051" s="244"/>
      <c r="AE1051" s="244"/>
      <c r="AF1051" s="244"/>
      <c r="AG1051" s="244"/>
      <c r="AH1051" s="244"/>
      <c r="AI1051" s="244"/>
      <c r="AJ1051" s="244"/>
      <c r="AK1051" s="244"/>
      <c r="AL1051" s="244"/>
      <c r="AM1051" s="244"/>
      <c r="AN1051" s="244"/>
      <c r="AO1051" s="245"/>
      <c r="AP1051" s="191"/>
    </row>
    <row r="1052" spans="1:42" ht="13.9" customHeight="1" x14ac:dyDescent="0.25">
      <c r="A1052" s="58">
        <v>26</v>
      </c>
      <c r="B1052" s="241" t="str">
        <f ca="1">'Т 7'!CJ32</f>
        <v xml:space="preserve"> </v>
      </c>
      <c r="C1052" s="241"/>
      <c r="D1052" s="241"/>
      <c r="E1052" s="241"/>
      <c r="F1052" s="241"/>
      <c r="G1052" s="241"/>
      <c r="H1052" s="242" t="str">
        <f ca="1">'Т 7'!ES32</f>
        <v xml:space="preserve"> </v>
      </c>
      <c r="I1052" s="242"/>
      <c r="J1052" s="243" t="str">
        <f ca="1">'Т 7'!ET32</f>
        <v xml:space="preserve"> </v>
      </c>
      <c r="K1052" s="244"/>
      <c r="L1052" s="244"/>
      <c r="M1052" s="244"/>
      <c r="N1052" s="244"/>
      <c r="O1052" s="244"/>
      <c r="P1052" s="244"/>
      <c r="Q1052" s="244"/>
      <c r="R1052" s="244"/>
      <c r="S1052" s="244"/>
      <c r="T1052" s="244"/>
      <c r="U1052" s="244"/>
      <c r="V1052" s="244"/>
      <c r="W1052" s="244"/>
      <c r="X1052" s="244"/>
      <c r="Y1052" s="244"/>
      <c r="Z1052" s="244"/>
      <c r="AA1052" s="244"/>
      <c r="AB1052" s="244"/>
      <c r="AC1052" s="244"/>
      <c r="AD1052" s="244"/>
      <c r="AE1052" s="244"/>
      <c r="AF1052" s="244"/>
      <c r="AG1052" s="244"/>
      <c r="AH1052" s="244"/>
      <c r="AI1052" s="244"/>
      <c r="AJ1052" s="244"/>
      <c r="AK1052" s="244"/>
      <c r="AL1052" s="244"/>
      <c r="AM1052" s="244"/>
      <c r="AN1052" s="244"/>
      <c r="AO1052" s="245"/>
      <c r="AP1052" s="191"/>
    </row>
    <row r="1053" spans="1:42" ht="13.9" customHeight="1" x14ac:dyDescent="0.25">
      <c r="A1053" s="58">
        <v>27</v>
      </c>
      <c r="B1053" s="241" t="str">
        <f ca="1">'Т 7'!CJ33</f>
        <v xml:space="preserve"> </v>
      </c>
      <c r="C1053" s="241"/>
      <c r="D1053" s="241"/>
      <c r="E1053" s="241"/>
      <c r="F1053" s="241"/>
      <c r="G1053" s="241"/>
      <c r="H1053" s="242" t="str">
        <f ca="1">'Т 7'!ES33</f>
        <v xml:space="preserve"> </v>
      </c>
      <c r="I1053" s="242"/>
      <c r="J1053" s="243" t="str">
        <f ca="1">'Т 7'!ET33</f>
        <v xml:space="preserve"> </v>
      </c>
      <c r="K1053" s="244"/>
      <c r="L1053" s="244"/>
      <c r="M1053" s="244"/>
      <c r="N1053" s="244"/>
      <c r="O1053" s="244"/>
      <c r="P1053" s="244"/>
      <c r="Q1053" s="244"/>
      <c r="R1053" s="244"/>
      <c r="S1053" s="244"/>
      <c r="T1053" s="244"/>
      <c r="U1053" s="244"/>
      <c r="V1053" s="244"/>
      <c r="W1053" s="244"/>
      <c r="X1053" s="244"/>
      <c r="Y1053" s="244"/>
      <c r="Z1053" s="244"/>
      <c r="AA1053" s="244"/>
      <c r="AB1053" s="244"/>
      <c r="AC1053" s="244"/>
      <c r="AD1053" s="244"/>
      <c r="AE1053" s="244"/>
      <c r="AF1053" s="244"/>
      <c r="AG1053" s="244"/>
      <c r="AH1053" s="244"/>
      <c r="AI1053" s="244"/>
      <c r="AJ1053" s="244"/>
      <c r="AK1053" s="244"/>
      <c r="AL1053" s="244"/>
      <c r="AM1053" s="244"/>
      <c r="AN1053" s="244"/>
      <c r="AO1053" s="245"/>
      <c r="AP1053" s="191"/>
    </row>
    <row r="1054" spans="1:42" ht="13.9" customHeight="1" x14ac:dyDescent="0.25">
      <c r="A1054" s="58">
        <v>28</v>
      </c>
      <c r="B1054" s="241" t="str">
        <f ca="1">'Т 7'!CJ34</f>
        <v xml:space="preserve"> </v>
      </c>
      <c r="C1054" s="241"/>
      <c r="D1054" s="241"/>
      <c r="E1054" s="241"/>
      <c r="F1054" s="241"/>
      <c r="G1054" s="241"/>
      <c r="H1054" s="242" t="str">
        <f ca="1">'Т 7'!ES34</f>
        <v xml:space="preserve"> </v>
      </c>
      <c r="I1054" s="242"/>
      <c r="J1054" s="243" t="str">
        <f ca="1">'Т 7'!ET34</f>
        <v xml:space="preserve"> </v>
      </c>
      <c r="K1054" s="244"/>
      <c r="L1054" s="244"/>
      <c r="M1054" s="244"/>
      <c r="N1054" s="244"/>
      <c r="O1054" s="244"/>
      <c r="P1054" s="244"/>
      <c r="Q1054" s="244"/>
      <c r="R1054" s="244"/>
      <c r="S1054" s="244"/>
      <c r="T1054" s="244"/>
      <c r="U1054" s="244"/>
      <c r="V1054" s="244"/>
      <c r="W1054" s="244"/>
      <c r="X1054" s="244"/>
      <c r="Y1054" s="244"/>
      <c r="Z1054" s="244"/>
      <c r="AA1054" s="244"/>
      <c r="AB1054" s="244"/>
      <c r="AC1054" s="244"/>
      <c r="AD1054" s="244"/>
      <c r="AE1054" s="244"/>
      <c r="AF1054" s="244"/>
      <c r="AG1054" s="244"/>
      <c r="AH1054" s="244"/>
      <c r="AI1054" s="244"/>
      <c r="AJ1054" s="244"/>
      <c r="AK1054" s="244"/>
      <c r="AL1054" s="244"/>
      <c r="AM1054" s="244"/>
      <c r="AN1054" s="244"/>
      <c r="AO1054" s="245"/>
      <c r="AP1054" s="191"/>
    </row>
    <row r="1055" spans="1:42" ht="13.9" customHeight="1" x14ac:dyDescent="0.25">
      <c r="A1055" s="58">
        <v>29</v>
      </c>
      <c r="B1055" s="241" t="str">
        <f ca="1">'Т 7'!CJ35</f>
        <v xml:space="preserve"> </v>
      </c>
      <c r="C1055" s="241"/>
      <c r="D1055" s="241"/>
      <c r="E1055" s="241"/>
      <c r="F1055" s="241"/>
      <c r="G1055" s="241"/>
      <c r="H1055" s="242" t="str">
        <f ca="1">'Т 7'!ES35</f>
        <v xml:space="preserve"> </v>
      </c>
      <c r="I1055" s="242"/>
      <c r="J1055" s="243" t="str">
        <f ca="1">'Т 7'!ET35</f>
        <v xml:space="preserve"> </v>
      </c>
      <c r="K1055" s="244"/>
      <c r="L1055" s="244"/>
      <c r="M1055" s="244"/>
      <c r="N1055" s="244"/>
      <c r="O1055" s="244"/>
      <c r="P1055" s="244"/>
      <c r="Q1055" s="244"/>
      <c r="R1055" s="244"/>
      <c r="S1055" s="244"/>
      <c r="T1055" s="244"/>
      <c r="U1055" s="244"/>
      <c r="V1055" s="244"/>
      <c r="W1055" s="244"/>
      <c r="X1055" s="244"/>
      <c r="Y1055" s="244"/>
      <c r="Z1055" s="244"/>
      <c r="AA1055" s="244"/>
      <c r="AB1055" s="244"/>
      <c r="AC1055" s="244"/>
      <c r="AD1055" s="244"/>
      <c r="AE1055" s="244"/>
      <c r="AF1055" s="244"/>
      <c r="AG1055" s="244"/>
      <c r="AH1055" s="244"/>
      <c r="AI1055" s="244"/>
      <c r="AJ1055" s="244"/>
      <c r="AK1055" s="244"/>
      <c r="AL1055" s="244"/>
      <c r="AM1055" s="244"/>
      <c r="AN1055" s="244"/>
      <c r="AO1055" s="245"/>
      <c r="AP1055" s="191"/>
    </row>
    <row r="1056" spans="1:42" ht="13.9" customHeight="1" x14ac:dyDescent="0.25">
      <c r="A1056" s="58">
        <v>30</v>
      </c>
      <c r="B1056" s="241" t="str">
        <f ca="1">'Т 7'!CJ36</f>
        <v xml:space="preserve"> </v>
      </c>
      <c r="C1056" s="241"/>
      <c r="D1056" s="241"/>
      <c r="E1056" s="241"/>
      <c r="F1056" s="241"/>
      <c r="G1056" s="241"/>
      <c r="H1056" s="242" t="str">
        <f ca="1">'Т 7'!ES36</f>
        <v xml:space="preserve"> </v>
      </c>
      <c r="I1056" s="242"/>
      <c r="J1056" s="243" t="str">
        <f ca="1">'Т 7'!ET36</f>
        <v xml:space="preserve"> </v>
      </c>
      <c r="K1056" s="244"/>
      <c r="L1056" s="244"/>
      <c r="M1056" s="244"/>
      <c r="N1056" s="244"/>
      <c r="O1056" s="244"/>
      <c r="P1056" s="244"/>
      <c r="Q1056" s="244"/>
      <c r="R1056" s="244"/>
      <c r="S1056" s="244"/>
      <c r="T1056" s="244"/>
      <c r="U1056" s="244"/>
      <c r="V1056" s="244"/>
      <c r="W1056" s="244"/>
      <c r="X1056" s="244"/>
      <c r="Y1056" s="244"/>
      <c r="Z1056" s="244"/>
      <c r="AA1056" s="244"/>
      <c r="AB1056" s="244"/>
      <c r="AC1056" s="244"/>
      <c r="AD1056" s="244"/>
      <c r="AE1056" s="244"/>
      <c r="AF1056" s="244"/>
      <c r="AG1056" s="244"/>
      <c r="AH1056" s="244"/>
      <c r="AI1056" s="244"/>
      <c r="AJ1056" s="244"/>
      <c r="AK1056" s="244"/>
      <c r="AL1056" s="244"/>
      <c r="AM1056" s="244"/>
      <c r="AN1056" s="244"/>
      <c r="AO1056" s="245"/>
      <c r="AP1056" s="191"/>
    </row>
    <row r="1057" spans="1:42" ht="13.9" customHeight="1" x14ac:dyDescent="0.25">
      <c r="A1057" s="58">
        <v>31</v>
      </c>
      <c r="B1057" s="241" t="str">
        <f ca="1">'Т 7'!CJ37</f>
        <v xml:space="preserve"> </v>
      </c>
      <c r="C1057" s="241"/>
      <c r="D1057" s="241"/>
      <c r="E1057" s="241"/>
      <c r="F1057" s="241"/>
      <c r="G1057" s="241"/>
      <c r="H1057" s="242" t="str">
        <f ca="1">'Т 7'!ES37</f>
        <v xml:space="preserve"> </v>
      </c>
      <c r="I1057" s="242"/>
      <c r="J1057" s="243" t="str">
        <f ca="1">'Т 7'!ET37</f>
        <v xml:space="preserve"> </v>
      </c>
      <c r="K1057" s="244"/>
      <c r="L1057" s="244"/>
      <c r="M1057" s="244"/>
      <c r="N1057" s="244"/>
      <c r="O1057" s="244"/>
      <c r="P1057" s="244"/>
      <c r="Q1057" s="244"/>
      <c r="R1057" s="244"/>
      <c r="S1057" s="244"/>
      <c r="T1057" s="244"/>
      <c r="U1057" s="244"/>
      <c r="V1057" s="244"/>
      <c r="W1057" s="244"/>
      <c r="X1057" s="244"/>
      <c r="Y1057" s="244"/>
      <c r="Z1057" s="244"/>
      <c r="AA1057" s="244"/>
      <c r="AB1057" s="244"/>
      <c r="AC1057" s="244"/>
      <c r="AD1057" s="244"/>
      <c r="AE1057" s="244"/>
      <c r="AF1057" s="244"/>
      <c r="AG1057" s="244"/>
      <c r="AH1057" s="244"/>
      <c r="AI1057" s="244"/>
      <c r="AJ1057" s="244"/>
      <c r="AK1057" s="244"/>
      <c r="AL1057" s="244"/>
      <c r="AM1057" s="244"/>
      <c r="AN1057" s="244"/>
      <c r="AO1057" s="245"/>
      <c r="AP1057" s="191"/>
    </row>
    <row r="1058" spans="1:42" ht="13.9" customHeight="1" x14ac:dyDescent="0.25">
      <c r="A1058" s="58">
        <v>32</v>
      </c>
      <c r="B1058" s="241" t="str">
        <f ca="1">'Т 7'!CJ38</f>
        <v xml:space="preserve"> </v>
      </c>
      <c r="C1058" s="241"/>
      <c r="D1058" s="241"/>
      <c r="E1058" s="241"/>
      <c r="F1058" s="241"/>
      <c r="G1058" s="241"/>
      <c r="H1058" s="242" t="str">
        <f ca="1">'Т 7'!ES38</f>
        <v xml:space="preserve"> </v>
      </c>
      <c r="I1058" s="242"/>
      <c r="J1058" s="243" t="str">
        <f ca="1">'Т 7'!ET38</f>
        <v xml:space="preserve"> </v>
      </c>
      <c r="K1058" s="244"/>
      <c r="L1058" s="244"/>
      <c r="M1058" s="244"/>
      <c r="N1058" s="244"/>
      <c r="O1058" s="244"/>
      <c r="P1058" s="244"/>
      <c r="Q1058" s="244"/>
      <c r="R1058" s="244"/>
      <c r="S1058" s="244"/>
      <c r="T1058" s="244"/>
      <c r="U1058" s="244"/>
      <c r="V1058" s="244"/>
      <c r="W1058" s="244"/>
      <c r="X1058" s="244"/>
      <c r="Y1058" s="244"/>
      <c r="Z1058" s="244"/>
      <c r="AA1058" s="244"/>
      <c r="AB1058" s="244"/>
      <c r="AC1058" s="244"/>
      <c r="AD1058" s="244"/>
      <c r="AE1058" s="244"/>
      <c r="AF1058" s="244"/>
      <c r="AG1058" s="244"/>
      <c r="AH1058" s="244"/>
      <c r="AI1058" s="244"/>
      <c r="AJ1058" s="244"/>
      <c r="AK1058" s="244"/>
      <c r="AL1058" s="244"/>
      <c r="AM1058" s="244"/>
      <c r="AN1058" s="244"/>
      <c r="AO1058" s="245"/>
      <c r="AP1058" s="191"/>
    </row>
    <row r="1059" spans="1:42" ht="13.9" customHeight="1" x14ac:dyDescent="0.25">
      <c r="A1059" s="58">
        <v>33</v>
      </c>
      <c r="B1059" s="241" t="str">
        <f ca="1">'Т 7'!CJ39</f>
        <v xml:space="preserve"> </v>
      </c>
      <c r="C1059" s="241"/>
      <c r="D1059" s="241"/>
      <c r="E1059" s="241"/>
      <c r="F1059" s="241"/>
      <c r="G1059" s="241"/>
      <c r="H1059" s="242" t="str">
        <f ca="1">'Т 7'!ES39</f>
        <v xml:space="preserve"> </v>
      </c>
      <c r="I1059" s="242"/>
      <c r="J1059" s="243" t="str">
        <f ca="1">'Т 7'!ET39</f>
        <v xml:space="preserve"> </v>
      </c>
      <c r="K1059" s="244"/>
      <c r="L1059" s="244"/>
      <c r="M1059" s="244"/>
      <c r="N1059" s="244"/>
      <c r="O1059" s="244"/>
      <c r="P1059" s="244"/>
      <c r="Q1059" s="244"/>
      <c r="R1059" s="244"/>
      <c r="S1059" s="244"/>
      <c r="T1059" s="244"/>
      <c r="U1059" s="244"/>
      <c r="V1059" s="244"/>
      <c r="W1059" s="244"/>
      <c r="X1059" s="244"/>
      <c r="Y1059" s="244"/>
      <c r="Z1059" s="244"/>
      <c r="AA1059" s="244"/>
      <c r="AB1059" s="244"/>
      <c r="AC1059" s="244"/>
      <c r="AD1059" s="244"/>
      <c r="AE1059" s="244"/>
      <c r="AF1059" s="244"/>
      <c r="AG1059" s="244"/>
      <c r="AH1059" s="244"/>
      <c r="AI1059" s="244"/>
      <c r="AJ1059" s="244"/>
      <c r="AK1059" s="244"/>
      <c r="AL1059" s="244"/>
      <c r="AM1059" s="244"/>
      <c r="AN1059" s="244"/>
      <c r="AO1059" s="245"/>
      <c r="AP1059" s="191"/>
    </row>
    <row r="1060" spans="1:42" ht="13.9" customHeight="1" x14ac:dyDescent="0.25">
      <c r="A1060" s="58">
        <v>34</v>
      </c>
      <c r="B1060" s="241" t="str">
        <f ca="1">'Т 7'!CJ40</f>
        <v xml:space="preserve"> </v>
      </c>
      <c r="C1060" s="241"/>
      <c r="D1060" s="241"/>
      <c r="E1060" s="241"/>
      <c r="F1060" s="241"/>
      <c r="G1060" s="241"/>
      <c r="H1060" s="242" t="str">
        <f ca="1">'Т 7'!ES40</f>
        <v xml:space="preserve"> </v>
      </c>
      <c r="I1060" s="242"/>
      <c r="J1060" s="243" t="str">
        <f ca="1">'Т 7'!ET40</f>
        <v xml:space="preserve"> </v>
      </c>
      <c r="K1060" s="244"/>
      <c r="L1060" s="244"/>
      <c r="M1060" s="244"/>
      <c r="N1060" s="244"/>
      <c r="O1060" s="244"/>
      <c r="P1060" s="244"/>
      <c r="Q1060" s="244"/>
      <c r="R1060" s="244"/>
      <c r="S1060" s="244"/>
      <c r="T1060" s="244"/>
      <c r="U1060" s="244"/>
      <c r="V1060" s="244"/>
      <c r="W1060" s="244"/>
      <c r="X1060" s="244"/>
      <c r="Y1060" s="244"/>
      <c r="Z1060" s="244"/>
      <c r="AA1060" s="244"/>
      <c r="AB1060" s="244"/>
      <c r="AC1060" s="244"/>
      <c r="AD1060" s="244"/>
      <c r="AE1060" s="244"/>
      <c r="AF1060" s="244"/>
      <c r="AG1060" s="244"/>
      <c r="AH1060" s="244"/>
      <c r="AI1060" s="244"/>
      <c r="AJ1060" s="244"/>
      <c r="AK1060" s="244"/>
      <c r="AL1060" s="244"/>
      <c r="AM1060" s="244"/>
      <c r="AN1060" s="244"/>
      <c r="AO1060" s="245"/>
      <c r="AP1060" s="191"/>
    </row>
    <row r="1061" spans="1:42" ht="13.9" customHeight="1" x14ac:dyDescent="0.25">
      <c r="A1061" s="58">
        <v>35</v>
      </c>
      <c r="B1061" s="241" t="str">
        <f ca="1">'Т 7'!CJ41</f>
        <v xml:space="preserve"> </v>
      </c>
      <c r="C1061" s="241"/>
      <c r="D1061" s="241"/>
      <c r="E1061" s="241"/>
      <c r="F1061" s="241"/>
      <c r="G1061" s="241"/>
      <c r="H1061" s="242" t="str">
        <f ca="1">'Т 7'!ES41</f>
        <v xml:space="preserve"> </v>
      </c>
      <c r="I1061" s="242"/>
      <c r="J1061" s="243" t="str">
        <f ca="1">'Т 7'!ET41</f>
        <v xml:space="preserve"> </v>
      </c>
      <c r="K1061" s="244"/>
      <c r="L1061" s="244"/>
      <c r="M1061" s="244"/>
      <c r="N1061" s="244"/>
      <c r="O1061" s="244"/>
      <c r="P1061" s="244"/>
      <c r="Q1061" s="244"/>
      <c r="R1061" s="244"/>
      <c r="S1061" s="244"/>
      <c r="T1061" s="244"/>
      <c r="U1061" s="244"/>
      <c r="V1061" s="244"/>
      <c r="W1061" s="244"/>
      <c r="X1061" s="244"/>
      <c r="Y1061" s="244"/>
      <c r="Z1061" s="244"/>
      <c r="AA1061" s="244"/>
      <c r="AB1061" s="244"/>
      <c r="AC1061" s="244"/>
      <c r="AD1061" s="244"/>
      <c r="AE1061" s="244"/>
      <c r="AF1061" s="244"/>
      <c r="AG1061" s="244"/>
      <c r="AH1061" s="244"/>
      <c r="AI1061" s="244"/>
      <c r="AJ1061" s="244"/>
      <c r="AK1061" s="244"/>
      <c r="AL1061" s="244"/>
      <c r="AM1061" s="244"/>
      <c r="AN1061" s="244"/>
      <c r="AO1061" s="245"/>
      <c r="AP1061" s="191"/>
    </row>
    <row r="1062" spans="1:42" ht="13.9" customHeight="1" x14ac:dyDescent="0.25">
      <c r="A1062" s="58">
        <v>36</v>
      </c>
      <c r="B1062" s="241" t="str">
        <f ca="1">'Т 7'!CJ42</f>
        <v xml:space="preserve"> </v>
      </c>
      <c r="C1062" s="241"/>
      <c r="D1062" s="241"/>
      <c r="E1062" s="241"/>
      <c r="F1062" s="241"/>
      <c r="G1062" s="241"/>
      <c r="H1062" s="242" t="str">
        <f ca="1">'Т 7'!ES42</f>
        <v xml:space="preserve"> </v>
      </c>
      <c r="I1062" s="242"/>
      <c r="J1062" s="243" t="str">
        <f ca="1">'Т 7'!ET42</f>
        <v xml:space="preserve"> </v>
      </c>
      <c r="K1062" s="244"/>
      <c r="L1062" s="244"/>
      <c r="M1062" s="244"/>
      <c r="N1062" s="244"/>
      <c r="O1062" s="244"/>
      <c r="P1062" s="244"/>
      <c r="Q1062" s="244"/>
      <c r="R1062" s="244"/>
      <c r="S1062" s="244"/>
      <c r="T1062" s="244"/>
      <c r="U1062" s="244"/>
      <c r="V1062" s="244"/>
      <c r="W1062" s="244"/>
      <c r="X1062" s="244"/>
      <c r="Y1062" s="244"/>
      <c r="Z1062" s="244"/>
      <c r="AA1062" s="244"/>
      <c r="AB1062" s="244"/>
      <c r="AC1062" s="244"/>
      <c r="AD1062" s="244"/>
      <c r="AE1062" s="244"/>
      <c r="AF1062" s="244"/>
      <c r="AG1062" s="244"/>
      <c r="AH1062" s="244"/>
      <c r="AI1062" s="244"/>
      <c r="AJ1062" s="244"/>
      <c r="AK1062" s="244"/>
      <c r="AL1062" s="244"/>
      <c r="AM1062" s="244"/>
      <c r="AN1062" s="244"/>
      <c r="AO1062" s="245"/>
      <c r="AP1062" s="191"/>
    </row>
    <row r="1063" spans="1:42" ht="13.9" customHeight="1" x14ac:dyDescent="0.25">
      <c r="A1063" s="58">
        <v>37</v>
      </c>
      <c r="B1063" s="241" t="str">
        <f ca="1">'Т 7'!CJ43</f>
        <v xml:space="preserve"> </v>
      </c>
      <c r="C1063" s="241"/>
      <c r="D1063" s="241"/>
      <c r="E1063" s="241"/>
      <c r="F1063" s="241"/>
      <c r="G1063" s="241"/>
      <c r="H1063" s="242" t="str">
        <f ca="1">'Т 7'!ES43</f>
        <v xml:space="preserve"> </v>
      </c>
      <c r="I1063" s="242"/>
      <c r="J1063" s="243" t="str">
        <f ca="1">'Т 7'!ET43</f>
        <v xml:space="preserve"> </v>
      </c>
      <c r="K1063" s="244"/>
      <c r="L1063" s="244"/>
      <c r="M1063" s="244"/>
      <c r="N1063" s="244"/>
      <c r="O1063" s="244"/>
      <c r="P1063" s="244"/>
      <c r="Q1063" s="244"/>
      <c r="R1063" s="244"/>
      <c r="S1063" s="244"/>
      <c r="T1063" s="244"/>
      <c r="U1063" s="244"/>
      <c r="V1063" s="244"/>
      <c r="W1063" s="244"/>
      <c r="X1063" s="244"/>
      <c r="Y1063" s="244"/>
      <c r="Z1063" s="244"/>
      <c r="AA1063" s="244"/>
      <c r="AB1063" s="244"/>
      <c r="AC1063" s="244"/>
      <c r="AD1063" s="244"/>
      <c r="AE1063" s="244"/>
      <c r="AF1063" s="244"/>
      <c r="AG1063" s="244"/>
      <c r="AH1063" s="244"/>
      <c r="AI1063" s="244"/>
      <c r="AJ1063" s="244"/>
      <c r="AK1063" s="244"/>
      <c r="AL1063" s="244"/>
      <c r="AM1063" s="244"/>
      <c r="AN1063" s="244"/>
      <c r="AO1063" s="245"/>
      <c r="AP1063" s="191"/>
    </row>
    <row r="1064" spans="1:42" ht="13.9" customHeight="1" x14ac:dyDescent="0.25">
      <c r="A1064" s="58">
        <v>38</v>
      </c>
      <c r="B1064" s="241" t="str">
        <f ca="1">'Т 7'!CJ44</f>
        <v xml:space="preserve"> </v>
      </c>
      <c r="C1064" s="241"/>
      <c r="D1064" s="241"/>
      <c r="E1064" s="241"/>
      <c r="F1064" s="241"/>
      <c r="G1064" s="241"/>
      <c r="H1064" s="242" t="str">
        <f ca="1">'Т 7'!ES44</f>
        <v xml:space="preserve"> </v>
      </c>
      <c r="I1064" s="242"/>
      <c r="J1064" s="243" t="str">
        <f ca="1">'Т 7'!ET44</f>
        <v xml:space="preserve"> </v>
      </c>
      <c r="K1064" s="244"/>
      <c r="L1064" s="244"/>
      <c r="M1064" s="244"/>
      <c r="N1064" s="244"/>
      <c r="O1064" s="244"/>
      <c r="P1064" s="244"/>
      <c r="Q1064" s="244"/>
      <c r="R1064" s="244"/>
      <c r="S1064" s="244"/>
      <c r="T1064" s="244"/>
      <c r="U1064" s="244"/>
      <c r="V1064" s="244"/>
      <c r="W1064" s="244"/>
      <c r="X1064" s="244"/>
      <c r="Y1064" s="244"/>
      <c r="Z1064" s="244"/>
      <c r="AA1064" s="244"/>
      <c r="AB1064" s="244"/>
      <c r="AC1064" s="244"/>
      <c r="AD1064" s="244"/>
      <c r="AE1064" s="244"/>
      <c r="AF1064" s="244"/>
      <c r="AG1064" s="244"/>
      <c r="AH1064" s="244"/>
      <c r="AI1064" s="244"/>
      <c r="AJ1064" s="244"/>
      <c r="AK1064" s="244"/>
      <c r="AL1064" s="244"/>
      <c r="AM1064" s="244"/>
      <c r="AN1064" s="244"/>
      <c r="AO1064" s="245"/>
      <c r="AP1064" s="191"/>
    </row>
    <row r="1065" spans="1:42" ht="13.9" customHeight="1" x14ac:dyDescent="0.25">
      <c r="A1065" s="58">
        <v>39</v>
      </c>
      <c r="B1065" s="241" t="str">
        <f ca="1">'Т 7'!CJ45</f>
        <v xml:space="preserve"> </v>
      </c>
      <c r="C1065" s="241"/>
      <c r="D1065" s="241"/>
      <c r="E1065" s="241"/>
      <c r="F1065" s="241"/>
      <c r="G1065" s="241"/>
      <c r="H1065" s="242" t="str">
        <f ca="1">'Т 7'!ES45</f>
        <v xml:space="preserve"> </v>
      </c>
      <c r="I1065" s="242"/>
      <c r="J1065" s="243" t="str">
        <f ca="1">'Т 7'!ET45</f>
        <v xml:space="preserve"> </v>
      </c>
      <c r="K1065" s="244"/>
      <c r="L1065" s="244"/>
      <c r="M1065" s="244"/>
      <c r="N1065" s="244"/>
      <c r="O1065" s="244"/>
      <c r="P1065" s="244"/>
      <c r="Q1065" s="244"/>
      <c r="R1065" s="244"/>
      <c r="S1065" s="244"/>
      <c r="T1065" s="244"/>
      <c r="U1065" s="244"/>
      <c r="V1065" s="244"/>
      <c r="W1065" s="244"/>
      <c r="X1065" s="244"/>
      <c r="Y1065" s="244"/>
      <c r="Z1065" s="244"/>
      <c r="AA1065" s="244"/>
      <c r="AB1065" s="244"/>
      <c r="AC1065" s="244"/>
      <c r="AD1065" s="244"/>
      <c r="AE1065" s="244"/>
      <c r="AF1065" s="244"/>
      <c r="AG1065" s="244"/>
      <c r="AH1065" s="244"/>
      <c r="AI1065" s="244"/>
      <c r="AJ1065" s="244"/>
      <c r="AK1065" s="244"/>
      <c r="AL1065" s="244"/>
      <c r="AM1065" s="244"/>
      <c r="AN1065" s="244"/>
      <c r="AO1065" s="245"/>
      <c r="AP1065" s="191"/>
    </row>
    <row r="1066" spans="1:42" ht="13.9" customHeight="1" x14ac:dyDescent="0.25">
      <c r="A1066" s="58">
        <v>40</v>
      </c>
      <c r="B1066" s="241" t="str">
        <f ca="1">'Т 7'!CJ46</f>
        <v xml:space="preserve"> </v>
      </c>
      <c r="C1066" s="241"/>
      <c r="D1066" s="241"/>
      <c r="E1066" s="241"/>
      <c r="F1066" s="241"/>
      <c r="G1066" s="241"/>
      <c r="H1066" s="242" t="str">
        <f ca="1">'Т 7'!ES46</f>
        <v xml:space="preserve"> </v>
      </c>
      <c r="I1066" s="242"/>
      <c r="J1066" s="243" t="str">
        <f ca="1">'Т 7'!ET46</f>
        <v xml:space="preserve"> </v>
      </c>
      <c r="K1066" s="244"/>
      <c r="L1066" s="244"/>
      <c r="M1066" s="244"/>
      <c r="N1066" s="244"/>
      <c r="O1066" s="244"/>
      <c r="P1066" s="244"/>
      <c r="Q1066" s="244"/>
      <c r="R1066" s="244"/>
      <c r="S1066" s="244"/>
      <c r="T1066" s="244"/>
      <c r="U1066" s="244"/>
      <c r="V1066" s="244"/>
      <c r="W1066" s="244"/>
      <c r="X1066" s="244"/>
      <c r="Y1066" s="244"/>
      <c r="Z1066" s="244"/>
      <c r="AA1066" s="244"/>
      <c r="AB1066" s="244"/>
      <c r="AC1066" s="244"/>
      <c r="AD1066" s="244"/>
      <c r="AE1066" s="244"/>
      <c r="AF1066" s="244"/>
      <c r="AG1066" s="244"/>
      <c r="AH1066" s="244"/>
      <c r="AI1066" s="244"/>
      <c r="AJ1066" s="244"/>
      <c r="AK1066" s="244"/>
      <c r="AL1066" s="244"/>
      <c r="AM1066" s="244"/>
      <c r="AN1066" s="244"/>
      <c r="AO1066" s="245"/>
      <c r="AP1066" s="191"/>
    </row>
    <row r="1067" spans="1:42" ht="13.9" customHeight="1" x14ac:dyDescent="0.25">
      <c r="A1067" s="58">
        <v>41</v>
      </c>
      <c r="B1067" s="241" t="str">
        <f ca="1">'Т 7'!CJ47</f>
        <v xml:space="preserve"> </v>
      </c>
      <c r="C1067" s="241"/>
      <c r="D1067" s="241"/>
      <c r="E1067" s="241"/>
      <c r="F1067" s="241"/>
      <c r="G1067" s="241"/>
      <c r="H1067" s="242" t="str">
        <f ca="1">'Т 7'!ES47</f>
        <v xml:space="preserve"> </v>
      </c>
      <c r="I1067" s="242"/>
      <c r="J1067" s="243" t="str">
        <f ca="1">'Т 7'!ET47</f>
        <v xml:space="preserve"> </v>
      </c>
      <c r="K1067" s="244"/>
      <c r="L1067" s="244"/>
      <c r="M1067" s="244"/>
      <c r="N1067" s="244"/>
      <c r="O1067" s="244"/>
      <c r="P1067" s="244"/>
      <c r="Q1067" s="244"/>
      <c r="R1067" s="244"/>
      <c r="S1067" s="244"/>
      <c r="T1067" s="244"/>
      <c r="U1067" s="244"/>
      <c r="V1067" s="244"/>
      <c r="W1067" s="244"/>
      <c r="X1067" s="244"/>
      <c r="Y1067" s="244"/>
      <c r="Z1067" s="244"/>
      <c r="AA1067" s="244"/>
      <c r="AB1067" s="244"/>
      <c r="AC1067" s="244"/>
      <c r="AD1067" s="244"/>
      <c r="AE1067" s="244"/>
      <c r="AF1067" s="244"/>
      <c r="AG1067" s="244"/>
      <c r="AH1067" s="244"/>
      <c r="AI1067" s="244"/>
      <c r="AJ1067" s="244"/>
      <c r="AK1067" s="244"/>
      <c r="AL1067" s="244"/>
      <c r="AM1067" s="244"/>
      <c r="AN1067" s="244"/>
      <c r="AO1067" s="245"/>
      <c r="AP1067" s="191"/>
    </row>
    <row r="1068" spans="1:42" ht="13.9" customHeight="1" x14ac:dyDescent="0.25">
      <c r="A1068" s="58">
        <v>42</v>
      </c>
      <c r="B1068" s="241" t="str">
        <f ca="1">'Т 7'!CJ48</f>
        <v xml:space="preserve"> </v>
      </c>
      <c r="C1068" s="241"/>
      <c r="D1068" s="241"/>
      <c r="E1068" s="241"/>
      <c r="F1068" s="241"/>
      <c r="G1068" s="241"/>
      <c r="H1068" s="242" t="str">
        <f ca="1">'Т 7'!ES48</f>
        <v xml:space="preserve"> </v>
      </c>
      <c r="I1068" s="242"/>
      <c r="J1068" s="243" t="str">
        <f ca="1">'Т 7'!ET48</f>
        <v xml:space="preserve"> </v>
      </c>
      <c r="K1068" s="244"/>
      <c r="L1068" s="244"/>
      <c r="M1068" s="244"/>
      <c r="N1068" s="244"/>
      <c r="O1068" s="244"/>
      <c r="P1068" s="244"/>
      <c r="Q1068" s="244"/>
      <c r="R1068" s="244"/>
      <c r="S1068" s="244"/>
      <c r="T1068" s="244"/>
      <c r="U1068" s="244"/>
      <c r="V1068" s="244"/>
      <c r="W1068" s="244"/>
      <c r="X1068" s="244"/>
      <c r="Y1068" s="244"/>
      <c r="Z1068" s="244"/>
      <c r="AA1068" s="244"/>
      <c r="AB1068" s="244"/>
      <c r="AC1068" s="244"/>
      <c r="AD1068" s="244"/>
      <c r="AE1068" s="244"/>
      <c r="AF1068" s="244"/>
      <c r="AG1068" s="244"/>
      <c r="AH1068" s="244"/>
      <c r="AI1068" s="244"/>
      <c r="AJ1068" s="244"/>
      <c r="AK1068" s="244"/>
      <c r="AL1068" s="244"/>
      <c r="AM1068" s="244"/>
      <c r="AN1068" s="244"/>
      <c r="AO1068" s="245"/>
      <c r="AP1068" s="191"/>
    </row>
    <row r="1069" spans="1:42" ht="13.9" customHeight="1" x14ac:dyDescent="0.25">
      <c r="A1069" s="58">
        <v>43</v>
      </c>
      <c r="B1069" s="241" t="str">
        <f ca="1">'Т 7'!CJ49</f>
        <v xml:space="preserve"> </v>
      </c>
      <c r="C1069" s="241"/>
      <c r="D1069" s="241"/>
      <c r="E1069" s="241"/>
      <c r="F1069" s="241"/>
      <c r="G1069" s="241"/>
      <c r="H1069" s="242" t="str">
        <f ca="1">'Т 7'!ES49</f>
        <v xml:space="preserve"> </v>
      </c>
      <c r="I1069" s="242"/>
      <c r="J1069" s="243" t="str">
        <f ca="1">'Т 7'!ET49</f>
        <v xml:space="preserve"> </v>
      </c>
      <c r="K1069" s="244"/>
      <c r="L1069" s="244"/>
      <c r="M1069" s="244"/>
      <c r="N1069" s="244"/>
      <c r="O1069" s="244"/>
      <c r="P1069" s="244"/>
      <c r="Q1069" s="244"/>
      <c r="R1069" s="244"/>
      <c r="S1069" s="244"/>
      <c r="T1069" s="244"/>
      <c r="U1069" s="244"/>
      <c r="V1069" s="244"/>
      <c r="W1069" s="244"/>
      <c r="X1069" s="244"/>
      <c r="Y1069" s="244"/>
      <c r="Z1069" s="244"/>
      <c r="AA1069" s="244"/>
      <c r="AB1069" s="244"/>
      <c r="AC1069" s="244"/>
      <c r="AD1069" s="244"/>
      <c r="AE1069" s="244"/>
      <c r="AF1069" s="244"/>
      <c r="AG1069" s="244"/>
      <c r="AH1069" s="244"/>
      <c r="AI1069" s="244"/>
      <c r="AJ1069" s="244"/>
      <c r="AK1069" s="244"/>
      <c r="AL1069" s="244"/>
      <c r="AM1069" s="244"/>
      <c r="AN1069" s="244"/>
      <c r="AO1069" s="245"/>
      <c r="AP1069" s="191"/>
    </row>
    <row r="1070" spans="1:42" ht="13.9" customHeight="1" x14ac:dyDescent="0.25">
      <c r="A1070" s="58">
        <v>44</v>
      </c>
      <c r="B1070" s="241" t="str">
        <f ca="1">'Т 7'!CJ50</f>
        <v xml:space="preserve"> </v>
      </c>
      <c r="C1070" s="241"/>
      <c r="D1070" s="241"/>
      <c r="E1070" s="241"/>
      <c r="F1070" s="241"/>
      <c r="G1070" s="241"/>
      <c r="H1070" s="242" t="str">
        <f ca="1">'Т 7'!ES50</f>
        <v xml:space="preserve"> </v>
      </c>
      <c r="I1070" s="242"/>
      <c r="J1070" s="243" t="str">
        <f ca="1">'Т 7'!ET50</f>
        <v xml:space="preserve"> </v>
      </c>
      <c r="K1070" s="244"/>
      <c r="L1070" s="244"/>
      <c r="M1070" s="244"/>
      <c r="N1070" s="244"/>
      <c r="O1070" s="244"/>
      <c r="P1070" s="244"/>
      <c r="Q1070" s="244"/>
      <c r="R1070" s="244"/>
      <c r="S1070" s="244"/>
      <c r="T1070" s="244"/>
      <c r="U1070" s="244"/>
      <c r="V1070" s="244"/>
      <c r="W1070" s="244"/>
      <c r="X1070" s="244"/>
      <c r="Y1070" s="244"/>
      <c r="Z1070" s="244"/>
      <c r="AA1070" s="244"/>
      <c r="AB1070" s="244"/>
      <c r="AC1070" s="244"/>
      <c r="AD1070" s="244"/>
      <c r="AE1070" s="244"/>
      <c r="AF1070" s="244"/>
      <c r="AG1070" s="244"/>
      <c r="AH1070" s="244"/>
      <c r="AI1070" s="244"/>
      <c r="AJ1070" s="244"/>
      <c r="AK1070" s="244"/>
      <c r="AL1070" s="244"/>
      <c r="AM1070" s="244"/>
      <c r="AN1070" s="244"/>
      <c r="AO1070" s="245"/>
      <c r="AP1070" s="191"/>
    </row>
    <row r="1071" spans="1:42" ht="13.9" customHeight="1" x14ac:dyDescent="0.25">
      <c r="A1071" s="58">
        <v>45</v>
      </c>
      <c r="B1071" s="241" t="str">
        <f ca="1">'Т 7'!CJ51</f>
        <v xml:space="preserve"> </v>
      </c>
      <c r="C1071" s="241"/>
      <c r="D1071" s="241"/>
      <c r="E1071" s="241"/>
      <c r="F1071" s="241"/>
      <c r="G1071" s="241"/>
      <c r="H1071" s="242" t="str">
        <f ca="1">'Т 7'!ES51</f>
        <v xml:space="preserve"> </v>
      </c>
      <c r="I1071" s="242"/>
      <c r="J1071" s="243" t="str">
        <f ca="1">'Т 7'!ET51</f>
        <v xml:space="preserve"> </v>
      </c>
      <c r="K1071" s="244"/>
      <c r="L1071" s="244"/>
      <c r="M1071" s="244"/>
      <c r="N1071" s="244"/>
      <c r="O1071" s="244"/>
      <c r="P1071" s="244"/>
      <c r="Q1071" s="244"/>
      <c r="R1071" s="244"/>
      <c r="S1071" s="244"/>
      <c r="T1071" s="244"/>
      <c r="U1071" s="244"/>
      <c r="V1071" s="244"/>
      <c r="W1071" s="244"/>
      <c r="X1071" s="244"/>
      <c r="Y1071" s="244"/>
      <c r="Z1071" s="244"/>
      <c r="AA1071" s="244"/>
      <c r="AB1071" s="244"/>
      <c r="AC1071" s="244"/>
      <c r="AD1071" s="244"/>
      <c r="AE1071" s="244"/>
      <c r="AF1071" s="244"/>
      <c r="AG1071" s="244"/>
      <c r="AH1071" s="244"/>
      <c r="AI1071" s="244"/>
      <c r="AJ1071" s="244"/>
      <c r="AK1071" s="244"/>
      <c r="AL1071" s="244"/>
      <c r="AM1071" s="244"/>
      <c r="AN1071" s="244"/>
      <c r="AO1071" s="245"/>
      <c r="AP1071" s="191"/>
    </row>
    <row r="1072" spans="1:42" ht="13.9" customHeight="1" x14ac:dyDescent="0.25">
      <c r="A1072" s="58">
        <v>46</v>
      </c>
      <c r="B1072" s="241" t="str">
        <f ca="1">'Т 7'!CJ52</f>
        <v xml:space="preserve"> </v>
      </c>
      <c r="C1072" s="241"/>
      <c r="D1072" s="241"/>
      <c r="E1072" s="241"/>
      <c r="F1072" s="241"/>
      <c r="G1072" s="241"/>
      <c r="H1072" s="242" t="str">
        <f ca="1">'Т 7'!ES52</f>
        <v xml:space="preserve"> </v>
      </c>
      <c r="I1072" s="242"/>
      <c r="J1072" s="243" t="str">
        <f ca="1">'Т 7'!ET52</f>
        <v xml:space="preserve"> </v>
      </c>
      <c r="K1072" s="244"/>
      <c r="L1072" s="244"/>
      <c r="M1072" s="244"/>
      <c r="N1072" s="244"/>
      <c r="O1072" s="244"/>
      <c r="P1072" s="244"/>
      <c r="Q1072" s="244"/>
      <c r="R1072" s="244"/>
      <c r="S1072" s="244"/>
      <c r="T1072" s="244"/>
      <c r="U1072" s="244"/>
      <c r="V1072" s="244"/>
      <c r="W1072" s="244"/>
      <c r="X1072" s="244"/>
      <c r="Y1072" s="244"/>
      <c r="Z1072" s="244"/>
      <c r="AA1072" s="244"/>
      <c r="AB1072" s="244"/>
      <c r="AC1072" s="244"/>
      <c r="AD1072" s="244"/>
      <c r="AE1072" s="244"/>
      <c r="AF1072" s="244"/>
      <c r="AG1072" s="244"/>
      <c r="AH1072" s="244"/>
      <c r="AI1072" s="244"/>
      <c r="AJ1072" s="244"/>
      <c r="AK1072" s="244"/>
      <c r="AL1072" s="244"/>
      <c r="AM1072" s="244"/>
      <c r="AN1072" s="244"/>
      <c r="AO1072" s="245"/>
      <c r="AP1072" s="191"/>
    </row>
    <row r="1073" spans="1:42" ht="13.9" customHeight="1" x14ac:dyDescent="0.25">
      <c r="A1073" s="58">
        <v>47</v>
      </c>
      <c r="B1073" s="241" t="str">
        <f ca="1">'Т 7'!CJ53</f>
        <v xml:space="preserve"> </v>
      </c>
      <c r="C1073" s="241"/>
      <c r="D1073" s="241"/>
      <c r="E1073" s="241"/>
      <c r="F1073" s="241"/>
      <c r="G1073" s="241"/>
      <c r="H1073" s="242" t="str">
        <f ca="1">'Т 7'!ES53</f>
        <v xml:space="preserve"> </v>
      </c>
      <c r="I1073" s="242"/>
      <c r="J1073" s="243" t="str">
        <f ca="1">'Т 7'!ET53</f>
        <v xml:space="preserve"> </v>
      </c>
      <c r="K1073" s="244"/>
      <c r="L1073" s="244"/>
      <c r="M1073" s="244"/>
      <c r="N1073" s="244"/>
      <c r="O1073" s="244"/>
      <c r="P1073" s="244"/>
      <c r="Q1073" s="244"/>
      <c r="R1073" s="244"/>
      <c r="S1073" s="244"/>
      <c r="T1073" s="244"/>
      <c r="U1073" s="244"/>
      <c r="V1073" s="244"/>
      <c r="W1073" s="244"/>
      <c r="X1073" s="244"/>
      <c r="Y1073" s="244"/>
      <c r="Z1073" s="244"/>
      <c r="AA1073" s="244"/>
      <c r="AB1073" s="244"/>
      <c r="AC1073" s="244"/>
      <c r="AD1073" s="244"/>
      <c r="AE1073" s="244"/>
      <c r="AF1073" s="244"/>
      <c r="AG1073" s="244"/>
      <c r="AH1073" s="244"/>
      <c r="AI1073" s="244"/>
      <c r="AJ1073" s="244"/>
      <c r="AK1073" s="244"/>
      <c r="AL1073" s="244"/>
      <c r="AM1073" s="244"/>
      <c r="AN1073" s="244"/>
      <c r="AO1073" s="245"/>
      <c r="AP1073" s="191"/>
    </row>
    <row r="1074" spans="1:42" ht="13.9" customHeight="1" x14ac:dyDescent="0.25">
      <c r="A1074" s="58">
        <v>48</v>
      </c>
      <c r="B1074" s="241" t="str">
        <f ca="1">'Т 7'!CJ54</f>
        <v xml:space="preserve"> </v>
      </c>
      <c r="C1074" s="241"/>
      <c r="D1074" s="241"/>
      <c r="E1074" s="241"/>
      <c r="F1074" s="241"/>
      <c r="G1074" s="241"/>
      <c r="H1074" s="242" t="str">
        <f ca="1">'Т 7'!ES54</f>
        <v xml:space="preserve"> </v>
      </c>
      <c r="I1074" s="242"/>
      <c r="J1074" s="243" t="str">
        <f ca="1">'Т 7'!ET54</f>
        <v xml:space="preserve"> </v>
      </c>
      <c r="K1074" s="244"/>
      <c r="L1074" s="244"/>
      <c r="M1074" s="244"/>
      <c r="N1074" s="244"/>
      <c r="O1074" s="244"/>
      <c r="P1074" s="244"/>
      <c r="Q1074" s="244"/>
      <c r="R1074" s="244"/>
      <c r="S1074" s="244"/>
      <c r="T1074" s="244"/>
      <c r="U1074" s="244"/>
      <c r="V1074" s="244"/>
      <c r="W1074" s="244"/>
      <c r="X1074" s="244"/>
      <c r="Y1074" s="244"/>
      <c r="Z1074" s="244"/>
      <c r="AA1074" s="244"/>
      <c r="AB1074" s="244"/>
      <c r="AC1074" s="244"/>
      <c r="AD1074" s="244"/>
      <c r="AE1074" s="244"/>
      <c r="AF1074" s="244"/>
      <c r="AG1074" s="244"/>
      <c r="AH1074" s="244"/>
      <c r="AI1074" s="244"/>
      <c r="AJ1074" s="244"/>
      <c r="AK1074" s="244"/>
      <c r="AL1074" s="244"/>
      <c r="AM1074" s="244"/>
      <c r="AN1074" s="244"/>
      <c r="AO1074" s="245"/>
      <c r="AP1074" s="191"/>
    </row>
    <row r="1075" spans="1:42" ht="13.9" customHeight="1" x14ac:dyDescent="0.25">
      <c r="A1075" s="58">
        <v>49</v>
      </c>
      <c r="B1075" s="241" t="str">
        <f ca="1">'Т 7'!CJ55</f>
        <v xml:space="preserve"> </v>
      </c>
      <c r="C1075" s="241"/>
      <c r="D1075" s="241"/>
      <c r="E1075" s="241"/>
      <c r="F1075" s="241"/>
      <c r="G1075" s="241"/>
      <c r="H1075" s="242" t="str">
        <f ca="1">'Т 7'!ES55</f>
        <v xml:space="preserve"> </v>
      </c>
      <c r="I1075" s="242"/>
      <c r="J1075" s="243" t="str">
        <f ca="1">'Т 7'!ET55</f>
        <v xml:space="preserve"> </v>
      </c>
      <c r="K1075" s="244"/>
      <c r="L1075" s="244"/>
      <c r="M1075" s="244"/>
      <c r="N1075" s="244"/>
      <c r="O1075" s="244"/>
      <c r="P1075" s="244"/>
      <c r="Q1075" s="244"/>
      <c r="R1075" s="244"/>
      <c r="S1075" s="244"/>
      <c r="T1075" s="244"/>
      <c r="U1075" s="244"/>
      <c r="V1075" s="244"/>
      <c r="W1075" s="244"/>
      <c r="X1075" s="244"/>
      <c r="Y1075" s="244"/>
      <c r="Z1075" s="244"/>
      <c r="AA1075" s="244"/>
      <c r="AB1075" s="244"/>
      <c r="AC1075" s="244"/>
      <c r="AD1075" s="244"/>
      <c r="AE1075" s="244"/>
      <c r="AF1075" s="244"/>
      <c r="AG1075" s="244"/>
      <c r="AH1075" s="244"/>
      <c r="AI1075" s="244"/>
      <c r="AJ1075" s="244"/>
      <c r="AK1075" s="244"/>
      <c r="AL1075" s="244"/>
      <c r="AM1075" s="244"/>
      <c r="AN1075" s="244"/>
      <c r="AO1075" s="245"/>
      <c r="AP1075" s="191"/>
    </row>
    <row r="1076" spans="1:42" ht="13.9" customHeight="1" x14ac:dyDescent="0.25">
      <c r="A1076" s="58">
        <v>50</v>
      </c>
      <c r="B1076" s="241" t="str">
        <f ca="1">'Т 7'!CJ56</f>
        <v xml:space="preserve"> </v>
      </c>
      <c r="C1076" s="241"/>
      <c r="D1076" s="241"/>
      <c r="E1076" s="241"/>
      <c r="F1076" s="241"/>
      <c r="G1076" s="241"/>
      <c r="H1076" s="242" t="str">
        <f ca="1">'Т 7'!ES56</f>
        <v xml:space="preserve"> </v>
      </c>
      <c r="I1076" s="242"/>
      <c r="J1076" s="243" t="str">
        <f ca="1">'Т 7'!ET56</f>
        <v xml:space="preserve"> </v>
      </c>
      <c r="K1076" s="244"/>
      <c r="L1076" s="244"/>
      <c r="M1076" s="244"/>
      <c r="N1076" s="244"/>
      <c r="O1076" s="244"/>
      <c r="P1076" s="244"/>
      <c r="Q1076" s="244"/>
      <c r="R1076" s="244"/>
      <c r="S1076" s="244"/>
      <c r="T1076" s="244"/>
      <c r="U1076" s="244"/>
      <c r="V1076" s="244"/>
      <c r="W1076" s="244"/>
      <c r="X1076" s="244"/>
      <c r="Y1076" s="244"/>
      <c r="Z1076" s="244"/>
      <c r="AA1076" s="244"/>
      <c r="AB1076" s="244"/>
      <c r="AC1076" s="244"/>
      <c r="AD1076" s="244"/>
      <c r="AE1076" s="244"/>
      <c r="AF1076" s="244"/>
      <c r="AG1076" s="244"/>
      <c r="AH1076" s="244"/>
      <c r="AI1076" s="244"/>
      <c r="AJ1076" s="244"/>
      <c r="AK1076" s="244"/>
      <c r="AL1076" s="244"/>
      <c r="AM1076" s="244"/>
      <c r="AN1076" s="244"/>
      <c r="AO1076" s="245"/>
      <c r="AP1076" s="191"/>
    </row>
    <row r="1077" spans="1:42" s="197" customFormat="1" ht="30" customHeight="1" x14ac:dyDescent="0.25">
      <c r="A1077" s="347"/>
      <c r="B1077" s="347"/>
      <c r="C1077" s="347"/>
      <c r="D1077" s="347"/>
      <c r="E1077" s="347"/>
      <c r="F1077" s="347"/>
      <c r="G1077" s="347"/>
      <c r="H1077" s="347"/>
      <c r="I1077" s="347"/>
      <c r="J1077" s="347"/>
      <c r="K1077" s="347"/>
      <c r="L1077" s="347"/>
      <c r="M1077" s="347"/>
      <c r="N1077" s="347"/>
      <c r="O1077" s="347"/>
      <c r="P1077" s="347"/>
      <c r="Q1077" s="347"/>
      <c r="R1077" s="347"/>
      <c r="S1077" s="347"/>
      <c r="T1077" s="347"/>
      <c r="U1077" s="347"/>
      <c r="V1077" s="347"/>
      <c r="W1077" s="347"/>
      <c r="X1077" s="347"/>
      <c r="Y1077" s="347"/>
      <c r="Z1077" s="347"/>
      <c r="AA1077" s="347"/>
      <c r="AB1077" s="347"/>
      <c r="AC1077" s="347"/>
      <c r="AD1077" s="347"/>
      <c r="AE1077" s="347"/>
      <c r="AF1077" s="347"/>
      <c r="AG1077" s="347"/>
      <c r="AH1077" s="347"/>
      <c r="AI1077" s="347"/>
      <c r="AJ1077" s="347"/>
      <c r="AK1077" s="347"/>
      <c r="AL1077" s="347"/>
      <c r="AM1077" s="347"/>
      <c r="AN1077" s="347"/>
      <c r="AO1077" s="347"/>
      <c r="AP1077" s="196"/>
    </row>
    <row r="1078" spans="1:42" s="210" customFormat="1" ht="15" customHeight="1" x14ac:dyDescent="0.25">
      <c r="A1078" s="262" t="s">
        <v>471</v>
      </c>
      <c r="B1078" s="262"/>
      <c r="C1078" s="262"/>
      <c r="D1078" s="262"/>
      <c r="E1078" s="262"/>
      <c r="F1078" s="262"/>
      <c r="G1078" s="262"/>
      <c r="H1078" s="262"/>
      <c r="I1078" s="262"/>
      <c r="J1078" s="262"/>
      <c r="K1078" s="262"/>
      <c r="L1078" s="262"/>
      <c r="M1078" s="262"/>
      <c r="N1078" s="262"/>
      <c r="O1078" s="262"/>
      <c r="P1078" s="262"/>
      <c r="Q1078" s="262"/>
      <c r="R1078" s="262"/>
      <c r="S1078" s="262"/>
      <c r="T1078" s="262"/>
      <c r="U1078" s="262"/>
      <c r="V1078" s="262"/>
      <c r="W1078" s="262"/>
      <c r="X1078" s="262"/>
      <c r="Y1078" s="262"/>
      <c r="Z1078" s="262"/>
      <c r="AA1078" s="262"/>
      <c r="AB1078" s="262"/>
      <c r="AC1078" s="262"/>
      <c r="AD1078" s="262"/>
      <c r="AE1078" s="262"/>
      <c r="AF1078" s="262"/>
      <c r="AG1078" s="262"/>
      <c r="AH1078" s="262"/>
      <c r="AI1078" s="262"/>
      <c r="AJ1078" s="262"/>
      <c r="AK1078" s="262"/>
      <c r="AL1078" s="262"/>
      <c r="AM1078" s="181"/>
      <c r="AN1078" s="181"/>
      <c r="AO1078" s="182" t="s">
        <v>470</v>
      </c>
      <c r="AP1078" s="209"/>
    </row>
    <row r="1079" spans="1:42" ht="15" customHeight="1" x14ac:dyDescent="0.25">
      <c r="A1079" s="169" t="s">
        <v>159</v>
      </c>
      <c r="B1079" s="264" t="s">
        <v>338</v>
      </c>
      <c r="C1079" s="264"/>
      <c r="D1079" s="264"/>
      <c r="E1079" s="264"/>
      <c r="F1079" s="264"/>
      <c r="G1079" s="264"/>
      <c r="H1079" s="264"/>
      <c r="I1079" s="264"/>
      <c r="J1079" s="264"/>
      <c r="K1079" s="264"/>
      <c r="L1079" s="264"/>
      <c r="M1079" s="264"/>
      <c r="N1079" s="264"/>
      <c r="O1079" s="264"/>
      <c r="P1079" s="264"/>
      <c r="Q1079" s="264"/>
      <c r="R1079" s="264"/>
      <c r="S1079" s="264"/>
      <c r="T1079" s="264"/>
      <c r="U1079" s="264"/>
      <c r="V1079" s="264"/>
      <c r="W1079" s="264"/>
      <c r="X1079" s="264"/>
      <c r="Y1079" s="265" t="str">
        <f ca="1">'Т 8'!M3</f>
        <v xml:space="preserve"> </v>
      </c>
      <c r="Z1079" s="266"/>
      <c r="AA1079" s="266"/>
      <c r="AB1079" s="266"/>
      <c r="AC1079" s="266"/>
      <c r="AD1079" s="266"/>
      <c r="AE1079" s="266"/>
      <c r="AF1079" s="266"/>
      <c r="AG1079" s="266"/>
      <c r="AH1079" s="266"/>
      <c r="AI1079" s="266"/>
      <c r="AJ1079" s="266"/>
      <c r="AK1079" s="266"/>
      <c r="AL1079" s="266"/>
      <c r="AM1079" s="266"/>
      <c r="AN1079" s="266"/>
      <c r="AO1079" s="267"/>
    </row>
    <row r="1080" spans="1:42" s="197" customFormat="1" ht="30" customHeight="1" x14ac:dyDescent="0.25">
      <c r="A1080" s="203"/>
      <c r="B1080" s="204" t="s">
        <v>482</v>
      </c>
      <c r="C1080" s="180"/>
      <c r="D1080" s="180"/>
      <c r="E1080" s="268" t="str">
        <f ca="1">'Т 8'!N3</f>
        <v xml:space="preserve"> </v>
      </c>
      <c r="F1080" s="268"/>
      <c r="G1080" s="268"/>
      <c r="H1080" s="268"/>
      <c r="I1080" s="268"/>
      <c r="J1080" s="268"/>
      <c r="K1080" s="268"/>
      <c r="L1080" s="268"/>
      <c r="M1080" s="268"/>
      <c r="N1080" s="268"/>
      <c r="O1080" s="268"/>
      <c r="P1080" s="268"/>
      <c r="Q1080" s="268"/>
      <c r="R1080" s="268"/>
      <c r="S1080" s="268"/>
      <c r="T1080" s="268"/>
      <c r="U1080" s="268"/>
      <c r="V1080" s="268"/>
      <c r="W1080" s="268"/>
      <c r="X1080" s="268"/>
      <c r="Y1080" s="268"/>
      <c r="Z1080" s="268"/>
      <c r="AA1080" s="268"/>
      <c r="AB1080" s="268"/>
      <c r="AC1080" s="268"/>
      <c r="AD1080" s="268"/>
      <c r="AE1080" s="268"/>
      <c r="AF1080" s="268"/>
      <c r="AG1080" s="268"/>
      <c r="AH1080" s="268"/>
      <c r="AI1080" s="268"/>
      <c r="AJ1080" s="268"/>
      <c r="AK1080" s="268"/>
      <c r="AL1080" s="268"/>
      <c r="AM1080" s="268"/>
      <c r="AN1080" s="268"/>
      <c r="AO1080" s="268"/>
      <c r="AP1080" s="196"/>
    </row>
    <row r="1081" spans="1:42" s="210" customFormat="1" ht="15" customHeight="1" x14ac:dyDescent="0.2">
      <c r="A1081" s="53"/>
      <c r="B1081" s="178"/>
      <c r="C1081" s="178"/>
      <c r="D1081" s="178"/>
      <c r="E1081" s="178"/>
      <c r="F1081" s="178"/>
      <c r="G1081" s="178"/>
      <c r="H1081" s="178"/>
      <c r="I1081" s="178"/>
      <c r="J1081" s="178"/>
      <c r="K1081" s="178"/>
      <c r="L1081" s="178"/>
      <c r="M1081" s="178"/>
      <c r="N1081" s="178"/>
      <c r="O1081" s="178"/>
      <c r="P1081" s="178"/>
      <c r="Q1081" s="178"/>
      <c r="R1081" s="178"/>
      <c r="S1081" s="178"/>
      <c r="T1081" s="178"/>
      <c r="U1081" s="178"/>
      <c r="V1081" s="178"/>
      <c r="W1081" s="178"/>
      <c r="X1081" s="178"/>
      <c r="Y1081" s="178"/>
      <c r="Z1081" s="178"/>
      <c r="AA1081" s="178"/>
      <c r="AB1081" s="178"/>
      <c r="AC1081" s="178"/>
      <c r="AD1081" s="178"/>
      <c r="AE1081" s="178"/>
      <c r="AF1081" s="178"/>
      <c r="AG1081" s="178"/>
      <c r="AH1081" s="178"/>
      <c r="AI1081" s="178"/>
      <c r="AJ1081" s="178"/>
      <c r="AK1081" s="178"/>
      <c r="AL1081" s="178"/>
      <c r="AM1081" s="178"/>
      <c r="AN1081" s="178"/>
      <c r="AO1081" s="178"/>
      <c r="AP1081" s="209"/>
    </row>
    <row r="1082" spans="1:42" ht="24.75" customHeight="1" x14ac:dyDescent="0.25">
      <c r="A1082" s="169" t="s">
        <v>160</v>
      </c>
      <c r="B1082" s="264" t="s">
        <v>492</v>
      </c>
      <c r="C1082" s="264"/>
      <c r="D1082" s="264"/>
      <c r="E1082" s="264"/>
      <c r="F1082" s="264"/>
      <c r="G1082" s="264"/>
      <c r="H1082" s="264"/>
      <c r="I1082" s="264"/>
      <c r="J1082" s="264"/>
      <c r="K1082" s="264"/>
      <c r="L1082" s="264"/>
      <c r="M1082" s="264"/>
      <c r="N1082" s="264"/>
      <c r="O1082" s="264"/>
      <c r="P1082" s="264"/>
      <c r="Q1082" s="264"/>
      <c r="R1082" s="264"/>
      <c r="S1082" s="264"/>
      <c r="T1082" s="264"/>
      <c r="U1082" s="264"/>
      <c r="V1082" s="264"/>
      <c r="W1082" s="264"/>
      <c r="X1082" s="264"/>
      <c r="Y1082" s="265" t="str">
        <f ca="1">'Т 8'!M4</f>
        <v xml:space="preserve"> </v>
      </c>
      <c r="Z1082" s="266"/>
      <c r="AA1082" s="266"/>
      <c r="AB1082" s="266"/>
      <c r="AC1082" s="266"/>
      <c r="AD1082" s="266"/>
      <c r="AE1082" s="266"/>
      <c r="AF1082" s="266"/>
      <c r="AG1082" s="266"/>
      <c r="AH1082" s="266"/>
      <c r="AI1082" s="266"/>
      <c r="AJ1082" s="266"/>
      <c r="AK1082" s="266"/>
      <c r="AL1082" s="266"/>
      <c r="AM1082" s="266"/>
      <c r="AN1082" s="266"/>
      <c r="AO1082" s="267"/>
    </row>
    <row r="1083" spans="1:42" s="197" customFormat="1" ht="47.25" customHeight="1" x14ac:dyDescent="0.25">
      <c r="A1083" s="207"/>
      <c r="B1083" s="208" t="s">
        <v>482</v>
      </c>
      <c r="C1083" s="177"/>
      <c r="D1083" s="177"/>
      <c r="E1083" s="263" t="str">
        <f ca="1">'Т 8'!N4</f>
        <v xml:space="preserve"> </v>
      </c>
      <c r="F1083" s="263"/>
      <c r="G1083" s="263"/>
      <c r="H1083" s="263"/>
      <c r="I1083" s="263"/>
      <c r="J1083" s="263"/>
      <c r="K1083" s="263"/>
      <c r="L1083" s="263"/>
      <c r="M1083" s="263"/>
      <c r="N1083" s="263"/>
      <c r="O1083" s="263"/>
      <c r="P1083" s="263"/>
      <c r="Q1083" s="263"/>
      <c r="R1083" s="263"/>
      <c r="S1083" s="263"/>
      <c r="T1083" s="263"/>
      <c r="U1083" s="263"/>
      <c r="V1083" s="263"/>
      <c r="W1083" s="263"/>
      <c r="X1083" s="263"/>
      <c r="Y1083" s="263"/>
      <c r="Z1083" s="263"/>
      <c r="AA1083" s="263"/>
      <c r="AB1083" s="263"/>
      <c r="AC1083" s="263"/>
      <c r="AD1083" s="263"/>
      <c r="AE1083" s="263"/>
      <c r="AF1083" s="263"/>
      <c r="AG1083" s="263"/>
      <c r="AH1083" s="263"/>
      <c r="AI1083" s="263"/>
      <c r="AJ1083" s="263"/>
      <c r="AK1083" s="263"/>
      <c r="AL1083" s="263"/>
      <c r="AM1083" s="263"/>
      <c r="AN1083" s="263"/>
      <c r="AO1083" s="263"/>
      <c r="AP1083" s="196"/>
    </row>
    <row r="1084" spans="1:42" s="210" customFormat="1" ht="15" customHeight="1" x14ac:dyDescent="0.2">
      <c r="A1084" s="53"/>
      <c r="B1084" s="178"/>
      <c r="C1084" s="178"/>
      <c r="D1084" s="178"/>
      <c r="E1084" s="178"/>
      <c r="F1084" s="178"/>
      <c r="G1084" s="178"/>
      <c r="H1084" s="178"/>
      <c r="I1084" s="178"/>
      <c r="J1084" s="178"/>
      <c r="K1084" s="178"/>
      <c r="L1084" s="178"/>
      <c r="M1084" s="178"/>
      <c r="N1084" s="178"/>
      <c r="O1084" s="178"/>
      <c r="P1084" s="178"/>
      <c r="Q1084" s="178"/>
      <c r="R1084" s="178"/>
      <c r="S1084" s="178"/>
      <c r="T1084" s="178"/>
      <c r="U1084" s="178"/>
      <c r="V1084" s="178"/>
      <c r="W1084" s="178"/>
      <c r="X1084" s="178"/>
      <c r="Y1084" s="178"/>
      <c r="Z1084" s="178"/>
      <c r="AA1084" s="178"/>
      <c r="AB1084" s="178"/>
      <c r="AC1084" s="178"/>
      <c r="AD1084" s="178"/>
      <c r="AE1084" s="178"/>
      <c r="AF1084" s="178"/>
      <c r="AG1084" s="178"/>
      <c r="AH1084" s="178"/>
      <c r="AI1084" s="178"/>
      <c r="AJ1084" s="178"/>
      <c r="AK1084" s="178"/>
      <c r="AL1084" s="178"/>
      <c r="AM1084" s="178"/>
      <c r="AN1084" s="178"/>
      <c r="AO1084" s="178"/>
      <c r="AP1084" s="209"/>
    </row>
    <row r="1085" spans="1:42" ht="25.15" customHeight="1" x14ac:dyDescent="0.25">
      <c r="A1085" s="169" t="s">
        <v>161</v>
      </c>
      <c r="B1085" s="264" t="s">
        <v>736</v>
      </c>
      <c r="C1085" s="264"/>
      <c r="D1085" s="264"/>
      <c r="E1085" s="264"/>
      <c r="F1085" s="264"/>
      <c r="G1085" s="264"/>
      <c r="H1085" s="264"/>
      <c r="I1085" s="264"/>
      <c r="J1085" s="264"/>
      <c r="K1085" s="264"/>
      <c r="L1085" s="264"/>
      <c r="M1085" s="264"/>
      <c r="N1085" s="264"/>
      <c r="O1085" s="264"/>
      <c r="P1085" s="264"/>
      <c r="Q1085" s="264"/>
      <c r="R1085" s="264"/>
      <c r="S1085" s="264"/>
      <c r="T1085" s="264"/>
      <c r="U1085" s="264"/>
      <c r="V1085" s="264"/>
      <c r="W1085" s="264"/>
      <c r="X1085" s="264"/>
      <c r="Y1085" s="265" t="str">
        <f ca="1">'Т 8'!M5</f>
        <v xml:space="preserve"> </v>
      </c>
      <c r="Z1085" s="266"/>
      <c r="AA1085" s="266"/>
      <c r="AB1085" s="266"/>
      <c r="AC1085" s="266"/>
      <c r="AD1085" s="266"/>
      <c r="AE1085" s="266"/>
      <c r="AF1085" s="266"/>
      <c r="AG1085" s="266"/>
      <c r="AH1085" s="266"/>
      <c r="AI1085" s="266"/>
      <c r="AJ1085" s="266"/>
      <c r="AK1085" s="266"/>
      <c r="AL1085" s="266"/>
      <c r="AM1085" s="266"/>
      <c r="AN1085" s="266"/>
      <c r="AO1085" s="267"/>
    </row>
    <row r="1086" spans="1:42" s="197" customFormat="1" ht="30" customHeight="1" x14ac:dyDescent="0.25">
      <c r="A1086" s="207"/>
      <c r="B1086" s="208" t="s">
        <v>482</v>
      </c>
      <c r="C1086" s="177"/>
      <c r="D1086" s="177"/>
      <c r="E1086" s="263" t="str">
        <f ca="1">'Т 8'!N5</f>
        <v xml:space="preserve"> </v>
      </c>
      <c r="F1086" s="263"/>
      <c r="G1086" s="263"/>
      <c r="H1086" s="263"/>
      <c r="I1086" s="263"/>
      <c r="J1086" s="263"/>
      <c r="K1086" s="263"/>
      <c r="L1086" s="263"/>
      <c r="M1086" s="263"/>
      <c r="N1086" s="263"/>
      <c r="O1086" s="263"/>
      <c r="P1086" s="263"/>
      <c r="Q1086" s="263"/>
      <c r="R1086" s="263"/>
      <c r="S1086" s="263"/>
      <c r="T1086" s="263"/>
      <c r="U1086" s="263"/>
      <c r="V1086" s="263"/>
      <c r="W1086" s="263"/>
      <c r="X1086" s="263"/>
      <c r="Y1086" s="263"/>
      <c r="Z1086" s="263"/>
      <c r="AA1086" s="263"/>
      <c r="AB1086" s="263"/>
      <c r="AC1086" s="263"/>
      <c r="AD1086" s="263"/>
      <c r="AE1086" s="263"/>
      <c r="AF1086" s="263"/>
      <c r="AG1086" s="263"/>
      <c r="AH1086" s="263"/>
      <c r="AI1086" s="263"/>
      <c r="AJ1086" s="263"/>
      <c r="AK1086" s="263"/>
      <c r="AL1086" s="263"/>
      <c r="AM1086" s="263"/>
      <c r="AN1086" s="263"/>
      <c r="AO1086" s="263"/>
      <c r="AP1086" s="196"/>
    </row>
    <row r="1087" spans="1:42" s="210" customFormat="1" ht="15" customHeight="1" x14ac:dyDescent="0.2">
      <c r="A1087" s="53"/>
      <c r="B1087" s="178"/>
      <c r="C1087" s="178"/>
      <c r="D1087" s="178"/>
      <c r="E1087" s="178"/>
      <c r="F1087" s="178"/>
      <c r="G1087" s="178"/>
      <c r="H1087" s="178"/>
      <c r="I1087" s="178"/>
      <c r="J1087" s="178"/>
      <c r="K1087" s="178"/>
      <c r="L1087" s="178"/>
      <c r="M1087" s="178"/>
      <c r="N1087" s="178"/>
      <c r="O1087" s="178"/>
      <c r="P1087" s="178"/>
      <c r="Q1087" s="178"/>
      <c r="R1087" s="178"/>
      <c r="S1087" s="178"/>
      <c r="T1087" s="178"/>
      <c r="U1087" s="178"/>
      <c r="V1087" s="178"/>
      <c r="W1087" s="178"/>
      <c r="X1087" s="178"/>
      <c r="Y1087" s="178"/>
      <c r="Z1087" s="178"/>
      <c r="AA1087" s="178"/>
      <c r="AB1087" s="178"/>
      <c r="AC1087" s="178"/>
      <c r="AD1087" s="178"/>
      <c r="AE1087" s="178"/>
      <c r="AF1087" s="178"/>
      <c r="AG1087" s="178"/>
      <c r="AH1087" s="178"/>
      <c r="AI1087" s="178"/>
      <c r="AJ1087" s="178"/>
      <c r="AK1087" s="178"/>
      <c r="AL1087" s="178"/>
      <c r="AM1087" s="178"/>
      <c r="AN1087" s="178"/>
      <c r="AO1087" s="178"/>
      <c r="AP1087" s="209"/>
    </row>
    <row r="1088" spans="1:42" ht="22.15" customHeight="1" x14ac:dyDescent="0.25">
      <c r="A1088" s="169" t="s">
        <v>1</v>
      </c>
      <c r="B1088" s="264" t="s">
        <v>339</v>
      </c>
      <c r="C1088" s="264"/>
      <c r="D1088" s="264"/>
      <c r="E1088" s="264"/>
      <c r="F1088" s="264"/>
      <c r="G1088" s="264"/>
      <c r="H1088" s="264"/>
      <c r="I1088" s="264"/>
      <c r="J1088" s="264"/>
      <c r="K1088" s="264"/>
      <c r="L1088" s="264"/>
      <c r="M1088" s="264"/>
      <c r="N1088" s="264"/>
      <c r="O1088" s="264"/>
      <c r="P1088" s="264"/>
      <c r="Q1088" s="264"/>
      <c r="R1088" s="264"/>
      <c r="S1088" s="264"/>
      <c r="T1088" s="264"/>
      <c r="U1088" s="264"/>
      <c r="V1088" s="264"/>
      <c r="W1088" s="264"/>
      <c r="X1088" s="264"/>
      <c r="Y1088" s="265" t="str">
        <f ca="1">'Т 8'!M6</f>
        <v xml:space="preserve"> </v>
      </c>
      <c r="Z1088" s="266"/>
      <c r="AA1088" s="266"/>
      <c r="AB1088" s="266"/>
      <c r="AC1088" s="266"/>
      <c r="AD1088" s="266"/>
      <c r="AE1088" s="266"/>
      <c r="AF1088" s="266"/>
      <c r="AG1088" s="266"/>
      <c r="AH1088" s="266"/>
      <c r="AI1088" s="266"/>
      <c r="AJ1088" s="266"/>
      <c r="AK1088" s="266"/>
      <c r="AL1088" s="266"/>
      <c r="AM1088" s="266"/>
      <c r="AN1088" s="266"/>
      <c r="AO1088" s="267"/>
    </row>
    <row r="1089" spans="1:53" s="197" customFormat="1" ht="30" customHeight="1" x14ac:dyDescent="0.25">
      <c r="A1089" s="207"/>
      <c r="B1089" s="208" t="s">
        <v>482</v>
      </c>
      <c r="C1089" s="177"/>
      <c r="D1089" s="177"/>
      <c r="E1089" s="263" t="str">
        <f ca="1">'Т 8'!N6</f>
        <v xml:space="preserve"> </v>
      </c>
      <c r="F1089" s="263"/>
      <c r="G1089" s="263"/>
      <c r="H1089" s="263"/>
      <c r="I1089" s="263"/>
      <c r="J1089" s="263"/>
      <c r="K1089" s="263"/>
      <c r="L1089" s="263"/>
      <c r="M1089" s="263"/>
      <c r="N1089" s="263"/>
      <c r="O1089" s="263"/>
      <c r="P1089" s="263"/>
      <c r="Q1089" s="263"/>
      <c r="R1089" s="263"/>
      <c r="S1089" s="263"/>
      <c r="T1089" s="263"/>
      <c r="U1089" s="263"/>
      <c r="V1089" s="263"/>
      <c r="W1089" s="263"/>
      <c r="X1089" s="263"/>
      <c r="Y1089" s="263"/>
      <c r="Z1089" s="263"/>
      <c r="AA1089" s="263"/>
      <c r="AB1089" s="263"/>
      <c r="AC1089" s="263"/>
      <c r="AD1089" s="263"/>
      <c r="AE1089" s="263"/>
      <c r="AF1089" s="263"/>
      <c r="AG1089" s="263"/>
      <c r="AH1089" s="263"/>
      <c r="AI1089" s="263"/>
      <c r="AJ1089" s="263"/>
      <c r="AK1089" s="263"/>
      <c r="AL1089" s="263"/>
      <c r="AM1089" s="263"/>
      <c r="AN1089" s="263"/>
      <c r="AO1089" s="263"/>
      <c r="AP1089" s="196"/>
    </row>
    <row r="1090" spans="1:53" s="210" customFormat="1" ht="15" customHeight="1" x14ac:dyDescent="0.2">
      <c r="A1090" s="53"/>
      <c r="B1090" s="178"/>
      <c r="C1090" s="178"/>
      <c r="D1090" s="178"/>
      <c r="E1090" s="178"/>
      <c r="F1090" s="178"/>
      <c r="G1090" s="178"/>
      <c r="H1090" s="178"/>
      <c r="I1090" s="178"/>
      <c r="J1090" s="178"/>
      <c r="K1090" s="178"/>
      <c r="L1090" s="178"/>
      <c r="M1090" s="178"/>
      <c r="N1090" s="178"/>
      <c r="O1090" s="178"/>
      <c r="P1090" s="178"/>
      <c r="Q1090" s="178"/>
      <c r="R1090" s="178"/>
      <c r="S1090" s="178"/>
      <c r="T1090" s="178"/>
      <c r="U1090" s="178"/>
      <c r="V1090" s="178"/>
      <c r="W1090" s="178"/>
      <c r="X1090" s="178"/>
      <c r="Y1090" s="178"/>
      <c r="Z1090" s="178"/>
      <c r="AA1090" s="178"/>
      <c r="AB1090" s="178"/>
      <c r="AC1090" s="178"/>
      <c r="AD1090" s="178"/>
      <c r="AE1090" s="178"/>
      <c r="AF1090" s="178"/>
      <c r="AG1090" s="178"/>
      <c r="AH1090" s="178"/>
      <c r="AI1090" s="178"/>
      <c r="AJ1090" s="178"/>
      <c r="AK1090" s="178"/>
      <c r="AL1090" s="178"/>
      <c r="AM1090" s="178"/>
      <c r="AN1090" s="178"/>
      <c r="AO1090" s="178"/>
      <c r="AP1090" s="209"/>
    </row>
    <row r="1091" spans="1:53" ht="21" customHeight="1" x14ac:dyDescent="0.25">
      <c r="A1091" s="169" t="s">
        <v>128</v>
      </c>
      <c r="B1091" s="264" t="s">
        <v>472</v>
      </c>
      <c r="C1091" s="264"/>
      <c r="D1091" s="264"/>
      <c r="E1091" s="264"/>
      <c r="F1091" s="264"/>
      <c r="G1091" s="264"/>
      <c r="H1091" s="264"/>
      <c r="I1091" s="264"/>
      <c r="J1091" s="264"/>
      <c r="K1091" s="264"/>
      <c r="L1091" s="264"/>
      <c r="M1091" s="264"/>
      <c r="N1091" s="264"/>
      <c r="O1091" s="264"/>
      <c r="P1091" s="264"/>
      <c r="Q1091" s="264"/>
      <c r="R1091" s="264"/>
      <c r="S1091" s="264"/>
      <c r="T1091" s="264"/>
      <c r="U1091" s="264"/>
      <c r="V1091" s="264"/>
      <c r="W1091" s="264"/>
      <c r="X1091" s="264"/>
      <c r="Y1091" s="179"/>
      <c r="Z1091" s="179"/>
      <c r="AA1091" s="179"/>
      <c r="AB1091" s="179"/>
      <c r="AC1091" s="179"/>
      <c r="AD1091" s="179"/>
      <c r="AE1091" s="179"/>
      <c r="AF1091" s="179"/>
      <c r="AG1091" s="179"/>
      <c r="AH1091" s="179"/>
      <c r="AI1091" s="179"/>
      <c r="AJ1091" s="179"/>
      <c r="AK1091" s="179"/>
      <c r="AL1091" s="179"/>
      <c r="AM1091" s="179"/>
      <c r="AN1091" s="179"/>
      <c r="AO1091" s="179"/>
    </row>
    <row r="1092" spans="1:53" s="197" customFormat="1" ht="30" customHeight="1" x14ac:dyDescent="0.25">
      <c r="A1092" s="207"/>
      <c r="B1092" s="208" t="s">
        <v>482</v>
      </c>
      <c r="C1092" s="177"/>
      <c r="D1092" s="177"/>
      <c r="E1092" s="263" t="str">
        <f ca="1">'Т 8'!N7</f>
        <v xml:space="preserve"> </v>
      </c>
      <c r="F1092" s="263"/>
      <c r="G1092" s="263"/>
      <c r="H1092" s="263"/>
      <c r="I1092" s="263"/>
      <c r="J1092" s="263"/>
      <c r="K1092" s="263"/>
      <c r="L1092" s="263"/>
      <c r="M1092" s="263"/>
      <c r="N1092" s="263"/>
      <c r="O1092" s="263"/>
      <c r="P1092" s="263"/>
      <c r="Q1092" s="263"/>
      <c r="R1092" s="263"/>
      <c r="S1092" s="263"/>
      <c r="T1092" s="263"/>
      <c r="U1092" s="263"/>
      <c r="V1092" s="263"/>
      <c r="W1092" s="263"/>
      <c r="X1092" s="263"/>
      <c r="Y1092" s="263"/>
      <c r="Z1092" s="263"/>
      <c r="AA1092" s="263"/>
      <c r="AB1092" s="263"/>
      <c r="AC1092" s="263"/>
      <c r="AD1092" s="263"/>
      <c r="AE1092" s="263"/>
      <c r="AF1092" s="263"/>
      <c r="AG1092" s="263"/>
      <c r="AH1092" s="263"/>
      <c r="AI1092" s="263"/>
      <c r="AJ1092" s="263"/>
      <c r="AK1092" s="263"/>
      <c r="AL1092" s="263"/>
      <c r="AM1092" s="263"/>
      <c r="AN1092" s="263"/>
      <c r="AO1092" s="263"/>
      <c r="AP1092" s="196"/>
    </row>
    <row r="1093" spans="1:53" s="210" customFormat="1" ht="15" customHeight="1" x14ac:dyDescent="0.2">
      <c r="A1093" s="53"/>
      <c r="B1093" s="178"/>
      <c r="C1093" s="178"/>
      <c r="D1093" s="178"/>
      <c r="E1093" s="178"/>
      <c r="F1093" s="178"/>
      <c r="G1093" s="178"/>
      <c r="H1093" s="178"/>
      <c r="I1093" s="178"/>
      <c r="J1093" s="178"/>
      <c r="K1093" s="178"/>
      <c r="L1093" s="178"/>
      <c r="M1093" s="178"/>
      <c r="N1093" s="178"/>
      <c r="O1093" s="178"/>
      <c r="P1093" s="178"/>
      <c r="Q1093" s="178"/>
      <c r="R1093" s="178"/>
      <c r="S1093" s="178"/>
      <c r="T1093" s="178"/>
      <c r="U1093" s="178"/>
      <c r="V1093" s="178"/>
      <c r="W1093" s="178"/>
      <c r="X1093" s="178"/>
      <c r="Y1093" s="178"/>
      <c r="Z1093" s="178"/>
      <c r="AA1093" s="178"/>
      <c r="AB1093" s="178"/>
      <c r="AC1093" s="178"/>
      <c r="AD1093" s="178"/>
      <c r="AE1093" s="178"/>
      <c r="AF1093" s="178"/>
      <c r="AG1093" s="178"/>
      <c r="AH1093" s="178"/>
      <c r="AI1093" s="178"/>
      <c r="AJ1093" s="178"/>
      <c r="AK1093" s="178"/>
      <c r="AL1093" s="178"/>
      <c r="AM1093" s="178"/>
      <c r="AN1093" s="178"/>
      <c r="AO1093" s="178"/>
      <c r="AP1093" s="209"/>
    </row>
    <row r="1094" spans="1:53" ht="23.45" customHeight="1" x14ac:dyDescent="0.25">
      <c r="A1094" s="169" t="s">
        <v>129</v>
      </c>
      <c r="B1094" s="264" t="s">
        <v>737</v>
      </c>
      <c r="C1094" s="264"/>
      <c r="D1094" s="264"/>
      <c r="E1094" s="264"/>
      <c r="F1094" s="264"/>
      <c r="G1094" s="264"/>
      <c r="H1094" s="264"/>
      <c r="I1094" s="264"/>
      <c r="J1094" s="264"/>
      <c r="K1094" s="264"/>
      <c r="L1094" s="264"/>
      <c r="M1094" s="264"/>
      <c r="N1094" s="264"/>
      <c r="O1094" s="264"/>
      <c r="P1094" s="264"/>
      <c r="Q1094" s="264"/>
      <c r="R1094" s="264"/>
      <c r="S1094" s="264"/>
      <c r="T1094" s="264"/>
      <c r="U1094" s="264"/>
      <c r="V1094" s="264"/>
      <c r="W1094" s="264"/>
      <c r="X1094" s="264"/>
      <c r="Y1094" s="265" t="str">
        <f ca="1">'Т 8'!M8</f>
        <v xml:space="preserve"> </v>
      </c>
      <c r="Z1094" s="266"/>
      <c r="AA1094" s="266"/>
      <c r="AB1094" s="266"/>
      <c r="AC1094" s="266"/>
      <c r="AD1094" s="266"/>
      <c r="AE1094" s="266"/>
      <c r="AF1094" s="266"/>
      <c r="AG1094" s="266"/>
      <c r="AH1094" s="266"/>
      <c r="AI1094" s="266"/>
      <c r="AJ1094" s="266"/>
      <c r="AK1094" s="266"/>
      <c r="AL1094" s="266"/>
      <c r="AM1094" s="266"/>
      <c r="AN1094" s="266"/>
      <c r="AO1094" s="267"/>
    </row>
    <row r="1095" spans="1:53" s="197" customFormat="1" ht="30" customHeight="1" x14ac:dyDescent="0.25">
      <c r="A1095" s="207"/>
      <c r="B1095" s="208" t="s">
        <v>482</v>
      </c>
      <c r="C1095" s="177"/>
      <c r="D1095" s="177"/>
      <c r="E1095" s="263" t="str">
        <f ca="1">'Т 8'!N8</f>
        <v xml:space="preserve"> </v>
      </c>
      <c r="F1095" s="263"/>
      <c r="G1095" s="263"/>
      <c r="H1095" s="263"/>
      <c r="I1095" s="263"/>
      <c r="J1095" s="263"/>
      <c r="K1095" s="263"/>
      <c r="L1095" s="263"/>
      <c r="M1095" s="263"/>
      <c r="N1095" s="263"/>
      <c r="O1095" s="263"/>
      <c r="P1095" s="263"/>
      <c r="Q1095" s="263"/>
      <c r="R1095" s="263"/>
      <c r="S1095" s="263"/>
      <c r="T1095" s="263"/>
      <c r="U1095" s="263"/>
      <c r="V1095" s="263"/>
      <c r="W1095" s="263"/>
      <c r="X1095" s="263"/>
      <c r="Y1095" s="263"/>
      <c r="Z1095" s="263"/>
      <c r="AA1095" s="263"/>
      <c r="AB1095" s="263"/>
      <c r="AC1095" s="263"/>
      <c r="AD1095" s="263"/>
      <c r="AE1095" s="263"/>
      <c r="AF1095" s="263"/>
      <c r="AG1095" s="263"/>
      <c r="AH1095" s="263"/>
      <c r="AI1095" s="263"/>
      <c r="AJ1095" s="263"/>
      <c r="AK1095" s="263"/>
      <c r="AL1095" s="263"/>
      <c r="AM1095" s="263"/>
      <c r="AN1095" s="263"/>
      <c r="AO1095" s="263"/>
      <c r="AP1095" s="196"/>
    </row>
    <row r="1096" spans="1:53" s="210" customFormat="1" ht="15" customHeight="1" x14ac:dyDescent="0.2">
      <c r="A1096" s="53"/>
      <c r="B1096" s="178"/>
      <c r="C1096" s="178"/>
      <c r="D1096" s="178"/>
      <c r="E1096" s="178"/>
      <c r="F1096" s="178"/>
      <c r="G1096" s="178"/>
      <c r="H1096" s="178"/>
      <c r="I1096" s="178"/>
      <c r="J1096" s="178"/>
      <c r="K1096" s="178"/>
      <c r="L1096" s="178"/>
      <c r="M1096" s="178"/>
      <c r="N1096" s="178"/>
      <c r="O1096" s="178"/>
      <c r="P1096" s="178"/>
      <c r="Q1096" s="178"/>
      <c r="R1096" s="178"/>
      <c r="S1096" s="178"/>
      <c r="T1096" s="178"/>
      <c r="U1096" s="178"/>
      <c r="V1096" s="178"/>
      <c r="W1096" s="178"/>
      <c r="X1096" s="178"/>
      <c r="Y1096" s="178"/>
      <c r="Z1096" s="178"/>
      <c r="AA1096" s="178"/>
      <c r="AB1096" s="178"/>
      <c r="AC1096" s="178"/>
      <c r="AD1096" s="178"/>
      <c r="AE1096" s="178"/>
      <c r="AF1096" s="178"/>
      <c r="AG1096" s="178"/>
      <c r="AH1096" s="178"/>
      <c r="AI1096" s="178"/>
      <c r="AJ1096" s="178"/>
      <c r="AK1096" s="178"/>
      <c r="AL1096" s="178"/>
      <c r="AM1096" s="178"/>
      <c r="AN1096" s="178"/>
      <c r="AO1096" s="178"/>
      <c r="AP1096" s="209"/>
    </row>
    <row r="1097" spans="1:53" ht="22.15" customHeight="1" x14ac:dyDescent="0.25">
      <c r="A1097" s="169" t="s">
        <v>130</v>
      </c>
      <c r="B1097" s="264" t="s">
        <v>738</v>
      </c>
      <c r="C1097" s="264"/>
      <c r="D1097" s="264"/>
      <c r="E1097" s="264"/>
      <c r="F1097" s="264"/>
      <c r="G1097" s="264"/>
      <c r="H1097" s="264"/>
      <c r="I1097" s="264"/>
      <c r="J1097" s="264"/>
      <c r="K1097" s="264"/>
      <c r="L1097" s="264"/>
      <c r="M1097" s="264"/>
      <c r="N1097" s="264"/>
      <c r="O1097" s="264"/>
      <c r="P1097" s="264"/>
      <c r="Q1097" s="264"/>
      <c r="R1097" s="264"/>
      <c r="S1097" s="264"/>
      <c r="T1097" s="264"/>
      <c r="U1097" s="264"/>
      <c r="V1097" s="264"/>
      <c r="W1097" s="264"/>
      <c r="X1097" s="264"/>
      <c r="Y1097" s="265" t="str">
        <f ca="1">'Т 8'!M9</f>
        <v xml:space="preserve"> </v>
      </c>
      <c r="Z1097" s="266"/>
      <c r="AA1097" s="266"/>
      <c r="AB1097" s="266"/>
      <c r="AC1097" s="266"/>
      <c r="AD1097" s="266"/>
      <c r="AE1097" s="266"/>
      <c r="AF1097" s="266"/>
      <c r="AG1097" s="266"/>
      <c r="AH1097" s="266"/>
      <c r="AI1097" s="266"/>
      <c r="AJ1097" s="266"/>
      <c r="AK1097" s="266"/>
      <c r="AL1097" s="266"/>
      <c r="AM1097" s="266"/>
      <c r="AN1097" s="266"/>
      <c r="AO1097" s="267"/>
    </row>
    <row r="1098" spans="1:53" s="197" customFormat="1" ht="30" customHeight="1" x14ac:dyDescent="0.25">
      <c r="A1098" s="207"/>
      <c r="B1098" s="208" t="s">
        <v>482</v>
      </c>
      <c r="C1098" s="177"/>
      <c r="D1098" s="177"/>
      <c r="E1098" s="263" t="str">
        <f ca="1">'Т 8'!N9</f>
        <v xml:space="preserve"> </v>
      </c>
      <c r="F1098" s="263"/>
      <c r="G1098" s="263"/>
      <c r="H1098" s="263"/>
      <c r="I1098" s="263"/>
      <c r="J1098" s="263"/>
      <c r="K1098" s="263"/>
      <c r="L1098" s="263"/>
      <c r="M1098" s="263"/>
      <c r="N1098" s="263"/>
      <c r="O1098" s="263"/>
      <c r="P1098" s="263"/>
      <c r="Q1098" s="263"/>
      <c r="R1098" s="263"/>
      <c r="S1098" s="263"/>
      <c r="T1098" s="263"/>
      <c r="U1098" s="263"/>
      <c r="V1098" s="263"/>
      <c r="W1098" s="263"/>
      <c r="X1098" s="263"/>
      <c r="Y1098" s="263"/>
      <c r="Z1098" s="263"/>
      <c r="AA1098" s="263"/>
      <c r="AB1098" s="263"/>
      <c r="AC1098" s="263"/>
      <c r="AD1098" s="263"/>
      <c r="AE1098" s="263"/>
      <c r="AF1098" s="263"/>
      <c r="AG1098" s="263"/>
      <c r="AH1098" s="263"/>
      <c r="AI1098" s="263"/>
      <c r="AJ1098" s="263"/>
      <c r="AK1098" s="263"/>
      <c r="AL1098" s="263"/>
      <c r="AM1098" s="263"/>
      <c r="AN1098" s="263"/>
      <c r="AO1098" s="263"/>
      <c r="AP1098" s="196"/>
    </row>
    <row r="1099" spans="1:53" s="210" customFormat="1" ht="15" customHeight="1" x14ac:dyDescent="0.2">
      <c r="A1099" s="53"/>
      <c r="B1099" s="178"/>
      <c r="C1099" s="178"/>
      <c r="D1099" s="178"/>
      <c r="E1099" s="178"/>
      <c r="F1099" s="178"/>
      <c r="G1099" s="178"/>
      <c r="H1099" s="178"/>
      <c r="I1099" s="178"/>
      <c r="J1099" s="178"/>
      <c r="K1099" s="178"/>
      <c r="L1099" s="178"/>
      <c r="M1099" s="178"/>
      <c r="N1099" s="178"/>
      <c r="O1099" s="178"/>
      <c r="P1099" s="178"/>
      <c r="Q1099" s="178"/>
      <c r="R1099" s="178"/>
      <c r="S1099" s="178"/>
      <c r="T1099" s="178"/>
      <c r="U1099" s="178"/>
      <c r="V1099" s="178"/>
      <c r="W1099" s="178"/>
      <c r="X1099" s="178"/>
      <c r="Y1099" s="178"/>
      <c r="Z1099" s="178"/>
      <c r="AA1099" s="178"/>
      <c r="AB1099" s="178"/>
      <c r="AC1099" s="178"/>
      <c r="AD1099" s="178"/>
      <c r="AE1099" s="178"/>
      <c r="AF1099" s="178"/>
      <c r="AG1099" s="178"/>
      <c r="AH1099" s="178"/>
      <c r="AI1099" s="178"/>
      <c r="AJ1099" s="178"/>
      <c r="AK1099" s="178"/>
      <c r="AL1099" s="178"/>
      <c r="AM1099" s="178"/>
      <c r="AN1099" s="178"/>
      <c r="AO1099" s="178"/>
      <c r="AP1099" s="209"/>
    </row>
    <row r="1100" spans="1:53" ht="25.9" customHeight="1" x14ac:dyDescent="0.25">
      <c r="A1100" s="169" t="s">
        <v>131</v>
      </c>
      <c r="B1100" s="264" t="s">
        <v>473</v>
      </c>
      <c r="C1100" s="264"/>
      <c r="D1100" s="264"/>
      <c r="E1100" s="264"/>
      <c r="F1100" s="264"/>
      <c r="G1100" s="264"/>
      <c r="H1100" s="264"/>
      <c r="I1100" s="264"/>
      <c r="J1100" s="264"/>
      <c r="K1100" s="264"/>
      <c r="L1100" s="264"/>
      <c r="M1100" s="264"/>
      <c r="N1100" s="264"/>
      <c r="O1100" s="264"/>
      <c r="P1100" s="264"/>
      <c r="Q1100" s="264"/>
      <c r="R1100" s="264"/>
      <c r="S1100" s="264"/>
      <c r="T1100" s="264"/>
      <c r="U1100" s="264"/>
      <c r="V1100" s="264"/>
      <c r="W1100" s="264"/>
      <c r="X1100" s="264"/>
      <c r="Y1100" s="179"/>
      <c r="Z1100" s="179"/>
      <c r="AA1100" s="179"/>
      <c r="AB1100" s="179"/>
      <c r="AC1100" s="179"/>
      <c r="AD1100" s="179"/>
      <c r="AE1100" s="179"/>
      <c r="AF1100" s="179"/>
      <c r="AG1100" s="179"/>
      <c r="AH1100" s="179"/>
      <c r="AI1100" s="179"/>
      <c r="AJ1100" s="179"/>
      <c r="AK1100" s="179"/>
      <c r="AL1100" s="179"/>
      <c r="AM1100" s="179"/>
      <c r="AN1100" s="179"/>
      <c r="AO1100" s="179"/>
    </row>
    <row r="1101" spans="1:53" s="190" customFormat="1" x14ac:dyDescent="0.25">
      <c r="A1101" s="207"/>
      <c r="B1101" s="208" t="s">
        <v>482</v>
      </c>
      <c r="C1101" s="177"/>
      <c r="D1101" s="177"/>
      <c r="E1101" s="263" t="str">
        <f ca="1">'Т 8'!N10</f>
        <v xml:space="preserve"> </v>
      </c>
      <c r="F1101" s="263"/>
      <c r="G1101" s="263"/>
      <c r="H1101" s="263"/>
      <c r="I1101" s="263"/>
      <c r="J1101" s="263"/>
      <c r="K1101" s="263"/>
      <c r="L1101" s="263"/>
      <c r="M1101" s="263"/>
      <c r="N1101" s="263"/>
      <c r="O1101" s="263"/>
      <c r="P1101" s="263"/>
      <c r="Q1101" s="263"/>
      <c r="R1101" s="263"/>
      <c r="S1101" s="263"/>
      <c r="T1101" s="263"/>
      <c r="U1101" s="263"/>
      <c r="V1101" s="263"/>
      <c r="W1101" s="263"/>
      <c r="X1101" s="263"/>
      <c r="Y1101" s="263"/>
      <c r="Z1101" s="263"/>
      <c r="AA1101" s="263"/>
      <c r="AB1101" s="263"/>
      <c r="AC1101" s="263"/>
      <c r="AD1101" s="263"/>
      <c r="AE1101" s="263"/>
      <c r="AF1101" s="263"/>
      <c r="AG1101" s="263"/>
      <c r="AH1101" s="263"/>
      <c r="AI1101" s="263"/>
      <c r="AJ1101" s="263"/>
      <c r="AK1101" s="263"/>
      <c r="AL1101" s="263"/>
      <c r="AM1101" s="263"/>
      <c r="AN1101" s="263"/>
      <c r="AO1101" s="263"/>
      <c r="BA1101" s="193"/>
    </row>
    <row r="1102" spans="1:53" ht="21" customHeight="1" x14ac:dyDescent="0.25">
      <c r="A1102" s="53"/>
      <c r="B1102" s="178"/>
      <c r="C1102" s="178"/>
      <c r="D1102" s="178"/>
      <c r="E1102" s="178"/>
      <c r="F1102" s="178"/>
      <c r="G1102" s="178"/>
      <c r="H1102" s="178"/>
      <c r="I1102" s="178"/>
      <c r="J1102" s="178"/>
      <c r="K1102" s="178"/>
      <c r="L1102" s="178"/>
      <c r="M1102" s="178"/>
      <c r="N1102" s="178"/>
      <c r="O1102" s="178"/>
      <c r="P1102" s="178"/>
      <c r="Q1102" s="178"/>
      <c r="R1102" s="178"/>
      <c r="S1102" s="178"/>
      <c r="T1102" s="178"/>
      <c r="U1102" s="178"/>
      <c r="V1102" s="178"/>
      <c r="W1102" s="178"/>
      <c r="X1102" s="178"/>
      <c r="Y1102" s="178"/>
      <c r="Z1102" s="178"/>
      <c r="AA1102" s="178"/>
      <c r="AB1102" s="178"/>
      <c r="AC1102" s="178"/>
      <c r="AD1102" s="178"/>
      <c r="AE1102" s="178"/>
      <c r="AF1102" s="178"/>
      <c r="AG1102" s="178"/>
      <c r="AH1102" s="178"/>
      <c r="AI1102" s="178"/>
      <c r="AJ1102" s="178"/>
      <c r="AK1102" s="178"/>
      <c r="AL1102" s="178"/>
      <c r="AM1102" s="178"/>
      <c r="AN1102" s="178"/>
      <c r="AO1102" s="178"/>
    </row>
    <row r="1103" spans="1:53" ht="42.75" customHeight="1" x14ac:dyDescent="0.25">
      <c r="A1103" s="169" t="s">
        <v>173</v>
      </c>
      <c r="B1103" s="264" t="s">
        <v>739</v>
      </c>
      <c r="C1103" s="264"/>
      <c r="D1103" s="264"/>
      <c r="E1103" s="264"/>
      <c r="F1103" s="264"/>
      <c r="G1103" s="264"/>
      <c r="H1103" s="264"/>
      <c r="I1103" s="264"/>
      <c r="J1103" s="264"/>
      <c r="K1103" s="264"/>
      <c r="L1103" s="264"/>
      <c r="M1103" s="264"/>
      <c r="N1103" s="264"/>
      <c r="O1103" s="264"/>
      <c r="P1103" s="264"/>
      <c r="Q1103" s="264"/>
      <c r="R1103" s="264"/>
      <c r="S1103" s="264"/>
      <c r="T1103" s="264"/>
      <c r="U1103" s="264"/>
      <c r="V1103" s="264"/>
      <c r="W1103" s="264"/>
      <c r="X1103" s="264"/>
      <c r="Y1103" s="265" t="str">
        <f ca="1">'Т 8'!M11</f>
        <v xml:space="preserve"> </v>
      </c>
      <c r="Z1103" s="266"/>
      <c r="AA1103" s="266"/>
      <c r="AB1103" s="266"/>
      <c r="AC1103" s="266"/>
      <c r="AD1103" s="266"/>
      <c r="AE1103" s="266"/>
      <c r="AF1103" s="266"/>
      <c r="AG1103" s="266"/>
      <c r="AH1103" s="266"/>
      <c r="AI1103" s="266"/>
      <c r="AJ1103" s="266"/>
      <c r="AK1103" s="266"/>
      <c r="AL1103" s="266"/>
      <c r="AM1103" s="266"/>
      <c r="AN1103" s="266"/>
      <c r="AO1103" s="267"/>
    </row>
    <row r="1104" spans="1:53" ht="31.5" customHeight="1" x14ac:dyDescent="0.25">
      <c r="A1104" s="207"/>
      <c r="B1104" s="208" t="s">
        <v>482</v>
      </c>
      <c r="C1104" s="177"/>
      <c r="D1104" s="177"/>
      <c r="E1104" s="263" t="str">
        <f ca="1">'Т 8'!N11</f>
        <v xml:space="preserve"> </v>
      </c>
      <c r="F1104" s="263"/>
      <c r="G1104" s="263"/>
      <c r="H1104" s="263"/>
      <c r="I1104" s="263"/>
      <c r="J1104" s="263"/>
      <c r="K1104" s="263"/>
      <c r="L1104" s="263"/>
      <c r="M1104" s="263"/>
      <c r="N1104" s="263"/>
      <c r="O1104" s="263"/>
      <c r="P1104" s="263"/>
      <c r="Q1104" s="263"/>
      <c r="R1104" s="263"/>
      <c r="S1104" s="263"/>
      <c r="T1104" s="263"/>
      <c r="U1104" s="263"/>
      <c r="V1104" s="263"/>
      <c r="W1104" s="263"/>
      <c r="X1104" s="263"/>
      <c r="Y1104" s="263"/>
      <c r="Z1104" s="263"/>
      <c r="AA1104" s="263"/>
      <c r="AB1104" s="263"/>
      <c r="AC1104" s="263"/>
      <c r="AD1104" s="263"/>
      <c r="AE1104" s="263"/>
      <c r="AF1104" s="263"/>
      <c r="AG1104" s="263"/>
      <c r="AH1104" s="263"/>
      <c r="AI1104" s="263"/>
      <c r="AJ1104" s="263"/>
      <c r="AK1104" s="263"/>
      <c r="AL1104" s="263"/>
      <c r="AM1104" s="263"/>
      <c r="AN1104" s="263"/>
      <c r="AO1104" s="263"/>
    </row>
    <row r="1105" spans="1:53" ht="35.25" customHeight="1" x14ac:dyDescent="0.25">
      <c r="A1105" s="53"/>
      <c r="B1105" s="178"/>
      <c r="C1105" s="178"/>
      <c r="D1105" s="178"/>
      <c r="E1105" s="178"/>
      <c r="F1105" s="178"/>
      <c r="G1105" s="178"/>
      <c r="H1105" s="178"/>
      <c r="I1105" s="178"/>
      <c r="J1105" s="178"/>
      <c r="K1105" s="178"/>
      <c r="L1105" s="178"/>
      <c r="M1105" s="178"/>
      <c r="N1105" s="178"/>
      <c r="O1105" s="178"/>
      <c r="P1105" s="178"/>
      <c r="Q1105" s="178"/>
      <c r="R1105" s="178"/>
      <c r="S1105" s="178"/>
      <c r="T1105" s="178"/>
      <c r="U1105" s="178"/>
      <c r="V1105" s="178"/>
      <c r="W1105" s="178"/>
      <c r="X1105" s="178"/>
      <c r="Y1105" s="178"/>
      <c r="Z1105" s="178"/>
      <c r="AA1105" s="178"/>
      <c r="AB1105" s="178"/>
      <c r="AC1105" s="178"/>
      <c r="AD1105" s="178"/>
      <c r="AE1105" s="178"/>
      <c r="AF1105" s="178"/>
      <c r="AG1105" s="178"/>
      <c r="AH1105" s="178"/>
      <c r="AI1105" s="178"/>
      <c r="AJ1105" s="178"/>
      <c r="AK1105" s="178"/>
      <c r="AL1105" s="178"/>
      <c r="AM1105" s="178"/>
      <c r="AN1105" s="178"/>
      <c r="AO1105" s="178"/>
      <c r="BA1105" s="192" t="s">
        <v>198</v>
      </c>
    </row>
    <row r="1106" spans="1:53" ht="15" customHeight="1" x14ac:dyDescent="0.25">
      <c r="A1106" s="169" t="s">
        <v>174</v>
      </c>
      <c r="B1106" s="264" t="s">
        <v>475</v>
      </c>
      <c r="C1106" s="264"/>
      <c r="D1106" s="264"/>
      <c r="E1106" s="264"/>
      <c r="F1106" s="264"/>
      <c r="G1106" s="264"/>
      <c r="H1106" s="264"/>
      <c r="I1106" s="264"/>
      <c r="J1106" s="264"/>
      <c r="K1106" s="264"/>
      <c r="L1106" s="264"/>
      <c r="M1106" s="264"/>
      <c r="N1106" s="264"/>
      <c r="O1106" s="264"/>
      <c r="P1106" s="264"/>
      <c r="Q1106" s="264"/>
      <c r="R1106" s="264"/>
      <c r="S1106" s="264"/>
      <c r="T1106" s="264"/>
      <c r="U1106" s="264"/>
      <c r="V1106" s="264"/>
      <c r="W1106" s="264"/>
      <c r="X1106" s="264"/>
      <c r="Y1106" s="265" t="str">
        <f ca="1">'Т 8'!M12</f>
        <v xml:space="preserve"> </v>
      </c>
      <c r="Z1106" s="266"/>
      <c r="AA1106" s="266"/>
      <c r="AB1106" s="266"/>
      <c r="AC1106" s="266"/>
      <c r="AD1106" s="266"/>
      <c r="AE1106" s="266"/>
      <c r="AF1106" s="266"/>
      <c r="AG1106" s="266"/>
      <c r="AH1106" s="266"/>
      <c r="AI1106" s="266"/>
      <c r="AJ1106" s="266"/>
      <c r="AK1106" s="266"/>
      <c r="AL1106" s="266"/>
      <c r="AM1106" s="266"/>
      <c r="AN1106" s="266"/>
      <c r="AO1106" s="267"/>
      <c r="BA1106" s="192" t="s">
        <v>199</v>
      </c>
    </row>
    <row r="1107" spans="1:53" x14ac:dyDescent="0.25">
      <c r="A1107" s="207"/>
      <c r="B1107" s="208" t="s">
        <v>482</v>
      </c>
      <c r="C1107" s="177"/>
      <c r="D1107" s="177"/>
      <c r="E1107" s="263" t="str">
        <f ca="1">'Т 8'!N12</f>
        <v xml:space="preserve"> </v>
      </c>
      <c r="F1107" s="263"/>
      <c r="G1107" s="263"/>
      <c r="H1107" s="263"/>
      <c r="I1107" s="263"/>
      <c r="J1107" s="263"/>
      <c r="K1107" s="263"/>
      <c r="L1107" s="263"/>
      <c r="M1107" s="263"/>
      <c r="N1107" s="263"/>
      <c r="O1107" s="263"/>
      <c r="P1107" s="263"/>
      <c r="Q1107" s="263"/>
      <c r="R1107" s="263"/>
      <c r="S1107" s="263"/>
      <c r="T1107" s="263"/>
      <c r="U1107" s="263"/>
      <c r="V1107" s="263"/>
      <c r="W1107" s="263"/>
      <c r="X1107" s="263"/>
      <c r="Y1107" s="263"/>
      <c r="Z1107" s="263"/>
      <c r="AA1107" s="263"/>
      <c r="AB1107" s="263"/>
      <c r="AC1107" s="263"/>
      <c r="AD1107" s="263"/>
      <c r="AE1107" s="263"/>
      <c r="AF1107" s="263"/>
      <c r="AG1107" s="263"/>
      <c r="AH1107" s="263"/>
      <c r="AI1107" s="263"/>
      <c r="AJ1107" s="263"/>
      <c r="AK1107" s="263"/>
      <c r="AL1107" s="263"/>
      <c r="AM1107" s="263"/>
      <c r="AN1107" s="263"/>
      <c r="AO1107" s="263"/>
    </row>
    <row r="1108" spans="1:53" x14ac:dyDescent="0.25">
      <c r="A1108" s="53"/>
      <c r="B1108" s="178"/>
      <c r="C1108" s="178"/>
      <c r="D1108" s="178"/>
      <c r="E1108" s="178"/>
      <c r="F1108" s="178"/>
      <c r="G1108" s="178"/>
      <c r="H1108" s="178"/>
      <c r="I1108" s="178"/>
      <c r="J1108" s="178"/>
      <c r="K1108" s="178"/>
      <c r="L1108" s="178"/>
      <c r="M1108" s="178"/>
      <c r="N1108" s="178"/>
      <c r="O1108" s="178"/>
      <c r="P1108" s="178"/>
      <c r="Q1108" s="178"/>
      <c r="R1108" s="178"/>
      <c r="S1108" s="178"/>
      <c r="T1108" s="178"/>
      <c r="U1108" s="178"/>
      <c r="V1108" s="178"/>
      <c r="W1108" s="178"/>
      <c r="X1108" s="178"/>
      <c r="Y1108" s="178"/>
      <c r="Z1108" s="178"/>
      <c r="AA1108" s="178"/>
      <c r="AB1108" s="178"/>
      <c r="AC1108" s="178"/>
      <c r="AD1108" s="178"/>
      <c r="AE1108" s="178"/>
      <c r="AF1108" s="178"/>
      <c r="AG1108" s="178"/>
      <c r="AH1108" s="178"/>
      <c r="AI1108" s="178"/>
      <c r="AJ1108" s="178"/>
      <c r="AK1108" s="178"/>
      <c r="AL1108" s="178"/>
      <c r="AM1108" s="178"/>
      <c r="AN1108" s="178"/>
      <c r="AO1108" s="178"/>
    </row>
    <row r="1109" spans="1:53" ht="31.15" customHeight="1" x14ac:dyDescent="0.25">
      <c r="A1109" s="169" t="s">
        <v>175</v>
      </c>
      <c r="B1109" s="264" t="s">
        <v>493</v>
      </c>
      <c r="C1109" s="264"/>
      <c r="D1109" s="264"/>
      <c r="E1109" s="264"/>
      <c r="F1109" s="264"/>
      <c r="G1109" s="264"/>
      <c r="H1109" s="264"/>
      <c r="I1109" s="264"/>
      <c r="J1109" s="264"/>
      <c r="K1109" s="264"/>
      <c r="L1109" s="264"/>
      <c r="M1109" s="264"/>
      <c r="N1109" s="264"/>
      <c r="O1109" s="264"/>
      <c r="P1109" s="264"/>
      <c r="Q1109" s="264"/>
      <c r="R1109" s="264"/>
      <c r="S1109" s="264"/>
      <c r="T1109" s="264"/>
      <c r="U1109" s="264"/>
      <c r="V1109" s="264"/>
      <c r="W1109" s="264"/>
      <c r="X1109" s="264"/>
      <c r="Y1109" s="265" t="str">
        <f ca="1">'Т 8'!M13</f>
        <v xml:space="preserve"> </v>
      </c>
      <c r="Z1109" s="266"/>
      <c r="AA1109" s="266"/>
      <c r="AB1109" s="266"/>
      <c r="AC1109" s="266"/>
      <c r="AD1109" s="266"/>
      <c r="AE1109" s="266"/>
      <c r="AF1109" s="266"/>
      <c r="AG1109" s="266"/>
      <c r="AH1109" s="266"/>
      <c r="AI1109" s="266"/>
      <c r="AJ1109" s="266"/>
      <c r="AK1109" s="266"/>
      <c r="AL1109" s="266"/>
      <c r="AM1109" s="266"/>
      <c r="AN1109" s="266"/>
      <c r="AO1109" s="267"/>
    </row>
    <row r="1110" spans="1:53" x14ac:dyDescent="0.25">
      <c r="A1110" s="207"/>
      <c r="B1110" s="208" t="s">
        <v>482</v>
      </c>
      <c r="C1110" s="177"/>
      <c r="D1110" s="177"/>
      <c r="E1110" s="263" t="str">
        <f ca="1">'Т 8'!N13</f>
        <v xml:space="preserve"> </v>
      </c>
      <c r="F1110" s="263"/>
      <c r="G1110" s="263"/>
      <c r="H1110" s="263"/>
      <c r="I1110" s="263"/>
      <c r="J1110" s="263"/>
      <c r="K1110" s="263"/>
      <c r="L1110" s="263"/>
      <c r="M1110" s="263"/>
      <c r="N1110" s="263"/>
      <c r="O1110" s="263"/>
      <c r="P1110" s="263"/>
      <c r="Q1110" s="263"/>
      <c r="R1110" s="263"/>
      <c r="S1110" s="263"/>
      <c r="T1110" s="263"/>
      <c r="U1110" s="263"/>
      <c r="V1110" s="263"/>
      <c r="W1110" s="263"/>
      <c r="X1110" s="263"/>
      <c r="Y1110" s="263"/>
      <c r="Z1110" s="263"/>
      <c r="AA1110" s="263"/>
      <c r="AB1110" s="263"/>
      <c r="AC1110" s="263"/>
      <c r="AD1110" s="263"/>
      <c r="AE1110" s="263"/>
      <c r="AF1110" s="263"/>
      <c r="AG1110" s="263"/>
      <c r="AH1110" s="263"/>
      <c r="AI1110" s="263"/>
      <c r="AJ1110" s="263"/>
      <c r="AK1110" s="263"/>
      <c r="AL1110" s="263"/>
      <c r="AM1110" s="263"/>
      <c r="AN1110" s="263"/>
      <c r="AO1110" s="263"/>
    </row>
    <row r="1111" spans="1:53" x14ac:dyDescent="0.25">
      <c r="A1111" s="53"/>
      <c r="B1111" s="178"/>
      <c r="C1111" s="178"/>
      <c r="D1111" s="178"/>
      <c r="E1111" s="178"/>
      <c r="F1111" s="178"/>
      <c r="G1111" s="178"/>
      <c r="H1111" s="178"/>
      <c r="I1111" s="178"/>
      <c r="J1111" s="178"/>
      <c r="K1111" s="178"/>
      <c r="L1111" s="178"/>
      <c r="M1111" s="178"/>
      <c r="N1111" s="178"/>
      <c r="O1111" s="178"/>
      <c r="P1111" s="178"/>
      <c r="Q1111" s="178"/>
      <c r="R1111" s="178"/>
      <c r="S1111" s="178"/>
      <c r="T1111" s="178"/>
      <c r="U1111" s="178"/>
      <c r="V1111" s="178"/>
      <c r="W1111" s="178"/>
      <c r="X1111" s="178"/>
      <c r="Y1111" s="178"/>
      <c r="Z1111" s="178"/>
      <c r="AA1111" s="178"/>
      <c r="AB1111" s="178"/>
      <c r="AC1111" s="178"/>
      <c r="AD1111" s="178"/>
      <c r="AE1111" s="178"/>
      <c r="AF1111" s="178"/>
      <c r="AG1111" s="178"/>
      <c r="AH1111" s="178"/>
      <c r="AI1111" s="178"/>
      <c r="AJ1111" s="178"/>
      <c r="AK1111" s="178"/>
      <c r="AL1111" s="178"/>
      <c r="AM1111" s="178"/>
      <c r="AN1111" s="178"/>
      <c r="AO1111" s="178"/>
    </row>
    <row r="1112" spans="1:53" ht="41.25" customHeight="1" x14ac:dyDescent="0.25">
      <c r="A1112" s="169" t="s">
        <v>176</v>
      </c>
      <c r="B1112" s="264" t="s">
        <v>494</v>
      </c>
      <c r="C1112" s="264"/>
      <c r="D1112" s="264"/>
      <c r="E1112" s="264"/>
      <c r="F1112" s="264"/>
      <c r="G1112" s="264"/>
      <c r="H1112" s="264"/>
      <c r="I1112" s="264"/>
      <c r="J1112" s="264"/>
      <c r="K1112" s="264"/>
      <c r="L1112" s="264"/>
      <c r="M1112" s="264"/>
      <c r="N1112" s="264"/>
      <c r="O1112" s="264"/>
      <c r="P1112" s="264"/>
      <c r="Q1112" s="264"/>
      <c r="R1112" s="264"/>
      <c r="S1112" s="264"/>
      <c r="T1112" s="264"/>
      <c r="U1112" s="264"/>
      <c r="V1112" s="264"/>
      <c r="W1112" s="264"/>
      <c r="X1112" s="264"/>
      <c r="Y1112" s="265" t="str">
        <f ca="1">'Т 8'!M14</f>
        <v xml:space="preserve"> </v>
      </c>
      <c r="Z1112" s="266"/>
      <c r="AA1112" s="266"/>
      <c r="AB1112" s="266"/>
      <c r="AC1112" s="266"/>
      <c r="AD1112" s="266"/>
      <c r="AE1112" s="266"/>
      <c r="AF1112" s="266"/>
      <c r="AG1112" s="266"/>
      <c r="AH1112" s="266"/>
      <c r="AI1112" s="266"/>
      <c r="AJ1112" s="266"/>
      <c r="AK1112" s="266"/>
      <c r="AL1112" s="266"/>
      <c r="AM1112" s="266"/>
      <c r="AN1112" s="266"/>
      <c r="AO1112" s="267"/>
    </row>
    <row r="1113" spans="1:53" x14ac:dyDescent="0.25">
      <c r="A1113" s="207"/>
      <c r="B1113" s="208" t="s">
        <v>482</v>
      </c>
      <c r="C1113" s="177"/>
      <c r="D1113" s="177"/>
      <c r="E1113" s="263" t="str">
        <f ca="1">'Т 8'!N14</f>
        <v xml:space="preserve"> </v>
      </c>
      <c r="F1113" s="263"/>
      <c r="G1113" s="263"/>
      <c r="H1113" s="263"/>
      <c r="I1113" s="263"/>
      <c r="J1113" s="263"/>
      <c r="K1113" s="263"/>
      <c r="L1113" s="263"/>
      <c r="M1113" s="263"/>
      <c r="N1113" s="263"/>
      <c r="O1113" s="263"/>
      <c r="P1113" s="263"/>
      <c r="Q1113" s="263"/>
      <c r="R1113" s="263"/>
      <c r="S1113" s="263"/>
      <c r="T1113" s="263"/>
      <c r="U1113" s="263"/>
      <c r="V1113" s="263"/>
      <c r="W1113" s="263"/>
      <c r="X1113" s="263"/>
      <c r="Y1113" s="263"/>
      <c r="Z1113" s="263"/>
      <c r="AA1113" s="263"/>
      <c r="AB1113" s="263"/>
      <c r="AC1113" s="263"/>
      <c r="AD1113" s="263"/>
      <c r="AE1113" s="263"/>
      <c r="AF1113" s="263"/>
      <c r="AG1113" s="263"/>
      <c r="AH1113" s="263"/>
      <c r="AI1113" s="263"/>
      <c r="AJ1113" s="263"/>
      <c r="AK1113" s="263"/>
      <c r="AL1113" s="263"/>
      <c r="AM1113" s="263"/>
      <c r="AN1113" s="263"/>
      <c r="AO1113" s="263"/>
    </row>
    <row r="1114" spans="1:53" x14ac:dyDescent="0.25">
      <c r="A1114" s="53"/>
      <c r="B1114" s="178"/>
      <c r="C1114" s="178"/>
      <c r="D1114" s="178"/>
      <c r="E1114" s="178"/>
      <c r="F1114" s="178"/>
      <c r="G1114" s="178"/>
      <c r="H1114" s="178"/>
      <c r="I1114" s="178"/>
      <c r="J1114" s="178"/>
      <c r="K1114" s="178"/>
      <c r="L1114" s="178"/>
      <c r="M1114" s="178"/>
      <c r="N1114" s="178"/>
      <c r="O1114" s="178"/>
      <c r="P1114" s="178"/>
      <c r="Q1114" s="178"/>
      <c r="R1114" s="178"/>
      <c r="S1114" s="178"/>
      <c r="T1114" s="178"/>
      <c r="U1114" s="178"/>
      <c r="V1114" s="178"/>
      <c r="W1114" s="178"/>
      <c r="X1114" s="178"/>
      <c r="Y1114" s="178"/>
      <c r="Z1114" s="178"/>
      <c r="AA1114" s="178"/>
      <c r="AB1114" s="178"/>
      <c r="AC1114" s="178"/>
      <c r="AD1114" s="178"/>
      <c r="AE1114" s="178"/>
      <c r="AF1114" s="178"/>
      <c r="AG1114" s="178"/>
      <c r="AH1114" s="178"/>
      <c r="AI1114" s="178"/>
      <c r="AJ1114" s="178"/>
      <c r="AK1114" s="178"/>
      <c r="AL1114" s="178"/>
      <c r="AM1114" s="178"/>
      <c r="AN1114" s="178"/>
      <c r="AO1114" s="178"/>
    </row>
    <row r="1115" spans="1:53" x14ac:dyDescent="0.25">
      <c r="A1115" s="169" t="s">
        <v>177</v>
      </c>
      <c r="B1115" s="264" t="s">
        <v>474</v>
      </c>
      <c r="C1115" s="264"/>
      <c r="D1115" s="264"/>
      <c r="E1115" s="264"/>
      <c r="F1115" s="264"/>
      <c r="G1115" s="264"/>
      <c r="H1115" s="264"/>
      <c r="I1115" s="264"/>
      <c r="J1115" s="264"/>
      <c r="K1115" s="264"/>
      <c r="L1115" s="264"/>
      <c r="M1115" s="264"/>
      <c r="N1115" s="264"/>
      <c r="O1115" s="264"/>
      <c r="P1115" s="264"/>
      <c r="Q1115" s="264"/>
      <c r="R1115" s="264"/>
      <c r="S1115" s="264"/>
      <c r="T1115" s="264"/>
      <c r="U1115" s="264"/>
      <c r="V1115" s="264"/>
      <c r="W1115" s="264"/>
      <c r="X1115" s="264"/>
      <c r="Y1115" s="265" t="str">
        <f ca="1">'Т 8'!M15</f>
        <v xml:space="preserve"> </v>
      </c>
      <c r="Z1115" s="266"/>
      <c r="AA1115" s="266"/>
      <c r="AB1115" s="266"/>
      <c r="AC1115" s="266"/>
      <c r="AD1115" s="266"/>
      <c r="AE1115" s="266"/>
      <c r="AF1115" s="266"/>
      <c r="AG1115" s="266"/>
      <c r="AH1115" s="266"/>
      <c r="AI1115" s="266"/>
      <c r="AJ1115" s="266"/>
      <c r="AK1115" s="266"/>
      <c r="AL1115" s="266"/>
      <c r="AM1115" s="266"/>
      <c r="AN1115" s="266"/>
      <c r="AO1115" s="267"/>
    </row>
    <row r="1116" spans="1:53" x14ac:dyDescent="0.25">
      <c r="A1116" s="207"/>
      <c r="B1116" s="208" t="s">
        <v>482</v>
      </c>
      <c r="C1116" s="177"/>
      <c r="D1116" s="177"/>
      <c r="E1116" s="263" t="str">
        <f ca="1">'Т 8'!N15</f>
        <v xml:space="preserve"> </v>
      </c>
      <c r="F1116" s="263"/>
      <c r="G1116" s="263"/>
      <c r="H1116" s="263"/>
      <c r="I1116" s="263"/>
      <c r="J1116" s="263"/>
      <c r="K1116" s="263"/>
      <c r="L1116" s="263"/>
      <c r="M1116" s="263"/>
      <c r="N1116" s="263"/>
      <c r="O1116" s="263"/>
      <c r="P1116" s="263"/>
      <c r="Q1116" s="263"/>
      <c r="R1116" s="263"/>
      <c r="S1116" s="263"/>
      <c r="T1116" s="263"/>
      <c r="U1116" s="263"/>
      <c r="V1116" s="263"/>
      <c r="W1116" s="263"/>
      <c r="X1116" s="263"/>
      <c r="Y1116" s="263"/>
      <c r="Z1116" s="263"/>
      <c r="AA1116" s="263"/>
      <c r="AB1116" s="263"/>
      <c r="AC1116" s="263"/>
      <c r="AD1116" s="263"/>
      <c r="AE1116" s="263"/>
      <c r="AF1116" s="263"/>
      <c r="AG1116" s="263"/>
      <c r="AH1116" s="263"/>
      <c r="AI1116" s="263"/>
      <c r="AJ1116" s="263"/>
      <c r="AK1116" s="263"/>
      <c r="AL1116" s="263"/>
      <c r="AM1116" s="263"/>
      <c r="AN1116" s="263"/>
      <c r="AO1116" s="263"/>
    </row>
    <row r="1117" spans="1:53" x14ac:dyDescent="0.25">
      <c r="A1117" s="53"/>
      <c r="B1117" s="178"/>
      <c r="C1117" s="178"/>
      <c r="D1117" s="178"/>
      <c r="E1117" s="178"/>
      <c r="F1117" s="178"/>
      <c r="G1117" s="178"/>
      <c r="H1117" s="178"/>
      <c r="I1117" s="178"/>
      <c r="J1117" s="178"/>
      <c r="K1117" s="178"/>
      <c r="L1117" s="178"/>
      <c r="M1117" s="178"/>
      <c r="N1117" s="178"/>
      <c r="O1117" s="178"/>
      <c r="P1117" s="178"/>
      <c r="Q1117" s="178"/>
      <c r="R1117" s="178"/>
      <c r="S1117" s="178"/>
      <c r="T1117" s="178"/>
      <c r="U1117" s="178"/>
      <c r="V1117" s="178"/>
      <c r="W1117" s="178"/>
      <c r="X1117" s="178"/>
      <c r="Y1117" s="178"/>
      <c r="Z1117" s="178"/>
      <c r="AA1117" s="178"/>
      <c r="AB1117" s="178"/>
      <c r="AC1117" s="178"/>
      <c r="AD1117" s="178"/>
      <c r="AE1117" s="178"/>
      <c r="AF1117" s="178"/>
      <c r="AG1117" s="178"/>
      <c r="AH1117" s="178"/>
      <c r="AI1117" s="178"/>
      <c r="AJ1117" s="178"/>
      <c r="AK1117" s="178"/>
      <c r="AL1117" s="178"/>
      <c r="AM1117" s="178"/>
      <c r="AN1117" s="178"/>
      <c r="AO1117" s="178"/>
    </row>
    <row r="1118" spans="1:53" x14ac:dyDescent="0.25">
      <c r="A1118" s="169" t="s">
        <v>178</v>
      </c>
      <c r="B1118" s="264" t="s">
        <v>495</v>
      </c>
      <c r="C1118" s="264"/>
      <c r="D1118" s="264"/>
      <c r="E1118" s="264"/>
      <c r="F1118" s="264"/>
      <c r="G1118" s="264"/>
      <c r="H1118" s="264"/>
      <c r="I1118" s="264"/>
      <c r="J1118" s="264"/>
      <c r="K1118" s="264"/>
      <c r="L1118" s="264"/>
      <c r="M1118" s="264"/>
      <c r="N1118" s="264"/>
      <c r="O1118" s="264"/>
      <c r="P1118" s="264"/>
      <c r="Q1118" s="264"/>
      <c r="R1118" s="264"/>
      <c r="S1118" s="264"/>
      <c r="T1118" s="264"/>
      <c r="U1118" s="264"/>
      <c r="V1118" s="264"/>
      <c r="W1118" s="264"/>
      <c r="X1118" s="264"/>
      <c r="Y1118" s="265" t="str">
        <f ca="1">'Т 8'!M16</f>
        <v xml:space="preserve"> </v>
      </c>
      <c r="Z1118" s="266"/>
      <c r="AA1118" s="266"/>
      <c r="AB1118" s="266"/>
      <c r="AC1118" s="266"/>
      <c r="AD1118" s="266"/>
      <c r="AE1118" s="266"/>
      <c r="AF1118" s="266"/>
      <c r="AG1118" s="266"/>
      <c r="AH1118" s="266"/>
      <c r="AI1118" s="266"/>
      <c r="AJ1118" s="266"/>
      <c r="AK1118" s="266"/>
      <c r="AL1118" s="266"/>
      <c r="AM1118" s="266"/>
      <c r="AN1118" s="266"/>
      <c r="AO1118" s="267"/>
    </row>
    <row r="1119" spans="1:53" x14ac:dyDescent="0.25">
      <c r="A1119" s="207"/>
      <c r="B1119" s="208" t="s">
        <v>482</v>
      </c>
      <c r="C1119" s="177"/>
      <c r="D1119" s="177"/>
      <c r="E1119" s="263" t="str">
        <f ca="1">'Т 8'!N16</f>
        <v xml:space="preserve"> </v>
      </c>
      <c r="F1119" s="263"/>
      <c r="G1119" s="263"/>
      <c r="H1119" s="263"/>
      <c r="I1119" s="263"/>
      <c r="J1119" s="263"/>
      <c r="K1119" s="263"/>
      <c r="L1119" s="263"/>
      <c r="M1119" s="263"/>
      <c r="N1119" s="263"/>
      <c r="O1119" s="263"/>
      <c r="P1119" s="263"/>
      <c r="Q1119" s="263"/>
      <c r="R1119" s="263"/>
      <c r="S1119" s="263"/>
      <c r="T1119" s="263"/>
      <c r="U1119" s="263"/>
      <c r="V1119" s="263"/>
      <c r="W1119" s="263"/>
      <c r="X1119" s="263"/>
      <c r="Y1119" s="263"/>
      <c r="Z1119" s="263"/>
      <c r="AA1119" s="263"/>
      <c r="AB1119" s="263"/>
      <c r="AC1119" s="263"/>
      <c r="AD1119" s="263"/>
      <c r="AE1119" s="263"/>
      <c r="AF1119" s="263"/>
      <c r="AG1119" s="263"/>
      <c r="AH1119" s="263"/>
      <c r="AI1119" s="263"/>
      <c r="AJ1119" s="263"/>
      <c r="AK1119" s="263"/>
      <c r="AL1119" s="263"/>
      <c r="AM1119" s="263"/>
      <c r="AN1119" s="263"/>
      <c r="AO1119" s="263"/>
    </row>
    <row r="1120" spans="1:53" x14ac:dyDescent="0.25">
      <c r="A1120" s="53"/>
      <c r="B1120" s="178"/>
      <c r="C1120" s="178"/>
      <c r="D1120" s="178"/>
      <c r="E1120" s="178"/>
      <c r="F1120" s="178"/>
      <c r="G1120" s="178"/>
      <c r="H1120" s="178"/>
      <c r="I1120" s="178"/>
      <c r="J1120" s="178"/>
      <c r="K1120" s="178"/>
      <c r="L1120" s="178"/>
      <c r="M1120" s="178"/>
      <c r="N1120" s="178"/>
      <c r="O1120" s="178"/>
      <c r="P1120" s="178"/>
      <c r="Q1120" s="178"/>
      <c r="R1120" s="178"/>
      <c r="S1120" s="178"/>
      <c r="T1120" s="178"/>
      <c r="U1120" s="178"/>
      <c r="V1120" s="178"/>
      <c r="W1120" s="178"/>
      <c r="X1120" s="178"/>
      <c r="Y1120" s="178"/>
      <c r="Z1120" s="178"/>
      <c r="AA1120" s="178"/>
      <c r="AB1120" s="178"/>
      <c r="AC1120" s="178"/>
      <c r="AD1120" s="178"/>
      <c r="AE1120" s="178"/>
      <c r="AF1120" s="178"/>
      <c r="AG1120" s="178"/>
      <c r="AH1120" s="178"/>
      <c r="AI1120" s="178"/>
      <c r="AJ1120" s="178"/>
      <c r="AK1120" s="178"/>
      <c r="AL1120" s="178"/>
      <c r="AM1120" s="178"/>
      <c r="AN1120" s="178"/>
      <c r="AO1120" s="178"/>
    </row>
    <row r="1121" spans="1:41" x14ac:dyDescent="0.25">
      <c r="A1121" s="169" t="s">
        <v>179</v>
      </c>
      <c r="B1121" s="264" t="s">
        <v>496</v>
      </c>
      <c r="C1121" s="264"/>
      <c r="D1121" s="264"/>
      <c r="E1121" s="264"/>
      <c r="F1121" s="264"/>
      <c r="G1121" s="264"/>
      <c r="H1121" s="264"/>
      <c r="I1121" s="264"/>
      <c r="J1121" s="264"/>
      <c r="K1121" s="264"/>
      <c r="L1121" s="264"/>
      <c r="M1121" s="264"/>
      <c r="N1121" s="264"/>
      <c r="O1121" s="264"/>
      <c r="P1121" s="264"/>
      <c r="Q1121" s="264"/>
      <c r="R1121" s="264"/>
      <c r="S1121" s="264"/>
      <c r="T1121" s="264"/>
      <c r="U1121" s="264"/>
      <c r="V1121" s="264"/>
      <c r="W1121" s="264"/>
      <c r="X1121" s="264"/>
      <c r="Y1121" s="265" t="str">
        <f ca="1">'Т 8'!M17</f>
        <v xml:space="preserve"> </v>
      </c>
      <c r="Z1121" s="266"/>
      <c r="AA1121" s="266"/>
      <c r="AB1121" s="266"/>
      <c r="AC1121" s="266"/>
      <c r="AD1121" s="266"/>
      <c r="AE1121" s="266"/>
      <c r="AF1121" s="266"/>
      <c r="AG1121" s="266"/>
      <c r="AH1121" s="266"/>
      <c r="AI1121" s="266"/>
      <c r="AJ1121" s="266"/>
      <c r="AK1121" s="266"/>
      <c r="AL1121" s="266"/>
      <c r="AM1121" s="266"/>
      <c r="AN1121" s="266"/>
      <c r="AO1121" s="267"/>
    </row>
    <row r="1122" spans="1:41" x14ac:dyDescent="0.25">
      <c r="A1122" s="207"/>
      <c r="B1122" s="208" t="s">
        <v>482</v>
      </c>
      <c r="C1122" s="177"/>
      <c r="D1122" s="177"/>
      <c r="E1122" s="263" t="str">
        <f ca="1">'Т 8'!N17</f>
        <v xml:space="preserve"> </v>
      </c>
      <c r="F1122" s="263"/>
      <c r="G1122" s="263"/>
      <c r="H1122" s="263"/>
      <c r="I1122" s="263"/>
      <c r="J1122" s="263"/>
      <c r="K1122" s="263"/>
      <c r="L1122" s="263"/>
      <c r="M1122" s="263"/>
      <c r="N1122" s="263"/>
      <c r="O1122" s="263"/>
      <c r="P1122" s="263"/>
      <c r="Q1122" s="263"/>
      <c r="R1122" s="263"/>
      <c r="S1122" s="263"/>
      <c r="T1122" s="263"/>
      <c r="U1122" s="263"/>
      <c r="V1122" s="263"/>
      <c r="W1122" s="263"/>
      <c r="X1122" s="263"/>
      <c r="Y1122" s="263"/>
      <c r="Z1122" s="263"/>
      <c r="AA1122" s="263"/>
      <c r="AB1122" s="263"/>
      <c r="AC1122" s="263"/>
      <c r="AD1122" s="263"/>
      <c r="AE1122" s="263"/>
      <c r="AF1122" s="263"/>
      <c r="AG1122" s="263"/>
      <c r="AH1122" s="263"/>
      <c r="AI1122" s="263"/>
      <c r="AJ1122" s="263"/>
      <c r="AK1122" s="263"/>
      <c r="AL1122" s="263"/>
      <c r="AM1122" s="263"/>
      <c r="AN1122" s="263"/>
      <c r="AO1122" s="263"/>
    </row>
    <row r="1123" spans="1:41" x14ac:dyDescent="0.25">
      <c r="A1123" s="53"/>
      <c r="B1123" s="178"/>
      <c r="C1123" s="178"/>
      <c r="D1123" s="178"/>
      <c r="E1123" s="178"/>
      <c r="F1123" s="178"/>
      <c r="G1123" s="178"/>
      <c r="H1123" s="178"/>
      <c r="I1123" s="178"/>
      <c r="J1123" s="178"/>
      <c r="K1123" s="178"/>
      <c r="L1123" s="178"/>
      <c r="M1123" s="178"/>
      <c r="N1123" s="178"/>
      <c r="O1123" s="178"/>
      <c r="P1123" s="178"/>
      <c r="Q1123" s="178"/>
      <c r="R1123" s="178"/>
      <c r="S1123" s="178"/>
      <c r="T1123" s="178"/>
      <c r="U1123" s="178"/>
      <c r="V1123" s="178"/>
      <c r="W1123" s="178"/>
      <c r="X1123" s="178"/>
      <c r="Y1123" s="178"/>
      <c r="Z1123" s="178"/>
      <c r="AA1123" s="178"/>
      <c r="AB1123" s="178"/>
      <c r="AC1123" s="178"/>
      <c r="AD1123" s="178"/>
      <c r="AE1123" s="178"/>
      <c r="AF1123" s="178"/>
      <c r="AG1123" s="178"/>
      <c r="AH1123" s="178"/>
      <c r="AI1123" s="178"/>
      <c r="AJ1123" s="178"/>
      <c r="AK1123" s="178"/>
      <c r="AL1123" s="178"/>
      <c r="AM1123" s="178"/>
      <c r="AN1123" s="178"/>
      <c r="AO1123" s="178"/>
    </row>
    <row r="1124" spans="1:41" ht="34.5" customHeight="1" x14ac:dyDescent="0.25">
      <c r="A1124" s="169" t="s">
        <v>180</v>
      </c>
      <c r="B1124" s="264" t="s">
        <v>668</v>
      </c>
      <c r="C1124" s="264"/>
      <c r="D1124" s="264"/>
      <c r="E1124" s="264"/>
      <c r="F1124" s="264"/>
      <c r="G1124" s="264"/>
      <c r="H1124" s="264"/>
      <c r="I1124" s="264"/>
      <c r="J1124" s="264"/>
      <c r="K1124" s="264"/>
      <c r="L1124" s="264"/>
      <c r="M1124" s="264"/>
      <c r="N1124" s="264"/>
      <c r="O1124" s="264"/>
      <c r="P1124" s="264"/>
      <c r="Q1124" s="264"/>
      <c r="R1124" s="264"/>
      <c r="S1124" s="264"/>
      <c r="T1124" s="264"/>
      <c r="U1124" s="264"/>
      <c r="V1124" s="264"/>
      <c r="W1124" s="264"/>
      <c r="X1124" s="264"/>
      <c r="Y1124" s="265" t="str">
        <f ca="1">'Т 8'!M18</f>
        <v xml:space="preserve"> </v>
      </c>
      <c r="Z1124" s="266"/>
      <c r="AA1124" s="266"/>
      <c r="AB1124" s="266"/>
      <c r="AC1124" s="266"/>
      <c r="AD1124" s="266"/>
      <c r="AE1124" s="266"/>
      <c r="AF1124" s="266"/>
      <c r="AG1124" s="266"/>
      <c r="AH1124" s="266"/>
      <c r="AI1124" s="266"/>
      <c r="AJ1124" s="266"/>
      <c r="AK1124" s="266"/>
      <c r="AL1124" s="266"/>
      <c r="AM1124" s="266"/>
      <c r="AN1124" s="266"/>
      <c r="AO1124" s="267"/>
    </row>
    <row r="1125" spans="1:41" x14ac:dyDescent="0.25">
      <c r="A1125" s="207"/>
      <c r="B1125" s="208" t="s">
        <v>482</v>
      </c>
      <c r="C1125" s="177"/>
      <c r="D1125" s="177"/>
      <c r="E1125" s="263" t="str">
        <f ca="1">'Т 8'!N18</f>
        <v xml:space="preserve"> </v>
      </c>
      <c r="F1125" s="263"/>
      <c r="G1125" s="263"/>
      <c r="H1125" s="263"/>
      <c r="I1125" s="263"/>
      <c r="J1125" s="263"/>
      <c r="K1125" s="263"/>
      <c r="L1125" s="263"/>
      <c r="M1125" s="263"/>
      <c r="N1125" s="263"/>
      <c r="O1125" s="263"/>
      <c r="P1125" s="263"/>
      <c r="Q1125" s="263"/>
      <c r="R1125" s="263"/>
      <c r="S1125" s="263"/>
      <c r="T1125" s="263"/>
      <c r="U1125" s="263"/>
      <c r="V1125" s="263"/>
      <c r="W1125" s="263"/>
      <c r="X1125" s="263"/>
      <c r="Y1125" s="263"/>
      <c r="Z1125" s="263"/>
      <c r="AA1125" s="263"/>
      <c r="AB1125" s="263"/>
      <c r="AC1125" s="263"/>
      <c r="AD1125" s="263"/>
      <c r="AE1125" s="263"/>
      <c r="AF1125" s="263"/>
      <c r="AG1125" s="263"/>
      <c r="AH1125" s="263"/>
      <c r="AI1125" s="263"/>
      <c r="AJ1125" s="263"/>
      <c r="AK1125" s="263"/>
      <c r="AL1125" s="263"/>
      <c r="AM1125" s="263"/>
      <c r="AN1125" s="263"/>
      <c r="AO1125" s="263"/>
    </row>
    <row r="1126" spans="1:41" x14ac:dyDescent="0.25">
      <c r="B1126" s="178"/>
      <c r="C1126" s="178"/>
      <c r="D1126" s="178"/>
      <c r="E1126" s="178"/>
      <c r="F1126" s="178"/>
      <c r="G1126" s="178"/>
      <c r="H1126" s="178"/>
      <c r="I1126" s="178"/>
      <c r="J1126" s="178"/>
      <c r="K1126" s="178"/>
      <c r="L1126" s="178"/>
      <c r="M1126" s="178"/>
      <c r="N1126" s="178"/>
      <c r="O1126" s="178"/>
      <c r="P1126" s="178"/>
      <c r="Q1126" s="178"/>
      <c r="R1126" s="178"/>
      <c r="S1126" s="178"/>
      <c r="T1126" s="178"/>
      <c r="U1126" s="178"/>
      <c r="V1126" s="178"/>
      <c r="W1126" s="178"/>
      <c r="X1126" s="178"/>
      <c r="Y1126" s="178"/>
      <c r="Z1126" s="178"/>
      <c r="AA1126" s="178"/>
      <c r="AB1126" s="178"/>
      <c r="AC1126" s="178"/>
      <c r="AD1126" s="178"/>
      <c r="AE1126" s="178"/>
      <c r="AF1126" s="178"/>
      <c r="AG1126" s="178"/>
      <c r="AH1126" s="178"/>
      <c r="AI1126" s="178"/>
      <c r="AJ1126" s="178"/>
      <c r="AK1126" s="178"/>
      <c r="AL1126" s="178"/>
      <c r="AM1126" s="178"/>
      <c r="AN1126" s="178"/>
      <c r="AO1126" s="178"/>
    </row>
    <row r="1127" spans="1:41" x14ac:dyDescent="0.25">
      <c r="A1127" s="169">
        <v>17</v>
      </c>
      <c r="B1127" s="264" t="s">
        <v>497</v>
      </c>
      <c r="C1127" s="264"/>
      <c r="D1127" s="264"/>
      <c r="E1127" s="264"/>
      <c r="F1127" s="264"/>
      <c r="G1127" s="264"/>
      <c r="H1127" s="264"/>
      <c r="I1127" s="264"/>
      <c r="J1127" s="264"/>
      <c r="K1127" s="264"/>
      <c r="L1127" s="264"/>
      <c r="M1127" s="264"/>
      <c r="N1127" s="264"/>
      <c r="O1127" s="264"/>
      <c r="P1127" s="264"/>
      <c r="Q1127" s="264"/>
      <c r="R1127" s="264"/>
      <c r="S1127" s="264"/>
      <c r="T1127" s="264"/>
      <c r="U1127" s="264"/>
      <c r="V1127" s="264"/>
      <c r="W1127" s="264"/>
      <c r="X1127" s="264"/>
      <c r="Y1127" s="179"/>
      <c r="Z1127" s="179"/>
      <c r="AA1127" s="179"/>
      <c r="AB1127" s="179"/>
      <c r="AC1127" s="179"/>
      <c r="AD1127" s="179"/>
      <c r="AE1127" s="179"/>
      <c r="AF1127" s="179"/>
      <c r="AG1127" s="179"/>
      <c r="AH1127" s="179"/>
      <c r="AI1127" s="179"/>
      <c r="AJ1127" s="179"/>
      <c r="AK1127" s="179"/>
      <c r="AL1127" s="179"/>
      <c r="AM1127" s="179"/>
      <c r="AN1127" s="179"/>
      <c r="AO1127" s="179"/>
    </row>
    <row r="1128" spans="1:41" x14ac:dyDescent="0.25">
      <c r="A1128" s="207"/>
      <c r="B1128" s="208" t="s">
        <v>482</v>
      </c>
      <c r="C1128" s="177"/>
      <c r="D1128" s="177"/>
      <c r="E1128" s="263" t="str">
        <f ca="1">'Т 8'!N19</f>
        <v xml:space="preserve"> </v>
      </c>
      <c r="F1128" s="263"/>
      <c r="G1128" s="263"/>
      <c r="H1128" s="263"/>
      <c r="I1128" s="263"/>
      <c r="J1128" s="263"/>
      <c r="K1128" s="263"/>
      <c r="L1128" s="263"/>
      <c r="M1128" s="263"/>
      <c r="N1128" s="263"/>
      <c r="O1128" s="263"/>
      <c r="P1128" s="263"/>
      <c r="Q1128" s="263"/>
      <c r="R1128" s="263"/>
      <c r="S1128" s="263"/>
      <c r="T1128" s="263"/>
      <c r="U1128" s="263"/>
      <c r="V1128" s="263"/>
      <c r="W1128" s="263"/>
      <c r="X1128" s="263"/>
      <c r="Y1128" s="263"/>
      <c r="Z1128" s="263"/>
      <c r="AA1128" s="263"/>
      <c r="AB1128" s="263"/>
      <c r="AC1128" s="263"/>
      <c r="AD1128" s="263"/>
      <c r="AE1128" s="263"/>
      <c r="AF1128" s="263"/>
      <c r="AG1128" s="263"/>
      <c r="AH1128" s="263"/>
      <c r="AI1128" s="263"/>
      <c r="AJ1128" s="263"/>
      <c r="AK1128" s="263"/>
      <c r="AL1128" s="263"/>
      <c r="AM1128" s="263"/>
      <c r="AN1128" s="263"/>
      <c r="AO1128" s="263"/>
    </row>
    <row r="1129" spans="1:41" x14ac:dyDescent="0.25">
      <c r="A1129" s="53"/>
      <c r="B1129" s="178"/>
      <c r="C1129" s="178"/>
      <c r="D1129" s="178"/>
      <c r="E1129" s="178"/>
      <c r="F1129" s="178"/>
      <c r="G1129" s="178"/>
      <c r="H1129" s="178"/>
      <c r="I1129" s="178"/>
      <c r="J1129" s="178"/>
      <c r="K1129" s="178"/>
      <c r="L1129" s="178"/>
      <c r="M1129" s="178"/>
      <c r="N1129" s="178"/>
      <c r="O1129" s="178"/>
      <c r="P1129" s="178"/>
      <c r="Q1129" s="178"/>
      <c r="R1129" s="178"/>
      <c r="S1129" s="178"/>
      <c r="T1129" s="178"/>
      <c r="U1129" s="178"/>
      <c r="V1129" s="178"/>
      <c r="W1129" s="178"/>
      <c r="X1129" s="178"/>
      <c r="Y1129" s="178"/>
      <c r="Z1129" s="178"/>
      <c r="AA1129" s="178"/>
      <c r="AB1129" s="178"/>
      <c r="AC1129" s="178"/>
      <c r="AD1129" s="178"/>
      <c r="AE1129" s="178"/>
      <c r="AF1129" s="178"/>
      <c r="AG1129" s="178"/>
      <c r="AH1129" s="178"/>
      <c r="AI1129" s="178"/>
      <c r="AJ1129" s="178"/>
      <c r="AK1129" s="178"/>
      <c r="AL1129" s="178"/>
      <c r="AM1129" s="178"/>
      <c r="AN1129" s="178"/>
      <c r="AO1129" s="178"/>
    </row>
    <row r="1130" spans="1:41" x14ac:dyDescent="0.25">
      <c r="A1130" s="262" t="s">
        <v>341</v>
      </c>
      <c r="B1130" s="262"/>
      <c r="C1130" s="262"/>
      <c r="D1130" s="262"/>
      <c r="E1130" s="262"/>
      <c r="F1130" s="262"/>
      <c r="G1130" s="262"/>
      <c r="H1130" s="262"/>
      <c r="I1130" s="262"/>
      <c r="J1130" s="262"/>
      <c r="K1130" s="262"/>
      <c r="L1130" s="262"/>
      <c r="M1130" s="262"/>
      <c r="N1130" s="262"/>
      <c r="O1130" s="262"/>
      <c r="P1130" s="262"/>
      <c r="Q1130" s="262"/>
      <c r="R1130" s="262"/>
      <c r="S1130" s="262"/>
      <c r="T1130" s="262"/>
      <c r="U1130" s="262"/>
      <c r="V1130" s="262"/>
      <c r="W1130" s="262"/>
      <c r="X1130" s="262"/>
      <c r="Y1130" s="262"/>
      <c r="Z1130" s="262"/>
      <c r="AA1130" s="262"/>
      <c r="AB1130" s="262"/>
      <c r="AC1130" s="262"/>
      <c r="AD1130" s="262"/>
      <c r="AE1130" s="262"/>
      <c r="AF1130" s="262"/>
      <c r="AG1130" s="262"/>
      <c r="AH1130" s="262"/>
      <c r="AI1130" s="262"/>
      <c r="AJ1130" s="262"/>
      <c r="AK1130" s="262"/>
      <c r="AL1130" s="262"/>
      <c r="AM1130" s="181"/>
      <c r="AN1130" s="181"/>
      <c r="AO1130" s="182"/>
    </row>
    <row r="1131" spans="1:41" x14ac:dyDescent="0.25">
      <c r="A1131" s="102" t="s">
        <v>340</v>
      </c>
      <c r="B1131" s="299" t="str">
        <f ca="1">CONCATENATE('Т 9'!L3," ",'Т 9'!L4," ",'Т 9'!L5)</f>
        <v xml:space="preserve">     </v>
      </c>
      <c r="C1131" s="299"/>
      <c r="D1131" s="299"/>
      <c r="E1131" s="299"/>
      <c r="F1131" s="299"/>
      <c r="G1131" s="299"/>
      <c r="H1131" s="299"/>
      <c r="I1131" s="299"/>
      <c r="J1131" s="299"/>
      <c r="K1131" s="299"/>
      <c r="L1131" s="299"/>
      <c r="M1131" s="299"/>
      <c r="N1131" s="299"/>
      <c r="O1131" s="299"/>
      <c r="P1131" s="299"/>
      <c r="Q1131" s="299"/>
      <c r="R1131" s="299"/>
      <c r="S1131" s="299"/>
      <c r="T1131" s="299"/>
      <c r="U1131" s="299"/>
      <c r="V1131" s="299"/>
      <c r="W1131" s="299"/>
      <c r="X1131" s="299"/>
      <c r="Y1131" s="299"/>
      <c r="Z1131" s="299"/>
      <c r="AA1131" s="299"/>
      <c r="AB1131" s="299"/>
      <c r="AC1131" s="299"/>
      <c r="AD1131" s="299"/>
      <c r="AE1131" s="299"/>
      <c r="AF1131" s="299"/>
      <c r="AG1131" s="299"/>
      <c r="AH1131" s="299"/>
      <c r="AI1131" s="299"/>
      <c r="AJ1131" s="299"/>
      <c r="AK1131" s="299"/>
      <c r="AL1131" s="299"/>
      <c r="AM1131" s="299"/>
      <c r="AN1131" s="299"/>
      <c r="AO1131" s="299"/>
    </row>
    <row r="1132" spans="1:41" ht="15.75" x14ac:dyDescent="0.25">
      <c r="A1132" s="7"/>
      <c r="B1132" s="300" t="s">
        <v>740</v>
      </c>
      <c r="C1132" s="300"/>
      <c r="D1132" s="300"/>
      <c r="E1132" s="300"/>
      <c r="F1132" s="300"/>
      <c r="G1132" s="300"/>
      <c r="H1132" s="300"/>
      <c r="I1132" s="300"/>
      <c r="J1132" s="300"/>
      <c r="K1132" s="300"/>
      <c r="L1132" s="300"/>
      <c r="M1132" s="300"/>
      <c r="N1132" s="300"/>
      <c r="O1132" s="300"/>
      <c r="P1132" s="300"/>
      <c r="Q1132" s="300"/>
      <c r="R1132" s="300"/>
      <c r="S1132" s="300"/>
      <c r="T1132" s="300"/>
      <c r="U1132" s="300"/>
      <c r="V1132" s="300"/>
      <c r="W1132" s="300"/>
      <c r="X1132" s="300"/>
      <c r="Y1132" s="300"/>
      <c r="Z1132" s="300"/>
      <c r="AA1132" s="300"/>
      <c r="AB1132" s="300"/>
      <c r="AC1132" s="300"/>
      <c r="AD1132" s="300"/>
      <c r="AE1132" s="300"/>
      <c r="AF1132" s="300"/>
      <c r="AG1132" s="300"/>
      <c r="AH1132" s="300"/>
      <c r="AI1132" s="300"/>
      <c r="AJ1132" s="300"/>
      <c r="AK1132" s="300"/>
      <c r="AL1132" s="300"/>
      <c r="AM1132" s="300"/>
      <c r="AN1132" s="300"/>
      <c r="AO1132" s="300"/>
    </row>
    <row r="1133" spans="1:41" ht="189.75" customHeight="1" x14ac:dyDescent="0.25">
      <c r="A1133" s="297" t="s">
        <v>741</v>
      </c>
      <c r="B1133" s="297"/>
      <c r="C1133" s="297"/>
      <c r="D1133" s="297"/>
      <c r="E1133" s="297"/>
      <c r="F1133" s="297"/>
      <c r="G1133" s="297"/>
      <c r="H1133" s="297"/>
      <c r="I1133" s="297"/>
      <c r="J1133" s="297"/>
      <c r="K1133" s="297"/>
      <c r="L1133" s="297"/>
      <c r="M1133" s="297"/>
      <c r="N1133" s="297"/>
      <c r="O1133" s="297"/>
      <c r="P1133" s="297"/>
      <c r="Q1133" s="297"/>
      <c r="R1133" s="297"/>
      <c r="S1133" s="297"/>
      <c r="T1133" s="297"/>
      <c r="U1133" s="297"/>
      <c r="V1133" s="297"/>
      <c r="W1133" s="297"/>
      <c r="X1133" s="297"/>
      <c r="Y1133" s="297"/>
      <c r="Z1133" s="297"/>
      <c r="AA1133" s="297"/>
      <c r="AB1133" s="297"/>
      <c r="AC1133" s="297"/>
      <c r="AD1133" s="297"/>
      <c r="AE1133" s="297"/>
      <c r="AF1133" s="297"/>
      <c r="AG1133" s="297"/>
      <c r="AH1133" s="297"/>
      <c r="AI1133" s="297"/>
      <c r="AJ1133" s="297"/>
      <c r="AK1133" s="297"/>
      <c r="AL1133" s="297"/>
      <c r="AM1133" s="297"/>
      <c r="AN1133" s="297"/>
      <c r="AO1133" s="297"/>
    </row>
    <row r="1134" spans="1:41" x14ac:dyDescent="0.25">
      <c r="A1134" s="9"/>
      <c r="B1134" s="276" t="str">
        <f ca="1">'Т 9'!L6</f>
        <v xml:space="preserve"> </v>
      </c>
      <c r="C1134" s="276"/>
      <c r="D1134" s="276"/>
      <c r="E1134" s="276"/>
      <c r="F1134" s="276"/>
      <c r="G1134" s="276"/>
      <c r="H1134" s="276"/>
      <c r="I1134" s="276"/>
      <c r="J1134" s="276"/>
      <c r="K1134" s="276"/>
      <c r="L1134" s="276"/>
      <c r="M1134" s="276"/>
      <c r="N1134" s="276"/>
      <c r="O1134" s="276"/>
      <c r="P1134" s="276"/>
      <c r="Q1134" s="276"/>
      <c r="R1134" s="10"/>
      <c r="S1134" s="298"/>
      <c r="T1134" s="298"/>
      <c r="U1134" s="298"/>
      <c r="V1134" s="298"/>
      <c r="W1134" s="298"/>
      <c r="X1134" s="298"/>
      <c r="Y1134" s="298"/>
      <c r="Z1134" s="175"/>
      <c r="AA1134" s="276" t="str">
        <f ca="1">CONCATENATE('Т 9'!L3," ",LEFT('Т 9'!L4,1),". ",LEFT('Т 9'!L5,1),".")</f>
        <v xml:space="preserve">   .  .</v>
      </c>
      <c r="AB1134" s="276"/>
      <c r="AC1134" s="276"/>
      <c r="AD1134" s="276"/>
      <c r="AE1134" s="276"/>
      <c r="AF1134" s="276"/>
      <c r="AG1134" s="276"/>
      <c r="AH1134" s="276"/>
      <c r="AI1134" s="276"/>
      <c r="AJ1134" s="276"/>
      <c r="AK1134" s="276"/>
      <c r="AL1134" s="276"/>
      <c r="AM1134" s="276"/>
      <c r="AN1134" s="276"/>
      <c r="AO1134" s="276"/>
    </row>
    <row r="1135" spans="1:41" x14ac:dyDescent="0.25">
      <c r="A1135" s="9"/>
      <c r="B1135" s="278" t="s">
        <v>498</v>
      </c>
      <c r="C1135" s="278"/>
      <c r="D1135" s="278"/>
      <c r="E1135" s="278"/>
      <c r="F1135" s="278"/>
      <c r="G1135" s="278"/>
      <c r="H1135" s="278"/>
      <c r="I1135" s="278"/>
      <c r="J1135" s="278"/>
      <c r="K1135" s="278"/>
      <c r="L1135" s="278"/>
      <c r="M1135" s="278"/>
      <c r="N1135" s="278"/>
      <c r="O1135" s="278"/>
      <c r="P1135" s="278"/>
      <c r="Q1135" s="278"/>
      <c r="R1135" s="14"/>
      <c r="S1135" s="278" t="s">
        <v>742</v>
      </c>
      <c r="T1135" s="278"/>
      <c r="U1135" s="278"/>
      <c r="V1135" s="278"/>
      <c r="W1135" s="278"/>
      <c r="X1135" s="278"/>
      <c r="Y1135" s="278"/>
      <c r="Z1135" s="175"/>
      <c r="AA1135" s="277" t="s">
        <v>743</v>
      </c>
      <c r="AB1135" s="277"/>
      <c r="AC1135" s="277"/>
      <c r="AD1135" s="277"/>
      <c r="AE1135" s="277"/>
      <c r="AF1135" s="277"/>
      <c r="AG1135" s="277"/>
      <c r="AH1135" s="277"/>
      <c r="AI1135" s="277"/>
      <c r="AJ1135" s="277"/>
      <c r="AK1135" s="277"/>
      <c r="AL1135" s="277"/>
      <c r="AM1135" s="277"/>
      <c r="AN1135" s="277"/>
      <c r="AO1135" s="277"/>
    </row>
    <row r="1136" spans="1:41" x14ac:dyDescent="0.25">
      <c r="A1136" s="12"/>
      <c r="B1136" s="13"/>
      <c r="C1136" s="13"/>
      <c r="D1136" s="13"/>
      <c r="E1136" s="13"/>
      <c r="F1136" s="13"/>
      <c r="G1136" s="13"/>
      <c r="H1136" s="13"/>
      <c r="I1136" s="13"/>
      <c r="J1136" s="10"/>
      <c r="K1136" s="10"/>
      <c r="L1136" s="10"/>
      <c r="M1136" s="10"/>
      <c r="N1136" s="10"/>
      <c r="O1136" s="10"/>
      <c r="P1136" s="10"/>
      <c r="Q1136" s="10"/>
      <c r="R1136" s="10"/>
      <c r="S1136" s="10"/>
      <c r="T1136" s="10"/>
      <c r="U1136" s="25"/>
      <c r="V1136" s="25"/>
      <c r="W1136" s="25"/>
      <c r="X1136" s="25"/>
      <c r="Y1136" s="25"/>
      <c r="Z1136" s="25"/>
      <c r="AA1136" s="25"/>
      <c r="AB1136" s="25"/>
      <c r="AC1136" s="25"/>
      <c r="AD1136" s="25"/>
      <c r="AE1136" s="25"/>
      <c r="AF1136" s="25"/>
      <c r="AG1136" s="25"/>
      <c r="AH1136" s="25"/>
      <c r="AI1136" s="25"/>
      <c r="AJ1136" s="25"/>
      <c r="AK1136" s="25"/>
      <c r="AL1136" s="25"/>
      <c r="AM1136" s="25"/>
      <c r="AN1136" s="26"/>
      <c r="AO1136" s="26"/>
    </row>
    <row r="1137" spans="1:41" x14ac:dyDescent="0.25">
      <c r="A1137" s="9"/>
      <c r="B1137" s="308" t="str">
        <f ca="1">'Т 9'!L8</f>
        <v xml:space="preserve"> </v>
      </c>
      <c r="C1137" s="308"/>
      <c r="D1137" s="308"/>
      <c r="E1137" s="308"/>
      <c r="F1137" s="308"/>
      <c r="G1137" s="308"/>
      <c r="H1137" s="308"/>
      <c r="I1137" s="10"/>
      <c r="J1137" s="10"/>
      <c r="K1137" s="10"/>
      <c r="L1137" s="10"/>
      <c r="M1137" s="10"/>
      <c r="N1137" s="10"/>
      <c r="O1137" s="10"/>
      <c r="P1137" s="10"/>
      <c r="Q1137" s="10"/>
      <c r="R1137" s="176"/>
      <c r="S1137" s="176"/>
      <c r="T1137" s="176"/>
      <c r="U1137" s="176"/>
      <c r="V1137" s="176"/>
      <c r="W1137" s="176"/>
      <c r="X1137" s="176"/>
      <c r="Y1137" s="176"/>
      <c r="Z1137" s="176"/>
      <c r="AA1137" s="176"/>
      <c r="AB1137" s="176"/>
      <c r="AC1137" s="176"/>
      <c r="AD1137" s="176"/>
      <c r="AE1137" s="176"/>
      <c r="AF1137" s="176"/>
      <c r="AG1137" s="176"/>
      <c r="AH1137" s="176"/>
      <c r="AI1137" s="176"/>
      <c r="AJ1137" s="176"/>
      <c r="AK1137" s="176"/>
      <c r="AL1137" s="176"/>
      <c r="AM1137" s="176"/>
      <c r="AN1137" s="176"/>
      <c r="AO1137" s="176"/>
    </row>
    <row r="1138" spans="1:41" x14ac:dyDescent="0.25">
      <c r="A1138" s="9"/>
      <c r="B1138" s="278"/>
      <c r="C1138" s="278"/>
      <c r="D1138" s="278"/>
      <c r="E1138" s="278"/>
      <c r="F1138" s="278"/>
      <c r="G1138" s="278"/>
      <c r="H1138" s="278"/>
      <c r="I1138" s="14"/>
      <c r="J1138" s="14"/>
      <c r="K1138" s="176"/>
      <c r="L1138" s="176"/>
      <c r="M1138" s="176"/>
      <c r="N1138" s="176"/>
      <c r="O1138" s="176"/>
      <c r="P1138" s="14"/>
      <c r="Q1138" s="14"/>
      <c r="R1138" s="176"/>
      <c r="S1138" s="176"/>
      <c r="T1138" s="176"/>
      <c r="U1138" s="176"/>
      <c r="V1138" s="176"/>
      <c r="W1138" s="176"/>
      <c r="X1138" s="176"/>
      <c r="Y1138" s="176"/>
      <c r="Z1138" s="176"/>
      <c r="AA1138" s="176"/>
      <c r="AB1138" s="176"/>
      <c r="AC1138" s="176"/>
      <c r="AD1138" s="176"/>
      <c r="AE1138" s="176"/>
      <c r="AF1138" s="176"/>
      <c r="AG1138" s="176"/>
      <c r="AH1138" s="176"/>
      <c r="AI1138" s="176"/>
      <c r="AJ1138" s="176"/>
      <c r="AK1138" s="176"/>
      <c r="AL1138" s="176"/>
      <c r="AM1138" s="176"/>
      <c r="AN1138" s="176"/>
      <c r="AO1138" s="176"/>
    </row>
    <row r="1139" spans="1:41" x14ac:dyDescent="0.25">
      <c r="A1139" s="9"/>
      <c r="B1139" s="176"/>
      <c r="C1139" s="176"/>
      <c r="D1139" s="176"/>
      <c r="E1139" s="176"/>
      <c r="F1139" s="176"/>
      <c r="G1139" s="14"/>
      <c r="H1139" s="14"/>
      <c r="I1139" s="14"/>
      <c r="J1139" s="14"/>
      <c r="K1139" s="14"/>
      <c r="L1139" s="14"/>
      <c r="M1139" s="14"/>
      <c r="N1139" s="14"/>
      <c r="O1139" s="14"/>
      <c r="P1139" s="176"/>
      <c r="Q1139" s="176"/>
      <c r="R1139" s="176"/>
      <c r="S1139" s="176"/>
      <c r="T1139" s="176"/>
      <c r="U1139" s="176"/>
      <c r="V1139" s="176"/>
      <c r="W1139" s="176"/>
      <c r="X1139" s="176"/>
      <c r="Y1139" s="176"/>
      <c r="Z1139" s="176"/>
      <c r="AA1139" s="176"/>
      <c r="AB1139" s="176"/>
      <c r="AC1139" s="176"/>
      <c r="AD1139" s="176"/>
      <c r="AE1139" s="176"/>
      <c r="AF1139" s="176"/>
      <c r="AG1139" s="176"/>
      <c r="AH1139" s="176"/>
      <c r="AI1139" s="176"/>
      <c r="AJ1139" s="176"/>
      <c r="AK1139" s="176"/>
      <c r="AL1139" s="176"/>
      <c r="AM1139" s="176"/>
      <c r="AN1139" s="176"/>
      <c r="AO1139" s="176"/>
    </row>
    <row r="1140" spans="1:41" x14ac:dyDescent="0.25"/>
    <row r="1141" spans="1:41" x14ac:dyDescent="0.25"/>
    <row r="1142" spans="1:41" x14ac:dyDescent="0.25"/>
    <row r="1143" spans="1:41" x14ac:dyDescent="0.25"/>
    <row r="1144" spans="1:41" x14ac:dyDescent="0.25"/>
    <row r="1145" spans="1:41" x14ac:dyDescent="0.25"/>
    <row r="1146" spans="1:41" x14ac:dyDescent="0.25"/>
    <row r="1147" spans="1:41" x14ac:dyDescent="0.25"/>
    <row r="1148" spans="1:41" x14ac:dyDescent="0.25"/>
    <row r="1149" spans="1:41" x14ac:dyDescent="0.25"/>
    <row r="1150" spans="1:41" x14ac:dyDescent="0.25"/>
    <row r="1151" spans="1:41" x14ac:dyDescent="0.25"/>
    <row r="1152" spans="1:41" x14ac:dyDescent="0.25"/>
    <row r="1153" x14ac:dyDescent="0.25"/>
    <row r="1154" x14ac:dyDescent="0.25"/>
    <row r="1155" x14ac:dyDescent="0.25"/>
    <row r="1156" x14ac:dyDescent="0.25"/>
    <row r="1157" x14ac:dyDescent="0.25"/>
    <row r="1158" x14ac:dyDescent="0.25"/>
    <row r="1159" x14ac:dyDescent="0.25"/>
    <row r="1160" x14ac:dyDescent="0.25"/>
    <row r="1161" x14ac:dyDescent="0.25"/>
    <row r="1162" x14ac:dyDescent="0.25"/>
    <row r="1163" x14ac:dyDescent="0.25"/>
    <row r="1164" x14ac:dyDescent="0.25"/>
    <row r="1165" x14ac:dyDescent="0.25"/>
    <row r="1166" x14ac:dyDescent="0.25"/>
    <row r="1167" x14ac:dyDescent="0.25"/>
    <row r="1168" x14ac:dyDescent="0.25"/>
    <row r="1169" x14ac:dyDescent="0.25"/>
    <row r="1170" x14ac:dyDescent="0.25"/>
    <row r="1171" x14ac:dyDescent="0.25"/>
    <row r="1172" x14ac:dyDescent="0.25"/>
    <row r="1173" x14ac:dyDescent="0.25"/>
    <row r="1174" x14ac:dyDescent="0.25"/>
    <row r="1175" x14ac:dyDescent="0.25"/>
    <row r="1176" x14ac:dyDescent="0.25"/>
    <row r="1177" x14ac:dyDescent="0.25"/>
    <row r="1178" x14ac:dyDescent="0.25"/>
    <row r="1179" x14ac:dyDescent="0.25"/>
    <row r="1180" x14ac:dyDescent="0.25"/>
    <row r="1181" x14ac:dyDescent="0.25"/>
    <row r="1182" x14ac:dyDescent="0.25"/>
    <row r="1183" x14ac:dyDescent="0.25"/>
    <row r="1184" x14ac:dyDescent="0.25"/>
    <row r="1185" x14ac:dyDescent="0.25"/>
  </sheetData>
  <sheetProtection password="CE38" sheet="1" formatRows="0"/>
  <mergeCells count="6054">
    <mergeCell ref="B1046:G1046"/>
    <mergeCell ref="H1046:I1046"/>
    <mergeCell ref="J1046:AO1046"/>
    <mergeCell ref="B1047:G1047"/>
    <mergeCell ref="H1047:I1047"/>
    <mergeCell ref="J1047:AO1047"/>
    <mergeCell ref="B1048:G1048"/>
    <mergeCell ref="H1048:I1048"/>
    <mergeCell ref="H1040:I1040"/>
    <mergeCell ref="J1040:AO1040"/>
    <mergeCell ref="B1041:G1041"/>
    <mergeCell ref="H1041:I1041"/>
    <mergeCell ref="J1041:AO1041"/>
    <mergeCell ref="B1042:G1042"/>
    <mergeCell ref="H1042:I1042"/>
    <mergeCell ref="J1042:AO1042"/>
    <mergeCell ref="B1043:G1043"/>
    <mergeCell ref="H1043:I1043"/>
    <mergeCell ref="J1043:AO1043"/>
    <mergeCell ref="B1044:G1044"/>
    <mergeCell ref="H1044:I1044"/>
    <mergeCell ref="J1044:AO1044"/>
    <mergeCell ref="B1045:G1045"/>
    <mergeCell ref="H1045:I1045"/>
    <mergeCell ref="J1045:AO1045"/>
    <mergeCell ref="B1075:G1075"/>
    <mergeCell ref="H1075:I1075"/>
    <mergeCell ref="J1075:AO1075"/>
    <mergeCell ref="B1076:G1076"/>
    <mergeCell ref="H1076:I1076"/>
    <mergeCell ref="J1076:AO1076"/>
    <mergeCell ref="B1023:AO1023"/>
    <mergeCell ref="A1024:A1026"/>
    <mergeCell ref="B1024:G1026"/>
    <mergeCell ref="H1024:AO1024"/>
    <mergeCell ref="H1025:AO1025"/>
    <mergeCell ref="H1026:I1026"/>
    <mergeCell ref="J1026:AO1026"/>
    <mergeCell ref="B1028:G1028"/>
    <mergeCell ref="H1028:I1028"/>
    <mergeCell ref="J1028:AO1028"/>
    <mergeCell ref="B1029:G1029"/>
    <mergeCell ref="H1029:I1029"/>
    <mergeCell ref="J1029:AO1029"/>
    <mergeCell ref="B1030:G1030"/>
    <mergeCell ref="H1030:I1030"/>
    <mergeCell ref="J1030:AO1030"/>
    <mergeCell ref="B1031:G1031"/>
    <mergeCell ref="H1031:I1031"/>
    <mergeCell ref="J1031:AO1031"/>
    <mergeCell ref="B1032:G1032"/>
    <mergeCell ref="H1032:I1032"/>
    <mergeCell ref="J1032:AO1032"/>
    <mergeCell ref="B1033:G1033"/>
    <mergeCell ref="H1033:I1033"/>
    <mergeCell ref="J1033:AO1033"/>
    <mergeCell ref="B1034:G1034"/>
    <mergeCell ref="B1069:G1069"/>
    <mergeCell ref="H1069:I1069"/>
    <mergeCell ref="J1069:AO1069"/>
    <mergeCell ref="B1070:G1070"/>
    <mergeCell ref="H1070:I1070"/>
    <mergeCell ref="J1070:AO1070"/>
    <mergeCell ref="B1071:G1071"/>
    <mergeCell ref="H1071:I1071"/>
    <mergeCell ref="J1071:AO1071"/>
    <mergeCell ref="B1072:G1072"/>
    <mergeCell ref="H1072:I1072"/>
    <mergeCell ref="J1072:AO1072"/>
    <mergeCell ref="B1073:G1073"/>
    <mergeCell ref="H1073:I1073"/>
    <mergeCell ref="J1073:AO1073"/>
    <mergeCell ref="B1074:G1074"/>
    <mergeCell ref="H1074:I1074"/>
    <mergeCell ref="J1074:AO1074"/>
    <mergeCell ref="B1063:G1063"/>
    <mergeCell ref="H1063:I1063"/>
    <mergeCell ref="J1063:AO1063"/>
    <mergeCell ref="B1064:G1064"/>
    <mergeCell ref="H1064:I1064"/>
    <mergeCell ref="J1064:AO1064"/>
    <mergeCell ref="B1065:G1065"/>
    <mergeCell ref="H1065:I1065"/>
    <mergeCell ref="J1065:AO1065"/>
    <mergeCell ref="B1066:G1066"/>
    <mergeCell ref="H1066:I1066"/>
    <mergeCell ref="J1066:AO1066"/>
    <mergeCell ref="B1067:G1067"/>
    <mergeCell ref="H1067:I1067"/>
    <mergeCell ref="J1067:AO1067"/>
    <mergeCell ref="B1068:G1068"/>
    <mergeCell ref="H1068:I1068"/>
    <mergeCell ref="J1068:AO1068"/>
    <mergeCell ref="B1061:G1061"/>
    <mergeCell ref="H1061:I1061"/>
    <mergeCell ref="J1061:AO1061"/>
    <mergeCell ref="B1062:G1062"/>
    <mergeCell ref="H1062:I1062"/>
    <mergeCell ref="J1062:AO1062"/>
    <mergeCell ref="H1034:I1034"/>
    <mergeCell ref="J1034:AO1034"/>
    <mergeCell ref="B1035:G1035"/>
    <mergeCell ref="H1035:I1035"/>
    <mergeCell ref="J1035:AO1035"/>
    <mergeCell ref="B1036:G1036"/>
    <mergeCell ref="H1036:I1036"/>
    <mergeCell ref="J1036:AO1036"/>
    <mergeCell ref="B1037:G1037"/>
    <mergeCell ref="H1037:I1037"/>
    <mergeCell ref="J1037:AO1037"/>
    <mergeCell ref="B1038:G1038"/>
    <mergeCell ref="H1038:I1038"/>
    <mergeCell ref="J1038:AO1038"/>
    <mergeCell ref="B1039:G1039"/>
    <mergeCell ref="H1039:I1039"/>
    <mergeCell ref="J1039:AO1039"/>
    <mergeCell ref="B1051:G1051"/>
    <mergeCell ref="H1051:I1051"/>
    <mergeCell ref="J1051:AO1051"/>
    <mergeCell ref="B1052:G1052"/>
    <mergeCell ref="H1052:I1052"/>
    <mergeCell ref="J1052:AO1052"/>
    <mergeCell ref="B1053:G1053"/>
    <mergeCell ref="H1053:I1053"/>
    <mergeCell ref="J1053:AO1053"/>
    <mergeCell ref="B1027:G1027"/>
    <mergeCell ref="H1027:I1027"/>
    <mergeCell ref="J1027:AO1027"/>
    <mergeCell ref="B1058:G1058"/>
    <mergeCell ref="H1058:I1058"/>
    <mergeCell ref="J1058:AO1058"/>
    <mergeCell ref="B1059:G1059"/>
    <mergeCell ref="H1059:I1059"/>
    <mergeCell ref="J1059:AO1059"/>
    <mergeCell ref="B1060:G1060"/>
    <mergeCell ref="H1060:I1060"/>
    <mergeCell ref="J1060:AO1060"/>
    <mergeCell ref="B1054:G1054"/>
    <mergeCell ref="H1054:I1054"/>
    <mergeCell ref="J1054:AO1054"/>
    <mergeCell ref="B1055:G1055"/>
    <mergeCell ref="H1055:I1055"/>
    <mergeCell ref="J1055:AO1055"/>
    <mergeCell ref="J1048:AO1048"/>
    <mergeCell ref="B1049:G1049"/>
    <mergeCell ref="H1049:I1049"/>
    <mergeCell ref="J1049:AO1049"/>
    <mergeCell ref="B1050:G1050"/>
    <mergeCell ref="H1050:I1050"/>
    <mergeCell ref="J1050:AO1050"/>
    <mergeCell ref="B1056:G1056"/>
    <mergeCell ref="H1056:I1056"/>
    <mergeCell ref="J1056:AO1056"/>
    <mergeCell ref="B1057:G1057"/>
    <mergeCell ref="H1057:I1057"/>
    <mergeCell ref="J1057:AO1057"/>
    <mergeCell ref="B1040:G1040"/>
    <mergeCell ref="B1020:G1020"/>
    <mergeCell ref="H1020:I1020"/>
    <mergeCell ref="J1020:R1020"/>
    <mergeCell ref="S1020:T1020"/>
    <mergeCell ref="U1020:AC1020"/>
    <mergeCell ref="AD1020:AE1020"/>
    <mergeCell ref="AF1020:AO1020"/>
    <mergeCell ref="B1021:G1021"/>
    <mergeCell ref="H1021:I1021"/>
    <mergeCell ref="J1021:R1021"/>
    <mergeCell ref="S1021:T1021"/>
    <mergeCell ref="U1021:AC1021"/>
    <mergeCell ref="AD1021:AE1021"/>
    <mergeCell ref="AF1021:AO1021"/>
    <mergeCell ref="B1017:G1017"/>
    <mergeCell ref="H1017:I1017"/>
    <mergeCell ref="J1017:R1017"/>
    <mergeCell ref="S1017:T1017"/>
    <mergeCell ref="U1017:AC1017"/>
    <mergeCell ref="AD1017:AE1017"/>
    <mergeCell ref="AF1017:AO1017"/>
    <mergeCell ref="B1018:G1018"/>
    <mergeCell ref="H1018:I1018"/>
    <mergeCell ref="J1018:R1018"/>
    <mergeCell ref="S1018:T1018"/>
    <mergeCell ref="U1018:AC1018"/>
    <mergeCell ref="AD1018:AE1018"/>
    <mergeCell ref="AF1018:AO1018"/>
    <mergeCell ref="B1019:G1019"/>
    <mergeCell ref="H1019:I1019"/>
    <mergeCell ref="J1019:R1019"/>
    <mergeCell ref="S1019:T1019"/>
    <mergeCell ref="U1019:AC1019"/>
    <mergeCell ref="AD1019:AE1019"/>
    <mergeCell ref="AF1019:AO1019"/>
    <mergeCell ref="B1014:G1014"/>
    <mergeCell ref="H1014:I1014"/>
    <mergeCell ref="J1014:R1014"/>
    <mergeCell ref="S1014:T1014"/>
    <mergeCell ref="U1014:AC1014"/>
    <mergeCell ref="AD1014:AE1014"/>
    <mergeCell ref="AF1014:AO1014"/>
    <mergeCell ref="B1015:G1015"/>
    <mergeCell ref="H1015:I1015"/>
    <mergeCell ref="J1015:R1015"/>
    <mergeCell ref="S1015:T1015"/>
    <mergeCell ref="U1015:AC1015"/>
    <mergeCell ref="AD1015:AE1015"/>
    <mergeCell ref="AF1015:AO1015"/>
    <mergeCell ref="B1016:G1016"/>
    <mergeCell ref="H1016:I1016"/>
    <mergeCell ref="J1016:R1016"/>
    <mergeCell ref="S1016:T1016"/>
    <mergeCell ref="U1016:AC1016"/>
    <mergeCell ref="AD1016:AE1016"/>
    <mergeCell ref="AF1016:AO1016"/>
    <mergeCell ref="B1011:G1011"/>
    <mergeCell ref="H1011:I1011"/>
    <mergeCell ref="J1011:R1011"/>
    <mergeCell ref="S1011:T1011"/>
    <mergeCell ref="U1011:AC1011"/>
    <mergeCell ref="AD1011:AE1011"/>
    <mergeCell ref="AF1011:AO1011"/>
    <mergeCell ref="B1012:G1012"/>
    <mergeCell ref="H1012:I1012"/>
    <mergeCell ref="J1012:R1012"/>
    <mergeCell ref="S1012:T1012"/>
    <mergeCell ref="U1012:AC1012"/>
    <mergeCell ref="AD1012:AE1012"/>
    <mergeCell ref="AF1012:AO1012"/>
    <mergeCell ref="B1013:G1013"/>
    <mergeCell ref="H1013:I1013"/>
    <mergeCell ref="J1013:R1013"/>
    <mergeCell ref="S1013:T1013"/>
    <mergeCell ref="U1013:AC1013"/>
    <mergeCell ref="AD1013:AE1013"/>
    <mergeCell ref="AF1013:AO1013"/>
    <mergeCell ref="B1008:G1008"/>
    <mergeCell ref="H1008:I1008"/>
    <mergeCell ref="J1008:R1008"/>
    <mergeCell ref="S1008:T1008"/>
    <mergeCell ref="U1008:AC1008"/>
    <mergeCell ref="AD1008:AE1008"/>
    <mergeCell ref="AF1008:AO1008"/>
    <mergeCell ref="B1009:G1009"/>
    <mergeCell ref="H1009:I1009"/>
    <mergeCell ref="J1009:R1009"/>
    <mergeCell ref="S1009:T1009"/>
    <mergeCell ref="U1009:AC1009"/>
    <mergeCell ref="AD1009:AE1009"/>
    <mergeCell ref="AF1009:AO1009"/>
    <mergeCell ref="B1010:G1010"/>
    <mergeCell ref="H1010:I1010"/>
    <mergeCell ref="J1010:R1010"/>
    <mergeCell ref="S1010:T1010"/>
    <mergeCell ref="U1010:AC1010"/>
    <mergeCell ref="AD1010:AE1010"/>
    <mergeCell ref="AF1010:AO1010"/>
    <mergeCell ref="B1005:G1005"/>
    <mergeCell ref="H1005:I1005"/>
    <mergeCell ref="J1005:R1005"/>
    <mergeCell ref="S1005:T1005"/>
    <mergeCell ref="U1005:AC1005"/>
    <mergeCell ref="AD1005:AE1005"/>
    <mergeCell ref="AF1005:AO1005"/>
    <mergeCell ref="B1006:G1006"/>
    <mergeCell ref="H1006:I1006"/>
    <mergeCell ref="J1006:R1006"/>
    <mergeCell ref="S1006:T1006"/>
    <mergeCell ref="U1006:AC1006"/>
    <mergeCell ref="AD1006:AE1006"/>
    <mergeCell ref="AF1006:AO1006"/>
    <mergeCell ref="B1007:G1007"/>
    <mergeCell ref="H1007:I1007"/>
    <mergeCell ref="J1007:R1007"/>
    <mergeCell ref="S1007:T1007"/>
    <mergeCell ref="U1007:AC1007"/>
    <mergeCell ref="AD1007:AE1007"/>
    <mergeCell ref="AF1007:AO1007"/>
    <mergeCell ref="B1002:G1002"/>
    <mergeCell ref="H1002:I1002"/>
    <mergeCell ref="J1002:R1002"/>
    <mergeCell ref="S1002:T1002"/>
    <mergeCell ref="U1002:AC1002"/>
    <mergeCell ref="AD1002:AE1002"/>
    <mergeCell ref="AF1002:AO1002"/>
    <mergeCell ref="B1003:G1003"/>
    <mergeCell ref="H1003:I1003"/>
    <mergeCell ref="J1003:R1003"/>
    <mergeCell ref="S1003:T1003"/>
    <mergeCell ref="U1003:AC1003"/>
    <mergeCell ref="AD1003:AE1003"/>
    <mergeCell ref="AF1003:AO1003"/>
    <mergeCell ref="B1004:G1004"/>
    <mergeCell ref="H1004:I1004"/>
    <mergeCell ref="J1004:R1004"/>
    <mergeCell ref="S1004:T1004"/>
    <mergeCell ref="U1004:AC1004"/>
    <mergeCell ref="AD1004:AE1004"/>
    <mergeCell ref="AF1004:AO1004"/>
    <mergeCell ref="B999:G999"/>
    <mergeCell ref="H999:I999"/>
    <mergeCell ref="J999:R999"/>
    <mergeCell ref="S999:T999"/>
    <mergeCell ref="U999:AC999"/>
    <mergeCell ref="AD999:AE999"/>
    <mergeCell ref="AF999:AO999"/>
    <mergeCell ref="B1000:G1000"/>
    <mergeCell ref="H1000:I1000"/>
    <mergeCell ref="J1000:R1000"/>
    <mergeCell ref="S1000:T1000"/>
    <mergeCell ref="U1000:AC1000"/>
    <mergeCell ref="AD1000:AE1000"/>
    <mergeCell ref="AF1000:AO1000"/>
    <mergeCell ref="B1001:G1001"/>
    <mergeCell ref="H1001:I1001"/>
    <mergeCell ref="J1001:R1001"/>
    <mergeCell ref="S1001:T1001"/>
    <mergeCell ref="U1001:AC1001"/>
    <mergeCell ref="AD1001:AE1001"/>
    <mergeCell ref="AF1001:AO1001"/>
    <mergeCell ref="B996:G996"/>
    <mergeCell ref="H996:I996"/>
    <mergeCell ref="J996:R996"/>
    <mergeCell ref="S996:T996"/>
    <mergeCell ref="U996:AC996"/>
    <mergeCell ref="AD996:AE996"/>
    <mergeCell ref="AF996:AO996"/>
    <mergeCell ref="B997:G997"/>
    <mergeCell ref="H997:I997"/>
    <mergeCell ref="J997:R997"/>
    <mergeCell ref="S997:T997"/>
    <mergeCell ref="U997:AC997"/>
    <mergeCell ref="AD997:AE997"/>
    <mergeCell ref="AF997:AO997"/>
    <mergeCell ref="B998:G998"/>
    <mergeCell ref="H998:I998"/>
    <mergeCell ref="J998:R998"/>
    <mergeCell ref="S998:T998"/>
    <mergeCell ref="U998:AC998"/>
    <mergeCell ref="AD998:AE998"/>
    <mergeCell ref="AF998:AO998"/>
    <mergeCell ref="B993:G993"/>
    <mergeCell ref="H993:I993"/>
    <mergeCell ref="J993:R993"/>
    <mergeCell ref="S993:T993"/>
    <mergeCell ref="U993:AC993"/>
    <mergeCell ref="AD993:AE993"/>
    <mergeCell ref="AF993:AO993"/>
    <mergeCell ref="B994:G994"/>
    <mergeCell ref="H994:I994"/>
    <mergeCell ref="J994:R994"/>
    <mergeCell ref="S994:T994"/>
    <mergeCell ref="U994:AC994"/>
    <mergeCell ref="AD994:AE994"/>
    <mergeCell ref="AF994:AO994"/>
    <mergeCell ref="B995:G995"/>
    <mergeCell ref="H995:I995"/>
    <mergeCell ref="J995:R995"/>
    <mergeCell ref="S995:T995"/>
    <mergeCell ref="U995:AC995"/>
    <mergeCell ref="AD995:AE995"/>
    <mergeCell ref="AF995:AO995"/>
    <mergeCell ref="B990:G990"/>
    <mergeCell ref="H990:I990"/>
    <mergeCell ref="J990:R990"/>
    <mergeCell ref="S990:T990"/>
    <mergeCell ref="U990:AC990"/>
    <mergeCell ref="AD990:AE990"/>
    <mergeCell ref="AF990:AO990"/>
    <mergeCell ref="B991:G991"/>
    <mergeCell ref="H991:I991"/>
    <mergeCell ref="J991:R991"/>
    <mergeCell ref="S991:T991"/>
    <mergeCell ref="U991:AC991"/>
    <mergeCell ref="AD991:AE991"/>
    <mergeCell ref="AF991:AO991"/>
    <mergeCell ref="B992:G992"/>
    <mergeCell ref="H992:I992"/>
    <mergeCell ref="J992:R992"/>
    <mergeCell ref="S992:T992"/>
    <mergeCell ref="U992:AC992"/>
    <mergeCell ref="AD992:AE992"/>
    <mergeCell ref="AF992:AO992"/>
    <mergeCell ref="B987:G987"/>
    <mergeCell ref="H987:I987"/>
    <mergeCell ref="J987:R987"/>
    <mergeCell ref="S987:T987"/>
    <mergeCell ref="U987:AC987"/>
    <mergeCell ref="AD987:AE987"/>
    <mergeCell ref="AF987:AO987"/>
    <mergeCell ref="B988:G988"/>
    <mergeCell ref="H988:I988"/>
    <mergeCell ref="J988:R988"/>
    <mergeCell ref="S988:T988"/>
    <mergeCell ref="U988:AC988"/>
    <mergeCell ref="AD988:AE988"/>
    <mergeCell ref="AF988:AO988"/>
    <mergeCell ref="B989:G989"/>
    <mergeCell ref="H989:I989"/>
    <mergeCell ref="J989:R989"/>
    <mergeCell ref="S989:T989"/>
    <mergeCell ref="U989:AC989"/>
    <mergeCell ref="AD989:AE989"/>
    <mergeCell ref="AF989:AO989"/>
    <mergeCell ref="B984:G984"/>
    <mergeCell ref="H984:I984"/>
    <mergeCell ref="J984:R984"/>
    <mergeCell ref="S984:T984"/>
    <mergeCell ref="U984:AC984"/>
    <mergeCell ref="AD984:AE984"/>
    <mergeCell ref="AF984:AO984"/>
    <mergeCell ref="B985:G985"/>
    <mergeCell ref="H985:I985"/>
    <mergeCell ref="J985:R985"/>
    <mergeCell ref="S985:T985"/>
    <mergeCell ref="U985:AC985"/>
    <mergeCell ref="AD985:AE985"/>
    <mergeCell ref="AF985:AO985"/>
    <mergeCell ref="B986:G986"/>
    <mergeCell ref="H986:I986"/>
    <mergeCell ref="J986:R986"/>
    <mergeCell ref="S986:T986"/>
    <mergeCell ref="U986:AC986"/>
    <mergeCell ref="AD986:AE986"/>
    <mergeCell ref="AF986:AO986"/>
    <mergeCell ref="B981:G981"/>
    <mergeCell ref="H981:I981"/>
    <mergeCell ref="J981:R981"/>
    <mergeCell ref="S981:T981"/>
    <mergeCell ref="U981:AC981"/>
    <mergeCell ref="AD981:AE981"/>
    <mergeCell ref="AF981:AO981"/>
    <mergeCell ref="B982:G982"/>
    <mergeCell ref="H982:I982"/>
    <mergeCell ref="J982:R982"/>
    <mergeCell ref="S982:T982"/>
    <mergeCell ref="U982:AC982"/>
    <mergeCell ref="AD982:AE982"/>
    <mergeCell ref="AF982:AO982"/>
    <mergeCell ref="B983:G983"/>
    <mergeCell ref="H983:I983"/>
    <mergeCell ref="J983:R983"/>
    <mergeCell ref="S983:T983"/>
    <mergeCell ref="U983:AC983"/>
    <mergeCell ref="AD983:AE983"/>
    <mergeCell ref="AF983:AO983"/>
    <mergeCell ref="B978:G978"/>
    <mergeCell ref="H978:I978"/>
    <mergeCell ref="J978:R978"/>
    <mergeCell ref="S978:T978"/>
    <mergeCell ref="U978:AC978"/>
    <mergeCell ref="AD978:AE978"/>
    <mergeCell ref="AF978:AO978"/>
    <mergeCell ref="B979:G979"/>
    <mergeCell ref="H979:I979"/>
    <mergeCell ref="J979:R979"/>
    <mergeCell ref="S979:T979"/>
    <mergeCell ref="U979:AC979"/>
    <mergeCell ref="AD979:AE979"/>
    <mergeCell ref="AF979:AO979"/>
    <mergeCell ref="B980:G980"/>
    <mergeCell ref="H980:I980"/>
    <mergeCell ref="J980:R980"/>
    <mergeCell ref="S980:T980"/>
    <mergeCell ref="U980:AC980"/>
    <mergeCell ref="AD980:AE980"/>
    <mergeCell ref="AF980:AO980"/>
    <mergeCell ref="B975:G975"/>
    <mergeCell ref="H975:I975"/>
    <mergeCell ref="J975:R975"/>
    <mergeCell ref="S975:T975"/>
    <mergeCell ref="U975:AC975"/>
    <mergeCell ref="AD975:AE975"/>
    <mergeCell ref="AF975:AO975"/>
    <mergeCell ref="B976:G976"/>
    <mergeCell ref="H976:I976"/>
    <mergeCell ref="J976:R976"/>
    <mergeCell ref="S976:T976"/>
    <mergeCell ref="U976:AC976"/>
    <mergeCell ref="AD976:AE976"/>
    <mergeCell ref="AF976:AO976"/>
    <mergeCell ref="B977:G977"/>
    <mergeCell ref="H977:I977"/>
    <mergeCell ref="J977:R977"/>
    <mergeCell ref="S977:T977"/>
    <mergeCell ref="U977:AC977"/>
    <mergeCell ref="AD977:AE977"/>
    <mergeCell ref="AF977:AO977"/>
    <mergeCell ref="B972:G972"/>
    <mergeCell ref="H972:I972"/>
    <mergeCell ref="J972:R972"/>
    <mergeCell ref="S972:T972"/>
    <mergeCell ref="U972:AC972"/>
    <mergeCell ref="AD972:AE972"/>
    <mergeCell ref="AF972:AO972"/>
    <mergeCell ref="B973:G973"/>
    <mergeCell ref="H973:I973"/>
    <mergeCell ref="J973:R973"/>
    <mergeCell ref="S973:T973"/>
    <mergeCell ref="U973:AC973"/>
    <mergeCell ref="AD973:AE973"/>
    <mergeCell ref="AF973:AO973"/>
    <mergeCell ref="B974:G974"/>
    <mergeCell ref="H974:I974"/>
    <mergeCell ref="J974:R974"/>
    <mergeCell ref="S974:T974"/>
    <mergeCell ref="U974:AC974"/>
    <mergeCell ref="AD974:AE974"/>
    <mergeCell ref="AF974:AO974"/>
    <mergeCell ref="B964:G964"/>
    <mergeCell ref="H964:I964"/>
    <mergeCell ref="J964:R964"/>
    <mergeCell ref="S964:T964"/>
    <mergeCell ref="U964:AC964"/>
    <mergeCell ref="AD964:AE964"/>
    <mergeCell ref="AF964:AO964"/>
    <mergeCell ref="B966:AO966"/>
    <mergeCell ref="B967:AO967"/>
    <mergeCell ref="B968:AO968"/>
    <mergeCell ref="A969:A971"/>
    <mergeCell ref="B969:G971"/>
    <mergeCell ref="H969:AO969"/>
    <mergeCell ref="H970:R970"/>
    <mergeCell ref="S970:AC970"/>
    <mergeCell ref="AD970:AO970"/>
    <mergeCell ref="H971:I971"/>
    <mergeCell ref="J971:R971"/>
    <mergeCell ref="S971:T971"/>
    <mergeCell ref="U971:AC971"/>
    <mergeCell ref="AD971:AE971"/>
    <mergeCell ref="AF971:AO971"/>
    <mergeCell ref="B961:G961"/>
    <mergeCell ref="H961:I961"/>
    <mergeCell ref="J961:R961"/>
    <mergeCell ref="S961:T961"/>
    <mergeCell ref="U961:AC961"/>
    <mergeCell ref="AD961:AE961"/>
    <mergeCell ref="AF961:AO961"/>
    <mergeCell ref="B962:G962"/>
    <mergeCell ref="H962:I962"/>
    <mergeCell ref="J962:R962"/>
    <mergeCell ref="S962:T962"/>
    <mergeCell ref="U962:AC962"/>
    <mergeCell ref="AD962:AE962"/>
    <mergeCell ref="AF962:AO962"/>
    <mergeCell ref="B963:G963"/>
    <mergeCell ref="H963:I963"/>
    <mergeCell ref="J963:R963"/>
    <mergeCell ref="S963:T963"/>
    <mergeCell ref="U963:AC963"/>
    <mergeCell ref="AD963:AE963"/>
    <mergeCell ref="AF963:AO963"/>
    <mergeCell ref="B958:G958"/>
    <mergeCell ref="H958:I958"/>
    <mergeCell ref="J958:R958"/>
    <mergeCell ref="S958:T958"/>
    <mergeCell ref="U958:AC958"/>
    <mergeCell ref="AD958:AE958"/>
    <mergeCell ref="AF958:AO958"/>
    <mergeCell ref="B959:G959"/>
    <mergeCell ref="H959:I959"/>
    <mergeCell ref="J959:R959"/>
    <mergeCell ref="S959:T959"/>
    <mergeCell ref="U959:AC959"/>
    <mergeCell ref="AD959:AE959"/>
    <mergeCell ref="AF959:AO959"/>
    <mergeCell ref="B960:G960"/>
    <mergeCell ref="H960:I960"/>
    <mergeCell ref="J960:R960"/>
    <mergeCell ref="S960:T960"/>
    <mergeCell ref="U960:AC960"/>
    <mergeCell ref="AD960:AE960"/>
    <mergeCell ref="AF960:AO960"/>
    <mergeCell ref="B955:G955"/>
    <mergeCell ref="H955:I955"/>
    <mergeCell ref="J955:R955"/>
    <mergeCell ref="S955:T955"/>
    <mergeCell ref="U955:AC955"/>
    <mergeCell ref="AD955:AE955"/>
    <mergeCell ref="AF955:AO955"/>
    <mergeCell ref="B956:G956"/>
    <mergeCell ref="H956:I956"/>
    <mergeCell ref="J956:R956"/>
    <mergeCell ref="S956:T956"/>
    <mergeCell ref="U956:AC956"/>
    <mergeCell ref="AD956:AE956"/>
    <mergeCell ref="AF956:AO956"/>
    <mergeCell ref="B957:G957"/>
    <mergeCell ref="H957:I957"/>
    <mergeCell ref="J957:R957"/>
    <mergeCell ref="S957:T957"/>
    <mergeCell ref="U957:AC957"/>
    <mergeCell ref="AD957:AE957"/>
    <mergeCell ref="AF957:AO957"/>
    <mergeCell ref="B952:G952"/>
    <mergeCell ref="H952:I952"/>
    <mergeCell ref="J952:R952"/>
    <mergeCell ref="S952:T952"/>
    <mergeCell ref="U952:AC952"/>
    <mergeCell ref="AD952:AE952"/>
    <mergeCell ref="AF952:AO952"/>
    <mergeCell ref="B953:G953"/>
    <mergeCell ref="H953:I953"/>
    <mergeCell ref="J953:R953"/>
    <mergeCell ref="S953:T953"/>
    <mergeCell ref="U953:AC953"/>
    <mergeCell ref="AD953:AE953"/>
    <mergeCell ref="AF953:AO953"/>
    <mergeCell ref="B954:G954"/>
    <mergeCell ref="H954:I954"/>
    <mergeCell ref="J954:R954"/>
    <mergeCell ref="S954:T954"/>
    <mergeCell ref="U954:AC954"/>
    <mergeCell ref="AD954:AE954"/>
    <mergeCell ref="AF954:AO954"/>
    <mergeCell ref="B949:G949"/>
    <mergeCell ref="H949:I949"/>
    <mergeCell ref="J949:R949"/>
    <mergeCell ref="S949:T949"/>
    <mergeCell ref="U949:AC949"/>
    <mergeCell ref="AD949:AE949"/>
    <mergeCell ref="AF949:AO949"/>
    <mergeCell ref="B950:G950"/>
    <mergeCell ref="H950:I950"/>
    <mergeCell ref="J950:R950"/>
    <mergeCell ref="S950:T950"/>
    <mergeCell ref="U950:AC950"/>
    <mergeCell ref="AD950:AE950"/>
    <mergeCell ref="AF950:AO950"/>
    <mergeCell ref="B951:G951"/>
    <mergeCell ref="H951:I951"/>
    <mergeCell ref="J951:R951"/>
    <mergeCell ref="S951:T951"/>
    <mergeCell ref="U951:AC951"/>
    <mergeCell ref="AD951:AE951"/>
    <mergeCell ref="AF951:AO951"/>
    <mergeCell ref="B946:G946"/>
    <mergeCell ref="H946:I946"/>
    <mergeCell ref="J946:R946"/>
    <mergeCell ref="S946:T946"/>
    <mergeCell ref="U946:AC946"/>
    <mergeCell ref="AD946:AE946"/>
    <mergeCell ref="AF946:AO946"/>
    <mergeCell ref="B947:G947"/>
    <mergeCell ref="H947:I947"/>
    <mergeCell ref="J947:R947"/>
    <mergeCell ref="S947:T947"/>
    <mergeCell ref="U947:AC947"/>
    <mergeCell ref="AD947:AE947"/>
    <mergeCell ref="AF947:AO947"/>
    <mergeCell ref="B948:G948"/>
    <mergeCell ref="H948:I948"/>
    <mergeCell ref="J948:R948"/>
    <mergeCell ref="S948:T948"/>
    <mergeCell ref="U948:AC948"/>
    <mergeCell ref="AD948:AE948"/>
    <mergeCell ref="AF948:AO948"/>
    <mergeCell ref="B943:G943"/>
    <mergeCell ref="H943:I943"/>
    <mergeCell ref="J943:R943"/>
    <mergeCell ref="S943:T943"/>
    <mergeCell ref="U943:AC943"/>
    <mergeCell ref="AD943:AE943"/>
    <mergeCell ref="AF943:AO943"/>
    <mergeCell ref="B944:G944"/>
    <mergeCell ref="H944:I944"/>
    <mergeCell ref="J944:R944"/>
    <mergeCell ref="S944:T944"/>
    <mergeCell ref="U944:AC944"/>
    <mergeCell ref="AD944:AE944"/>
    <mergeCell ref="AF944:AO944"/>
    <mergeCell ref="B945:G945"/>
    <mergeCell ref="H945:I945"/>
    <mergeCell ref="J945:R945"/>
    <mergeCell ref="S945:T945"/>
    <mergeCell ref="U945:AC945"/>
    <mergeCell ref="AD945:AE945"/>
    <mergeCell ref="AF945:AO945"/>
    <mergeCell ref="B940:G940"/>
    <mergeCell ref="H940:I940"/>
    <mergeCell ref="J940:R940"/>
    <mergeCell ref="S940:T940"/>
    <mergeCell ref="U940:AC940"/>
    <mergeCell ref="AD940:AE940"/>
    <mergeCell ref="AF940:AO940"/>
    <mergeCell ref="B941:G941"/>
    <mergeCell ref="H941:I941"/>
    <mergeCell ref="J941:R941"/>
    <mergeCell ref="S941:T941"/>
    <mergeCell ref="U941:AC941"/>
    <mergeCell ref="AD941:AE941"/>
    <mergeCell ref="AF941:AO941"/>
    <mergeCell ref="B942:G942"/>
    <mergeCell ref="H942:I942"/>
    <mergeCell ref="J942:R942"/>
    <mergeCell ref="S942:T942"/>
    <mergeCell ref="U942:AC942"/>
    <mergeCell ref="AD942:AE942"/>
    <mergeCell ref="AF942:AO942"/>
    <mergeCell ref="B937:G937"/>
    <mergeCell ref="H937:I937"/>
    <mergeCell ref="J937:R937"/>
    <mergeCell ref="S937:T937"/>
    <mergeCell ref="U937:AC937"/>
    <mergeCell ref="AD937:AE937"/>
    <mergeCell ref="AF937:AO937"/>
    <mergeCell ref="B938:G938"/>
    <mergeCell ref="H938:I938"/>
    <mergeCell ref="J938:R938"/>
    <mergeCell ref="S938:T938"/>
    <mergeCell ref="U938:AC938"/>
    <mergeCell ref="AD938:AE938"/>
    <mergeCell ref="AF938:AO938"/>
    <mergeCell ref="B939:G939"/>
    <mergeCell ref="H939:I939"/>
    <mergeCell ref="J939:R939"/>
    <mergeCell ref="S939:T939"/>
    <mergeCell ref="U939:AC939"/>
    <mergeCell ref="AD939:AE939"/>
    <mergeCell ref="AF939:AO939"/>
    <mergeCell ref="B934:G934"/>
    <mergeCell ref="H934:I934"/>
    <mergeCell ref="J934:R934"/>
    <mergeCell ref="S934:T934"/>
    <mergeCell ref="U934:AC934"/>
    <mergeCell ref="AD934:AE934"/>
    <mergeCell ref="AF934:AO934"/>
    <mergeCell ref="B935:G935"/>
    <mergeCell ref="H935:I935"/>
    <mergeCell ref="J935:R935"/>
    <mergeCell ref="S935:T935"/>
    <mergeCell ref="U935:AC935"/>
    <mergeCell ref="AD935:AE935"/>
    <mergeCell ref="AF935:AO935"/>
    <mergeCell ref="B936:G936"/>
    <mergeCell ref="H936:I936"/>
    <mergeCell ref="J936:R936"/>
    <mergeCell ref="S936:T936"/>
    <mergeCell ref="U936:AC936"/>
    <mergeCell ref="AD936:AE936"/>
    <mergeCell ref="AF936:AO936"/>
    <mergeCell ref="B931:G931"/>
    <mergeCell ref="H931:I931"/>
    <mergeCell ref="J931:R931"/>
    <mergeCell ref="S931:T931"/>
    <mergeCell ref="U931:AC931"/>
    <mergeCell ref="AD931:AE931"/>
    <mergeCell ref="AF931:AO931"/>
    <mergeCell ref="B932:G932"/>
    <mergeCell ref="H932:I932"/>
    <mergeCell ref="J932:R932"/>
    <mergeCell ref="S932:T932"/>
    <mergeCell ref="U932:AC932"/>
    <mergeCell ref="AD932:AE932"/>
    <mergeCell ref="AF932:AO932"/>
    <mergeCell ref="B933:G933"/>
    <mergeCell ref="H933:I933"/>
    <mergeCell ref="J933:R933"/>
    <mergeCell ref="S933:T933"/>
    <mergeCell ref="U933:AC933"/>
    <mergeCell ref="AD933:AE933"/>
    <mergeCell ref="AF933:AO933"/>
    <mergeCell ref="B928:G928"/>
    <mergeCell ref="H928:I928"/>
    <mergeCell ref="J928:R928"/>
    <mergeCell ref="S928:T928"/>
    <mergeCell ref="U928:AC928"/>
    <mergeCell ref="AD928:AE928"/>
    <mergeCell ref="AF928:AO928"/>
    <mergeCell ref="B929:G929"/>
    <mergeCell ref="H929:I929"/>
    <mergeCell ref="J929:R929"/>
    <mergeCell ref="S929:T929"/>
    <mergeCell ref="U929:AC929"/>
    <mergeCell ref="AD929:AE929"/>
    <mergeCell ref="AF929:AO929"/>
    <mergeCell ref="B930:G930"/>
    <mergeCell ref="H930:I930"/>
    <mergeCell ref="J930:R930"/>
    <mergeCell ref="S930:T930"/>
    <mergeCell ref="U930:AC930"/>
    <mergeCell ref="AD930:AE930"/>
    <mergeCell ref="AF930:AO930"/>
    <mergeCell ref="B925:G925"/>
    <mergeCell ref="H925:I925"/>
    <mergeCell ref="J925:R925"/>
    <mergeCell ref="S925:T925"/>
    <mergeCell ref="U925:AC925"/>
    <mergeCell ref="AD925:AE925"/>
    <mergeCell ref="AF925:AO925"/>
    <mergeCell ref="B926:G926"/>
    <mergeCell ref="H926:I926"/>
    <mergeCell ref="J926:R926"/>
    <mergeCell ref="S926:T926"/>
    <mergeCell ref="U926:AC926"/>
    <mergeCell ref="AD926:AE926"/>
    <mergeCell ref="AF926:AO926"/>
    <mergeCell ref="B927:G927"/>
    <mergeCell ref="H927:I927"/>
    <mergeCell ref="J927:R927"/>
    <mergeCell ref="S927:T927"/>
    <mergeCell ref="U927:AC927"/>
    <mergeCell ref="AD927:AE927"/>
    <mergeCell ref="AF927:AO927"/>
    <mergeCell ref="B922:G922"/>
    <mergeCell ref="H922:I922"/>
    <mergeCell ref="J922:R922"/>
    <mergeCell ref="S922:T922"/>
    <mergeCell ref="U922:AC922"/>
    <mergeCell ref="AD922:AE922"/>
    <mergeCell ref="AF922:AO922"/>
    <mergeCell ref="B923:G923"/>
    <mergeCell ref="H923:I923"/>
    <mergeCell ref="J923:R923"/>
    <mergeCell ref="S923:T923"/>
    <mergeCell ref="U923:AC923"/>
    <mergeCell ref="AD923:AE923"/>
    <mergeCell ref="AF923:AO923"/>
    <mergeCell ref="B924:G924"/>
    <mergeCell ref="H924:I924"/>
    <mergeCell ref="J924:R924"/>
    <mergeCell ref="S924:T924"/>
    <mergeCell ref="U924:AC924"/>
    <mergeCell ref="AD924:AE924"/>
    <mergeCell ref="AF924:AO924"/>
    <mergeCell ref="B919:G919"/>
    <mergeCell ref="H919:I919"/>
    <mergeCell ref="J919:R919"/>
    <mergeCell ref="S919:T919"/>
    <mergeCell ref="U919:AC919"/>
    <mergeCell ref="AD919:AE919"/>
    <mergeCell ref="AF919:AO919"/>
    <mergeCell ref="B920:G920"/>
    <mergeCell ref="H920:I920"/>
    <mergeCell ref="J920:R920"/>
    <mergeCell ref="S920:T920"/>
    <mergeCell ref="U920:AC920"/>
    <mergeCell ref="AD920:AE920"/>
    <mergeCell ref="AF920:AO920"/>
    <mergeCell ref="B921:G921"/>
    <mergeCell ref="H921:I921"/>
    <mergeCell ref="J921:R921"/>
    <mergeCell ref="S921:T921"/>
    <mergeCell ref="U921:AC921"/>
    <mergeCell ref="AD921:AE921"/>
    <mergeCell ref="AF921:AO921"/>
    <mergeCell ref="U916:AC916"/>
    <mergeCell ref="AD916:AE916"/>
    <mergeCell ref="AF916:AO916"/>
    <mergeCell ref="B917:G917"/>
    <mergeCell ref="H917:I917"/>
    <mergeCell ref="J917:R917"/>
    <mergeCell ref="S917:T917"/>
    <mergeCell ref="U917:AC917"/>
    <mergeCell ref="AD917:AE917"/>
    <mergeCell ref="AF917:AO917"/>
    <mergeCell ref="B918:G918"/>
    <mergeCell ref="H918:I918"/>
    <mergeCell ref="J918:R918"/>
    <mergeCell ref="S918:T918"/>
    <mergeCell ref="U918:AC918"/>
    <mergeCell ref="AD918:AE918"/>
    <mergeCell ref="AF918:AO918"/>
    <mergeCell ref="J907:R907"/>
    <mergeCell ref="S907:T907"/>
    <mergeCell ref="U907:AC907"/>
    <mergeCell ref="AD907:AE907"/>
    <mergeCell ref="AF907:AO907"/>
    <mergeCell ref="A1077:AO1077"/>
    <mergeCell ref="B909:AO909"/>
    <mergeCell ref="B910:AO910"/>
    <mergeCell ref="B911:AO911"/>
    <mergeCell ref="A912:A914"/>
    <mergeCell ref="B912:G914"/>
    <mergeCell ref="H912:AO912"/>
    <mergeCell ref="H913:R913"/>
    <mergeCell ref="S913:AC913"/>
    <mergeCell ref="AD913:AO913"/>
    <mergeCell ref="H914:I914"/>
    <mergeCell ref="J914:R914"/>
    <mergeCell ref="S914:T914"/>
    <mergeCell ref="U914:AC914"/>
    <mergeCell ref="AD914:AE914"/>
    <mergeCell ref="AF914:AO914"/>
    <mergeCell ref="B915:G915"/>
    <mergeCell ref="H915:I915"/>
    <mergeCell ref="J915:R915"/>
    <mergeCell ref="S915:T915"/>
    <mergeCell ref="U915:AC915"/>
    <mergeCell ref="AD915:AE915"/>
    <mergeCell ref="AF915:AO915"/>
    <mergeCell ref="B916:G916"/>
    <mergeCell ref="H916:I916"/>
    <mergeCell ref="J916:R916"/>
    <mergeCell ref="S916:T916"/>
    <mergeCell ref="J903:R903"/>
    <mergeCell ref="S903:T903"/>
    <mergeCell ref="U903:AC903"/>
    <mergeCell ref="AD903:AE903"/>
    <mergeCell ref="AF903:AO903"/>
    <mergeCell ref="J904:R904"/>
    <mergeCell ref="S904:T904"/>
    <mergeCell ref="U904:AC904"/>
    <mergeCell ref="AD904:AE904"/>
    <mergeCell ref="AF904:AO904"/>
    <mergeCell ref="J905:R905"/>
    <mergeCell ref="S905:T905"/>
    <mergeCell ref="U905:AC905"/>
    <mergeCell ref="AD905:AE905"/>
    <mergeCell ref="AF905:AO905"/>
    <mergeCell ref="J906:R906"/>
    <mergeCell ref="S906:T906"/>
    <mergeCell ref="U906:AC906"/>
    <mergeCell ref="AD906:AE906"/>
    <mergeCell ref="AF906:AO906"/>
    <mergeCell ref="J893:R893"/>
    <mergeCell ref="S893:T893"/>
    <mergeCell ref="U893:AC893"/>
    <mergeCell ref="AD893:AE893"/>
    <mergeCell ref="AF893:AO893"/>
    <mergeCell ref="J894:R894"/>
    <mergeCell ref="S894:T894"/>
    <mergeCell ref="U894:AC894"/>
    <mergeCell ref="AD894:AE894"/>
    <mergeCell ref="AF894:AO894"/>
    <mergeCell ref="J895:R895"/>
    <mergeCell ref="S895:T895"/>
    <mergeCell ref="U895:AC895"/>
    <mergeCell ref="AD895:AE895"/>
    <mergeCell ref="AF895:AO895"/>
    <mergeCell ref="S898:T898"/>
    <mergeCell ref="U898:AC898"/>
    <mergeCell ref="AD898:AE898"/>
    <mergeCell ref="AF898:AO898"/>
    <mergeCell ref="J890:R890"/>
    <mergeCell ref="S890:T890"/>
    <mergeCell ref="U890:AC890"/>
    <mergeCell ref="AD890:AE890"/>
    <mergeCell ref="AF890:AO890"/>
    <mergeCell ref="J891:R891"/>
    <mergeCell ref="S891:T891"/>
    <mergeCell ref="U891:AC891"/>
    <mergeCell ref="AD891:AE891"/>
    <mergeCell ref="AF891:AO891"/>
    <mergeCell ref="J888:R888"/>
    <mergeCell ref="S888:T888"/>
    <mergeCell ref="J892:R892"/>
    <mergeCell ref="S892:T892"/>
    <mergeCell ref="U892:AC892"/>
    <mergeCell ref="AD892:AE892"/>
    <mergeCell ref="AF892:AO892"/>
    <mergeCell ref="J884:R884"/>
    <mergeCell ref="S884:T884"/>
    <mergeCell ref="U884:AC884"/>
    <mergeCell ref="AD884:AE884"/>
    <mergeCell ref="AF884:AO884"/>
    <mergeCell ref="J885:R885"/>
    <mergeCell ref="S885:T885"/>
    <mergeCell ref="U885:AC885"/>
    <mergeCell ref="AD885:AE885"/>
    <mergeCell ref="AF885:AO885"/>
    <mergeCell ref="U888:AC888"/>
    <mergeCell ref="AD888:AE888"/>
    <mergeCell ref="AF888:AO888"/>
    <mergeCell ref="J889:R889"/>
    <mergeCell ref="S889:T889"/>
    <mergeCell ref="U889:AC889"/>
    <mergeCell ref="AD889:AE889"/>
    <mergeCell ref="AF889:AO889"/>
    <mergeCell ref="J878:R878"/>
    <mergeCell ref="S878:T878"/>
    <mergeCell ref="U878:AC878"/>
    <mergeCell ref="AD878:AE878"/>
    <mergeCell ref="AF878:AO878"/>
    <mergeCell ref="J879:R879"/>
    <mergeCell ref="S879:T879"/>
    <mergeCell ref="U879:AC879"/>
    <mergeCell ref="AD879:AE879"/>
    <mergeCell ref="AF879:AO879"/>
    <mergeCell ref="AD882:AE882"/>
    <mergeCell ref="AF882:AO882"/>
    <mergeCell ref="J883:R883"/>
    <mergeCell ref="S883:T883"/>
    <mergeCell ref="U883:AC883"/>
    <mergeCell ref="AD883:AE883"/>
    <mergeCell ref="AF883:AO883"/>
    <mergeCell ref="J874:R874"/>
    <mergeCell ref="S874:T874"/>
    <mergeCell ref="U874:AC874"/>
    <mergeCell ref="AD874:AE874"/>
    <mergeCell ref="AF874:AO874"/>
    <mergeCell ref="J875:R875"/>
    <mergeCell ref="S875:T875"/>
    <mergeCell ref="U875:AC875"/>
    <mergeCell ref="AD875:AE875"/>
    <mergeCell ref="AF875:AO875"/>
    <mergeCell ref="J876:R876"/>
    <mergeCell ref="S876:T876"/>
    <mergeCell ref="U876:AC876"/>
    <mergeCell ref="AD876:AE876"/>
    <mergeCell ref="AF876:AO876"/>
    <mergeCell ref="J877:R877"/>
    <mergeCell ref="S877:T877"/>
    <mergeCell ref="U877:AC877"/>
    <mergeCell ref="AD877:AE877"/>
    <mergeCell ref="AF877:AO877"/>
    <mergeCell ref="J870:R870"/>
    <mergeCell ref="S870:T870"/>
    <mergeCell ref="U870:AC870"/>
    <mergeCell ref="AD870:AE870"/>
    <mergeCell ref="AF870:AO870"/>
    <mergeCell ref="J871:R871"/>
    <mergeCell ref="S871:T871"/>
    <mergeCell ref="U871:AC871"/>
    <mergeCell ref="AD871:AE871"/>
    <mergeCell ref="AF871:AO871"/>
    <mergeCell ref="J872:R872"/>
    <mergeCell ref="S872:T872"/>
    <mergeCell ref="U872:AC872"/>
    <mergeCell ref="AD872:AE872"/>
    <mergeCell ref="AF872:AO872"/>
    <mergeCell ref="J873:R873"/>
    <mergeCell ref="S873:T873"/>
    <mergeCell ref="U873:AC873"/>
    <mergeCell ref="AD873:AE873"/>
    <mergeCell ref="AF873:AO873"/>
    <mergeCell ref="J866:R866"/>
    <mergeCell ref="S866:T866"/>
    <mergeCell ref="U866:AC866"/>
    <mergeCell ref="AD866:AE866"/>
    <mergeCell ref="AF866:AO866"/>
    <mergeCell ref="J867:R867"/>
    <mergeCell ref="S867:T867"/>
    <mergeCell ref="U867:AC867"/>
    <mergeCell ref="AD867:AE867"/>
    <mergeCell ref="AF867:AO867"/>
    <mergeCell ref="J868:R868"/>
    <mergeCell ref="S868:T868"/>
    <mergeCell ref="U868:AC868"/>
    <mergeCell ref="AD868:AE868"/>
    <mergeCell ref="AF868:AO868"/>
    <mergeCell ref="J869:R869"/>
    <mergeCell ref="S869:T869"/>
    <mergeCell ref="U869:AC869"/>
    <mergeCell ref="AD869:AE869"/>
    <mergeCell ref="AF869:AO869"/>
    <mergeCell ref="J862:R862"/>
    <mergeCell ref="S862:T862"/>
    <mergeCell ref="U862:AC862"/>
    <mergeCell ref="AD862:AE862"/>
    <mergeCell ref="AF862:AO862"/>
    <mergeCell ref="J863:R863"/>
    <mergeCell ref="S863:T863"/>
    <mergeCell ref="U863:AC863"/>
    <mergeCell ref="AD863:AE863"/>
    <mergeCell ref="AF863:AO863"/>
    <mergeCell ref="J864:R864"/>
    <mergeCell ref="S864:T864"/>
    <mergeCell ref="U864:AC864"/>
    <mergeCell ref="AD864:AE864"/>
    <mergeCell ref="AF864:AO864"/>
    <mergeCell ref="J865:R865"/>
    <mergeCell ref="S865:T865"/>
    <mergeCell ref="U865:AC865"/>
    <mergeCell ref="AD865:AE865"/>
    <mergeCell ref="AF865:AO865"/>
    <mergeCell ref="J858:R858"/>
    <mergeCell ref="S858:T858"/>
    <mergeCell ref="U858:AC858"/>
    <mergeCell ref="AD858:AE858"/>
    <mergeCell ref="AF858:AO858"/>
    <mergeCell ref="J859:R859"/>
    <mergeCell ref="S859:T859"/>
    <mergeCell ref="U859:AC859"/>
    <mergeCell ref="AD859:AE859"/>
    <mergeCell ref="AF859:AO859"/>
    <mergeCell ref="B859:G859"/>
    <mergeCell ref="J860:R860"/>
    <mergeCell ref="S860:T860"/>
    <mergeCell ref="U860:AC860"/>
    <mergeCell ref="AD860:AE860"/>
    <mergeCell ref="AF860:AO860"/>
    <mergeCell ref="J861:R861"/>
    <mergeCell ref="S861:T861"/>
    <mergeCell ref="U861:AC861"/>
    <mergeCell ref="AD861:AE861"/>
    <mergeCell ref="AF861:AO861"/>
    <mergeCell ref="J849:R849"/>
    <mergeCell ref="S849:T849"/>
    <mergeCell ref="U849:AC849"/>
    <mergeCell ref="AD849:AE849"/>
    <mergeCell ref="AF849:AO849"/>
    <mergeCell ref="J850:R850"/>
    <mergeCell ref="S850:T850"/>
    <mergeCell ref="U850:AC850"/>
    <mergeCell ref="AD850:AE850"/>
    <mergeCell ref="AF850:AO850"/>
    <mergeCell ref="J847:R847"/>
    <mergeCell ref="B854:AO854"/>
    <mergeCell ref="H856:R856"/>
    <mergeCell ref="S856:AC856"/>
    <mergeCell ref="AD856:AO856"/>
    <mergeCell ref="J857:R857"/>
    <mergeCell ref="S857:T857"/>
    <mergeCell ref="U857:AC857"/>
    <mergeCell ref="AD857:AE857"/>
    <mergeCell ref="AF857:AO857"/>
    <mergeCell ref="J845:R845"/>
    <mergeCell ref="S845:T845"/>
    <mergeCell ref="U845:AC845"/>
    <mergeCell ref="AD845:AE845"/>
    <mergeCell ref="AF845:AO845"/>
    <mergeCell ref="J846:R846"/>
    <mergeCell ref="S846:T846"/>
    <mergeCell ref="U846:AC846"/>
    <mergeCell ref="AD846:AE846"/>
    <mergeCell ref="AF846:AO846"/>
    <mergeCell ref="S847:T847"/>
    <mergeCell ref="U847:AC847"/>
    <mergeCell ref="AD847:AE847"/>
    <mergeCell ref="AF847:AO847"/>
    <mergeCell ref="J848:R848"/>
    <mergeCell ref="S848:T848"/>
    <mergeCell ref="U848:AC848"/>
    <mergeCell ref="AD848:AE848"/>
    <mergeCell ref="AF848:AO848"/>
    <mergeCell ref="J841:R841"/>
    <mergeCell ref="S841:T841"/>
    <mergeCell ref="U841:AC841"/>
    <mergeCell ref="AD841:AE841"/>
    <mergeCell ref="AF841:AO841"/>
    <mergeCell ref="J842:R842"/>
    <mergeCell ref="S842:T842"/>
    <mergeCell ref="U842:AC842"/>
    <mergeCell ref="AD842:AE842"/>
    <mergeCell ref="AF842:AO842"/>
    <mergeCell ref="J843:R843"/>
    <mergeCell ref="S843:T843"/>
    <mergeCell ref="U843:AC843"/>
    <mergeCell ref="AD843:AE843"/>
    <mergeCell ref="AF843:AO843"/>
    <mergeCell ref="J844:R844"/>
    <mergeCell ref="S844:T844"/>
    <mergeCell ref="U844:AC844"/>
    <mergeCell ref="AD844:AE844"/>
    <mergeCell ref="AF844:AO844"/>
    <mergeCell ref="J837:R837"/>
    <mergeCell ref="S837:T837"/>
    <mergeCell ref="U837:AC837"/>
    <mergeCell ref="AD837:AE837"/>
    <mergeCell ref="AF837:AO837"/>
    <mergeCell ref="J838:R838"/>
    <mergeCell ref="S838:T838"/>
    <mergeCell ref="U838:AC838"/>
    <mergeCell ref="AD838:AE838"/>
    <mergeCell ref="AF838:AO838"/>
    <mergeCell ref="J839:R839"/>
    <mergeCell ref="S839:T839"/>
    <mergeCell ref="U839:AC839"/>
    <mergeCell ref="AD839:AE839"/>
    <mergeCell ref="AF839:AO839"/>
    <mergeCell ref="J840:R840"/>
    <mergeCell ref="S840:T840"/>
    <mergeCell ref="U840:AC840"/>
    <mergeCell ref="AD840:AE840"/>
    <mergeCell ref="AF840:AO840"/>
    <mergeCell ref="J832:R832"/>
    <mergeCell ref="S832:T832"/>
    <mergeCell ref="U832:AC832"/>
    <mergeCell ref="AD832:AE832"/>
    <mergeCell ref="AF832:AO832"/>
    <mergeCell ref="J833:R833"/>
    <mergeCell ref="S833:T833"/>
    <mergeCell ref="U833:AC833"/>
    <mergeCell ref="AD833:AE833"/>
    <mergeCell ref="AF833:AO833"/>
    <mergeCell ref="S835:T835"/>
    <mergeCell ref="U835:AC835"/>
    <mergeCell ref="AD835:AE835"/>
    <mergeCell ref="AF835:AO835"/>
    <mergeCell ref="J836:R836"/>
    <mergeCell ref="S836:T836"/>
    <mergeCell ref="U836:AC836"/>
    <mergeCell ref="AD836:AE836"/>
    <mergeCell ref="AF836:AO836"/>
    <mergeCell ref="J834:R834"/>
    <mergeCell ref="S834:T834"/>
    <mergeCell ref="U834:AC834"/>
    <mergeCell ref="AD834:AE834"/>
    <mergeCell ref="AF834:AO834"/>
    <mergeCell ref="J835:R835"/>
    <mergeCell ref="J828:R828"/>
    <mergeCell ref="S828:T828"/>
    <mergeCell ref="U828:AC828"/>
    <mergeCell ref="AD828:AE828"/>
    <mergeCell ref="AF828:AO828"/>
    <mergeCell ref="J829:R829"/>
    <mergeCell ref="S829:T829"/>
    <mergeCell ref="U829:AC829"/>
    <mergeCell ref="AD829:AE829"/>
    <mergeCell ref="AF829:AO829"/>
    <mergeCell ref="J830:R830"/>
    <mergeCell ref="S830:T830"/>
    <mergeCell ref="U830:AC830"/>
    <mergeCell ref="AD830:AE830"/>
    <mergeCell ref="AF830:AO830"/>
    <mergeCell ref="J831:R831"/>
    <mergeCell ref="S831:T831"/>
    <mergeCell ref="U831:AC831"/>
    <mergeCell ref="AD831:AE831"/>
    <mergeCell ref="AF831:AO831"/>
    <mergeCell ref="J824:R824"/>
    <mergeCell ref="S824:T824"/>
    <mergeCell ref="U824:AC824"/>
    <mergeCell ref="AD824:AE824"/>
    <mergeCell ref="AF824:AO824"/>
    <mergeCell ref="J825:R825"/>
    <mergeCell ref="S825:T825"/>
    <mergeCell ref="U825:AC825"/>
    <mergeCell ref="AD825:AE825"/>
    <mergeCell ref="AF825:AO825"/>
    <mergeCell ref="J826:R826"/>
    <mergeCell ref="S826:T826"/>
    <mergeCell ref="U826:AC826"/>
    <mergeCell ref="AD826:AE826"/>
    <mergeCell ref="AF826:AO826"/>
    <mergeCell ref="J827:R827"/>
    <mergeCell ref="S827:T827"/>
    <mergeCell ref="U827:AC827"/>
    <mergeCell ref="AD827:AE827"/>
    <mergeCell ref="AF827:AO827"/>
    <mergeCell ref="J820:R820"/>
    <mergeCell ref="S820:T820"/>
    <mergeCell ref="U820:AC820"/>
    <mergeCell ref="AD820:AE820"/>
    <mergeCell ref="AF820:AO820"/>
    <mergeCell ref="J821:R821"/>
    <mergeCell ref="S821:T821"/>
    <mergeCell ref="U821:AC821"/>
    <mergeCell ref="AD821:AE821"/>
    <mergeCell ref="AF821:AO821"/>
    <mergeCell ref="J822:R822"/>
    <mergeCell ref="S822:T822"/>
    <mergeCell ref="U822:AC822"/>
    <mergeCell ref="AD822:AE822"/>
    <mergeCell ref="AF822:AO822"/>
    <mergeCell ref="J823:R823"/>
    <mergeCell ref="S823:T823"/>
    <mergeCell ref="U823:AC823"/>
    <mergeCell ref="AD823:AE823"/>
    <mergeCell ref="AF823:AO823"/>
    <mergeCell ref="J816:R816"/>
    <mergeCell ref="S816:T816"/>
    <mergeCell ref="U816:AC816"/>
    <mergeCell ref="AD816:AE816"/>
    <mergeCell ref="AF816:AO816"/>
    <mergeCell ref="J817:R817"/>
    <mergeCell ref="S817:T817"/>
    <mergeCell ref="U817:AC817"/>
    <mergeCell ref="AD817:AE817"/>
    <mergeCell ref="AF817:AO817"/>
    <mergeCell ref="J818:R818"/>
    <mergeCell ref="S818:T818"/>
    <mergeCell ref="U818:AC818"/>
    <mergeCell ref="AD818:AE818"/>
    <mergeCell ref="AF818:AO818"/>
    <mergeCell ref="J819:R819"/>
    <mergeCell ref="S819:T819"/>
    <mergeCell ref="U819:AC819"/>
    <mergeCell ref="AD819:AE819"/>
    <mergeCell ref="AF819:AO819"/>
    <mergeCell ref="J812:R812"/>
    <mergeCell ref="S812:T812"/>
    <mergeCell ref="U812:AC812"/>
    <mergeCell ref="AD812:AE812"/>
    <mergeCell ref="AF812:AO812"/>
    <mergeCell ref="J813:R813"/>
    <mergeCell ref="S813:T813"/>
    <mergeCell ref="U813:AC813"/>
    <mergeCell ref="AD813:AE813"/>
    <mergeCell ref="AF813:AO813"/>
    <mergeCell ref="J814:R814"/>
    <mergeCell ref="S814:T814"/>
    <mergeCell ref="U814:AC814"/>
    <mergeCell ref="AD814:AE814"/>
    <mergeCell ref="AF814:AO814"/>
    <mergeCell ref="J815:R815"/>
    <mergeCell ref="S815:T815"/>
    <mergeCell ref="U815:AC815"/>
    <mergeCell ref="AD815:AE815"/>
    <mergeCell ref="AF815:AO815"/>
    <mergeCell ref="S808:T808"/>
    <mergeCell ref="U808:AC808"/>
    <mergeCell ref="AD808:AE808"/>
    <mergeCell ref="AF808:AO808"/>
    <mergeCell ref="J809:R809"/>
    <mergeCell ref="S809:T809"/>
    <mergeCell ref="U809:AC809"/>
    <mergeCell ref="AD809:AE809"/>
    <mergeCell ref="AF809:AO809"/>
    <mergeCell ref="J810:R810"/>
    <mergeCell ref="S810:T810"/>
    <mergeCell ref="U810:AC810"/>
    <mergeCell ref="AD810:AE810"/>
    <mergeCell ref="AF810:AO810"/>
    <mergeCell ref="J811:R811"/>
    <mergeCell ref="S811:T811"/>
    <mergeCell ref="U811:AC811"/>
    <mergeCell ref="AD811:AE811"/>
    <mergeCell ref="AF811:AO811"/>
    <mergeCell ref="AF801:AO801"/>
    <mergeCell ref="J802:R802"/>
    <mergeCell ref="S802:T802"/>
    <mergeCell ref="U802:AC802"/>
    <mergeCell ref="AD802:AE802"/>
    <mergeCell ref="AF802:AO802"/>
    <mergeCell ref="J803:R803"/>
    <mergeCell ref="S803:T803"/>
    <mergeCell ref="U803:AC803"/>
    <mergeCell ref="AD803:AE803"/>
    <mergeCell ref="AF803:AO803"/>
    <mergeCell ref="J804:R804"/>
    <mergeCell ref="S804:T804"/>
    <mergeCell ref="U804:AC804"/>
    <mergeCell ref="AD804:AE804"/>
    <mergeCell ref="AF804:AO804"/>
    <mergeCell ref="J805:R805"/>
    <mergeCell ref="S805:T805"/>
    <mergeCell ref="U805:AC805"/>
    <mergeCell ref="AD805:AE805"/>
    <mergeCell ref="AF805:AO805"/>
    <mergeCell ref="U801:AC801"/>
    <mergeCell ref="AD801:AE801"/>
    <mergeCell ref="W2:AO2"/>
    <mergeCell ref="AK25:AO25"/>
    <mergeCell ref="AD25:AJ25"/>
    <mergeCell ref="Z25:AC25"/>
    <mergeCell ref="AK24:AO24"/>
    <mergeCell ref="AD24:AJ24"/>
    <mergeCell ref="Z24:AC24"/>
    <mergeCell ref="AK22:AO22"/>
    <mergeCell ref="AD22:AJ22"/>
    <mergeCell ref="Z22:AC22"/>
    <mergeCell ref="AK21:AO21"/>
    <mergeCell ref="AD21:AJ21"/>
    <mergeCell ref="Z21:AC21"/>
    <mergeCell ref="AK20:AO20"/>
    <mergeCell ref="AD20:AJ20"/>
    <mergeCell ref="Z20:AC20"/>
    <mergeCell ref="AK19:AO19"/>
    <mergeCell ref="AD19:AJ19"/>
    <mergeCell ref="Z19:AC19"/>
    <mergeCell ref="O24:Y24"/>
    <mergeCell ref="O25:Y25"/>
    <mergeCell ref="R188:U188"/>
    <mergeCell ref="V188:Z188"/>
    <mergeCell ref="AA188:AD188"/>
    <mergeCell ref="AE188:AO188"/>
    <mergeCell ref="B185:K185"/>
    <mergeCell ref="B24:N24"/>
    <mergeCell ref="O23:Y23"/>
    <mergeCell ref="B23:N23"/>
    <mergeCell ref="O22:Y22"/>
    <mergeCell ref="B22:N22"/>
    <mergeCell ref="O21:Y21"/>
    <mergeCell ref="B21:N21"/>
    <mergeCell ref="O20:Y20"/>
    <mergeCell ref="B20:N20"/>
    <mergeCell ref="O19:Y19"/>
    <mergeCell ref="B19:N19"/>
    <mergeCell ref="B204:K204"/>
    <mergeCell ref="L204:Q204"/>
    <mergeCell ref="R204:U204"/>
    <mergeCell ref="V204:Z204"/>
    <mergeCell ref="AA204:AD204"/>
    <mergeCell ref="AE204:AO204"/>
    <mergeCell ref="AI77:AO77"/>
    <mergeCell ref="P77:AD77"/>
    <mergeCell ref="P78:AD78"/>
    <mergeCell ref="AI78:AO78"/>
    <mergeCell ref="P79:AD79"/>
    <mergeCell ref="AI79:AO79"/>
    <mergeCell ref="P80:AD80"/>
    <mergeCell ref="AI80:AO80"/>
    <mergeCell ref="P81:AD81"/>
    <mergeCell ref="AI81:AO81"/>
    <mergeCell ref="AE178:AO178"/>
    <mergeCell ref="R185:U185"/>
    <mergeCell ref="V185:Z185"/>
    <mergeCell ref="AA185:AD185"/>
    <mergeCell ref="AE185:AO185"/>
    <mergeCell ref="V192:Z192"/>
    <mergeCell ref="AA192:AD192"/>
    <mergeCell ref="AE192:AO192"/>
    <mergeCell ref="B193:K193"/>
    <mergeCell ref="B180:K180"/>
    <mergeCell ref="L180:Q180"/>
    <mergeCell ref="R180:U180"/>
    <mergeCell ref="V180:Z180"/>
    <mergeCell ref="AA180:AD180"/>
    <mergeCell ref="AE180:AO180"/>
    <mergeCell ref="B181:K181"/>
    <mergeCell ref="L181:Q181"/>
    <mergeCell ref="R181:U181"/>
    <mergeCell ref="V181:Z181"/>
    <mergeCell ref="AA181:AD181"/>
    <mergeCell ref="AE181:AO181"/>
    <mergeCell ref="B189:K189"/>
    <mergeCell ref="L189:Q189"/>
    <mergeCell ref="R189:U189"/>
    <mergeCell ref="V189:Z189"/>
    <mergeCell ref="AA189:AD189"/>
    <mergeCell ref="AE189:AO189"/>
    <mergeCell ref="B187:K187"/>
    <mergeCell ref="L187:Q187"/>
    <mergeCell ref="R187:U187"/>
    <mergeCell ref="B188:K188"/>
    <mergeCell ref="L188:Q188"/>
    <mergeCell ref="B186:K186"/>
    <mergeCell ref="L186:Q186"/>
    <mergeCell ref="R186:U186"/>
    <mergeCell ref="V186:Z186"/>
    <mergeCell ref="AA186:AD186"/>
    <mergeCell ref="B176:K176"/>
    <mergeCell ref="L176:Q176"/>
    <mergeCell ref="R176:U176"/>
    <mergeCell ref="V176:Z176"/>
    <mergeCell ref="AA176:AD176"/>
    <mergeCell ref="AE176:AO176"/>
    <mergeCell ref="B171:K171"/>
    <mergeCell ref="L171:Z171"/>
    <mergeCell ref="AA171:AO171"/>
    <mergeCell ref="R173:AO173"/>
    <mergeCell ref="B173:K174"/>
    <mergeCell ref="L173:Q174"/>
    <mergeCell ref="V174:Z174"/>
    <mergeCell ref="AA174:AD174"/>
    <mergeCell ref="AE174:AO174"/>
    <mergeCell ref="L185:Q185"/>
    <mergeCell ref="B177:K177"/>
    <mergeCell ref="L177:Q177"/>
    <mergeCell ref="R177:U177"/>
    <mergeCell ref="V177:Z177"/>
    <mergeCell ref="AA177:AD177"/>
    <mergeCell ref="AE177:AO177"/>
    <mergeCell ref="B178:K178"/>
    <mergeCell ref="L178:Q178"/>
    <mergeCell ref="R178:U178"/>
    <mergeCell ref="V178:Z178"/>
    <mergeCell ref="AA178:AD178"/>
    <mergeCell ref="V187:Z187"/>
    <mergeCell ref="AA187:AD187"/>
    <mergeCell ref="AE187:AO187"/>
    <mergeCell ref="L139:R139"/>
    <mergeCell ref="B141:K141"/>
    <mergeCell ref="L141:Z141"/>
    <mergeCell ref="AA141:AO141"/>
    <mergeCell ref="B142:K142"/>
    <mergeCell ref="L142:Z142"/>
    <mergeCell ref="AA142:AO142"/>
    <mergeCell ref="B143:K143"/>
    <mergeCell ref="L143:Z143"/>
    <mergeCell ref="AA143:AO143"/>
    <mergeCell ref="S139:X139"/>
    <mergeCell ref="Y139:AO139"/>
    <mergeCell ref="L144:Z144"/>
    <mergeCell ref="AA144:AO144"/>
    <mergeCell ref="L145:Z145"/>
    <mergeCell ref="AA145:AO145"/>
    <mergeCell ref="B175:K175"/>
    <mergeCell ref="L175:Q175"/>
    <mergeCell ref="R175:U175"/>
    <mergeCell ref="V175:Z175"/>
    <mergeCell ref="AA175:AD175"/>
    <mergeCell ref="AE175:AO175"/>
    <mergeCell ref="L146:Z146"/>
    <mergeCell ref="AA146:AO146"/>
    <mergeCell ref="L147:Z147"/>
    <mergeCell ref="AA147:AO147"/>
    <mergeCell ref="L148:Z148"/>
    <mergeCell ref="AA148:AO148"/>
    <mergeCell ref="AA151:AO151"/>
    <mergeCell ref="B133:K133"/>
    <mergeCell ref="L133:R133"/>
    <mergeCell ref="B134:K134"/>
    <mergeCell ref="L134:R134"/>
    <mergeCell ref="B135:K135"/>
    <mergeCell ref="L135:R135"/>
    <mergeCell ref="B136:K136"/>
    <mergeCell ref="L136:R136"/>
    <mergeCell ref="B137:K137"/>
    <mergeCell ref="L137:R137"/>
    <mergeCell ref="B127:K127"/>
    <mergeCell ref="L127:R127"/>
    <mergeCell ref="B128:K128"/>
    <mergeCell ref="L128:R128"/>
    <mergeCell ref="B129:K129"/>
    <mergeCell ref="L129:R129"/>
    <mergeCell ref="B130:K130"/>
    <mergeCell ref="L130:R130"/>
    <mergeCell ref="B131:K131"/>
    <mergeCell ref="L131:R131"/>
    <mergeCell ref="B138:K138"/>
    <mergeCell ref="B132:K132"/>
    <mergeCell ref="Y133:AO133"/>
    <mergeCell ref="B147:K147"/>
    <mergeCell ref="B148:K148"/>
    <mergeCell ref="B139:K139"/>
    <mergeCell ref="B121:K121"/>
    <mergeCell ref="L121:R121"/>
    <mergeCell ref="B122:K122"/>
    <mergeCell ref="L122:R122"/>
    <mergeCell ref="B123:K123"/>
    <mergeCell ref="L123:R123"/>
    <mergeCell ref="B124:K124"/>
    <mergeCell ref="L124:R124"/>
    <mergeCell ref="B125:K125"/>
    <mergeCell ref="L125:R125"/>
    <mergeCell ref="B109:K109"/>
    <mergeCell ref="L109:R109"/>
    <mergeCell ref="L110:R110"/>
    <mergeCell ref="B110:K110"/>
    <mergeCell ref="B111:K111"/>
    <mergeCell ref="L111:R111"/>
    <mergeCell ref="B112:K112"/>
    <mergeCell ref="L112:R112"/>
    <mergeCell ref="B113:K113"/>
    <mergeCell ref="L113:R113"/>
    <mergeCell ref="B114:K114"/>
    <mergeCell ref="L114:R114"/>
    <mergeCell ref="B115:K115"/>
    <mergeCell ref="L115:R115"/>
    <mergeCell ref="B116:K116"/>
    <mergeCell ref="L116:R116"/>
    <mergeCell ref="B117:K117"/>
    <mergeCell ref="L117:R117"/>
    <mergeCell ref="B118:K118"/>
    <mergeCell ref="L118:R118"/>
    <mergeCell ref="B119:K119"/>
    <mergeCell ref="S117:X117"/>
    <mergeCell ref="Y117:AO117"/>
    <mergeCell ref="S118:X118"/>
    <mergeCell ref="Y118:AO118"/>
    <mergeCell ref="S119:X119"/>
    <mergeCell ref="Y119:AO119"/>
    <mergeCell ref="S120:X120"/>
    <mergeCell ref="Y120:AO120"/>
    <mergeCell ref="L138:R138"/>
    <mergeCell ref="S134:X134"/>
    <mergeCell ref="Y134:AO134"/>
    <mergeCell ref="S135:X135"/>
    <mergeCell ref="Y135:AO135"/>
    <mergeCell ref="S136:X136"/>
    <mergeCell ref="Y136:AO136"/>
    <mergeCell ref="S137:X137"/>
    <mergeCell ref="Y137:AO137"/>
    <mergeCell ref="S138:X138"/>
    <mergeCell ref="Y138:AO138"/>
    <mergeCell ref="L132:R132"/>
    <mergeCell ref="S128:X128"/>
    <mergeCell ref="Y128:AO128"/>
    <mergeCell ref="S129:X129"/>
    <mergeCell ref="Y129:AO129"/>
    <mergeCell ref="S130:X130"/>
    <mergeCell ref="Y130:AO130"/>
    <mergeCell ref="S131:X131"/>
    <mergeCell ref="Y131:AO131"/>
    <mergeCell ref="S132:X132"/>
    <mergeCell ref="Y132:AO132"/>
    <mergeCell ref="S133:X133"/>
    <mergeCell ref="B169:K169"/>
    <mergeCell ref="L169:Z169"/>
    <mergeCell ref="AA169:AO169"/>
    <mergeCell ref="B170:K170"/>
    <mergeCell ref="L170:Z170"/>
    <mergeCell ref="AA170:AO170"/>
    <mergeCell ref="B165:K165"/>
    <mergeCell ref="L165:Z165"/>
    <mergeCell ref="AA165:AO165"/>
    <mergeCell ref="B166:K166"/>
    <mergeCell ref="L166:Z166"/>
    <mergeCell ref="AA166:AO166"/>
    <mergeCell ref="B167:K167"/>
    <mergeCell ref="L167:Z167"/>
    <mergeCell ref="AA167:AO167"/>
    <mergeCell ref="B162:K162"/>
    <mergeCell ref="L162:Z162"/>
    <mergeCell ref="AA162:AO162"/>
    <mergeCell ref="B163:K163"/>
    <mergeCell ref="AA157:AO157"/>
    <mergeCell ref="B158:K158"/>
    <mergeCell ref="L158:Z158"/>
    <mergeCell ref="AA158:AO158"/>
    <mergeCell ref="B150:K150"/>
    <mergeCell ref="L150:Z150"/>
    <mergeCell ref="AA150:AO150"/>
    <mergeCell ref="B151:K151"/>
    <mergeCell ref="L151:Z151"/>
    <mergeCell ref="S109:X109"/>
    <mergeCell ref="Y109:AO109"/>
    <mergeCell ref="S110:X110"/>
    <mergeCell ref="Y110:AO110"/>
    <mergeCell ref="S111:X111"/>
    <mergeCell ref="Y111:AO111"/>
    <mergeCell ref="S112:X112"/>
    <mergeCell ref="Y112:AO112"/>
    <mergeCell ref="S113:X113"/>
    <mergeCell ref="Y113:AO113"/>
    <mergeCell ref="B168:K168"/>
    <mergeCell ref="L168:Z168"/>
    <mergeCell ref="AA168:AO168"/>
    <mergeCell ref="L126:R126"/>
    <mergeCell ref="S122:X122"/>
    <mergeCell ref="Y122:AO122"/>
    <mergeCell ref="S123:X123"/>
    <mergeCell ref="Y123:AO123"/>
    <mergeCell ref="S124:X124"/>
    <mergeCell ref="Y124:AO124"/>
    <mergeCell ref="S125:X125"/>
    <mergeCell ref="Y125:AO125"/>
    <mergeCell ref="S126:X126"/>
    <mergeCell ref="Y126:AO126"/>
    <mergeCell ref="L119:R119"/>
    <mergeCell ref="L120:R120"/>
    <mergeCell ref="S116:X116"/>
    <mergeCell ref="Y116:AO116"/>
    <mergeCell ref="AA154:AO154"/>
    <mergeCell ref="B155:K155"/>
    <mergeCell ref="L155:Z155"/>
    <mergeCell ref="AA155:AO155"/>
    <mergeCell ref="B152:K152"/>
    <mergeCell ref="L152:Z152"/>
    <mergeCell ref="AA152:AO152"/>
    <mergeCell ref="L163:Z163"/>
    <mergeCell ref="AA163:AO163"/>
    <mergeCell ref="B164:K164"/>
    <mergeCell ref="L164:Z164"/>
    <mergeCell ref="AA164:AO164"/>
    <mergeCell ref="B159:K159"/>
    <mergeCell ref="L159:Z159"/>
    <mergeCell ref="AA159:AO159"/>
    <mergeCell ref="B160:K160"/>
    <mergeCell ref="L160:Z160"/>
    <mergeCell ref="AA160:AO160"/>
    <mergeCell ref="B161:K161"/>
    <mergeCell ref="L161:Z161"/>
    <mergeCell ref="AA161:AO161"/>
    <mergeCell ref="B156:K156"/>
    <mergeCell ref="L156:Z156"/>
    <mergeCell ref="AA156:AO156"/>
    <mergeCell ref="B157:K157"/>
    <mergeCell ref="L157:Z157"/>
    <mergeCell ref="B202:K202"/>
    <mergeCell ref="L202:Q202"/>
    <mergeCell ref="R202:U202"/>
    <mergeCell ref="V202:Z202"/>
    <mergeCell ref="AA202:AD202"/>
    <mergeCell ref="AE202:AO202"/>
    <mergeCell ref="B203:K203"/>
    <mergeCell ref="L203:Q203"/>
    <mergeCell ref="R203:U203"/>
    <mergeCell ref="V203:Z203"/>
    <mergeCell ref="AA203:AD203"/>
    <mergeCell ref="AE203:AO203"/>
    <mergeCell ref="B200:K200"/>
    <mergeCell ref="L200:Q200"/>
    <mergeCell ref="R200:U200"/>
    <mergeCell ref="V200:Z200"/>
    <mergeCell ref="AA200:AD200"/>
    <mergeCell ref="AE200:AO200"/>
    <mergeCell ref="B201:K201"/>
    <mergeCell ref="L201:Q201"/>
    <mergeCell ref="R201:U201"/>
    <mergeCell ref="V201:Z201"/>
    <mergeCell ref="AA201:AD201"/>
    <mergeCell ref="AE201:AO201"/>
    <mergeCell ref="B198:K198"/>
    <mergeCell ref="L198:Q198"/>
    <mergeCell ref="R198:U198"/>
    <mergeCell ref="V198:Z198"/>
    <mergeCell ref="AA198:AD198"/>
    <mergeCell ref="AE198:AO198"/>
    <mergeCell ref="B199:K199"/>
    <mergeCell ref="L199:Q199"/>
    <mergeCell ref="R199:U199"/>
    <mergeCell ref="V199:Z199"/>
    <mergeCell ref="AA199:AD199"/>
    <mergeCell ref="AE199:AO199"/>
    <mergeCell ref="B196:K196"/>
    <mergeCell ref="L196:Q196"/>
    <mergeCell ref="R196:U196"/>
    <mergeCell ref="V196:Z196"/>
    <mergeCell ref="AA196:AD196"/>
    <mergeCell ref="AE196:AO196"/>
    <mergeCell ref="B197:K197"/>
    <mergeCell ref="L197:Q197"/>
    <mergeCell ref="R197:U197"/>
    <mergeCell ref="V197:Z197"/>
    <mergeCell ref="AA197:AD197"/>
    <mergeCell ref="AE197:AO197"/>
    <mergeCell ref="B194:K194"/>
    <mergeCell ref="L194:Q194"/>
    <mergeCell ref="R194:U194"/>
    <mergeCell ref="V194:Z194"/>
    <mergeCell ref="AA194:AD194"/>
    <mergeCell ref="AE194:AO194"/>
    <mergeCell ref="B195:K195"/>
    <mergeCell ref="L195:Q195"/>
    <mergeCell ref="R195:U195"/>
    <mergeCell ref="V195:Z195"/>
    <mergeCell ref="AA195:AD195"/>
    <mergeCell ref="AE195:AO195"/>
    <mergeCell ref="B190:K190"/>
    <mergeCell ref="L190:Q190"/>
    <mergeCell ref="R190:U190"/>
    <mergeCell ref="V190:Z190"/>
    <mergeCell ref="AA190:AD190"/>
    <mergeCell ref="AE190:AO190"/>
    <mergeCell ref="B191:K191"/>
    <mergeCell ref="L191:Q191"/>
    <mergeCell ref="R191:U191"/>
    <mergeCell ref="V191:Z191"/>
    <mergeCell ref="AA191:AD191"/>
    <mergeCell ref="L193:Q193"/>
    <mergeCell ref="R193:U193"/>
    <mergeCell ref="V193:Z193"/>
    <mergeCell ref="AA193:AD193"/>
    <mergeCell ref="AE193:AO193"/>
    <mergeCell ref="AE191:AO191"/>
    <mergeCell ref="B192:K192"/>
    <mergeCell ref="L192:Q192"/>
    <mergeCell ref="R192:U192"/>
    <mergeCell ref="S121:X121"/>
    <mergeCell ref="Y121:AO121"/>
    <mergeCell ref="S127:X127"/>
    <mergeCell ref="Y127:AO127"/>
    <mergeCell ref="AE186:AO186"/>
    <mergeCell ref="B183:K183"/>
    <mergeCell ref="L183:Q183"/>
    <mergeCell ref="R183:U183"/>
    <mergeCell ref="V183:Z183"/>
    <mergeCell ref="AA183:AD183"/>
    <mergeCell ref="AE183:AO183"/>
    <mergeCell ref="B184:K184"/>
    <mergeCell ref="L184:Q184"/>
    <mergeCell ref="R184:U184"/>
    <mergeCell ref="V184:Z184"/>
    <mergeCell ref="AA184:AD184"/>
    <mergeCell ref="AE184:AO184"/>
    <mergeCell ref="B182:K182"/>
    <mergeCell ref="L182:Q182"/>
    <mergeCell ref="R182:U182"/>
    <mergeCell ref="V182:Z182"/>
    <mergeCell ref="AA182:AD182"/>
    <mergeCell ref="AE182:AO182"/>
    <mergeCell ref="AA149:AO149"/>
    <mergeCell ref="B144:K144"/>
    <mergeCell ref="B145:K145"/>
    <mergeCell ref="B146:K146"/>
    <mergeCell ref="B153:K153"/>
    <mergeCell ref="L153:Z153"/>
    <mergeCell ref="AA153:AO153"/>
    <mergeCell ref="B154:K154"/>
    <mergeCell ref="L154:Z154"/>
    <mergeCell ref="B149:K149"/>
    <mergeCell ref="L149:Z149"/>
    <mergeCell ref="B104:O104"/>
    <mergeCell ref="AE104:AH104"/>
    <mergeCell ref="B105:O105"/>
    <mergeCell ref="AE105:AH105"/>
    <mergeCell ref="P104:AD104"/>
    <mergeCell ref="AI104:AO104"/>
    <mergeCell ref="P105:AD105"/>
    <mergeCell ref="AI105:AO105"/>
    <mergeCell ref="B102:O102"/>
    <mergeCell ref="AE102:AH102"/>
    <mergeCell ref="B103:O103"/>
    <mergeCell ref="AE103:AH103"/>
    <mergeCell ref="P102:AD102"/>
    <mergeCell ref="AI102:AO102"/>
    <mergeCell ref="P103:AD103"/>
    <mergeCell ref="AI103:AO103"/>
    <mergeCell ref="B126:K126"/>
    <mergeCell ref="B120:K120"/>
    <mergeCell ref="B106:O106"/>
    <mergeCell ref="AE106:AH106"/>
    <mergeCell ref="B107:O107"/>
    <mergeCell ref="AE107:AH107"/>
    <mergeCell ref="P106:AD106"/>
    <mergeCell ref="AI106:AO106"/>
    <mergeCell ref="P107:AD107"/>
    <mergeCell ref="AI107:AO107"/>
    <mergeCell ref="S114:X114"/>
    <mergeCell ref="Y114:AO114"/>
    <mergeCell ref="S115:X115"/>
    <mergeCell ref="Y115:AO115"/>
    <mergeCell ref="B101:O101"/>
    <mergeCell ref="AE101:AH101"/>
    <mergeCell ref="P100:AD100"/>
    <mergeCell ref="AI100:AO100"/>
    <mergeCell ref="P101:AD101"/>
    <mergeCell ref="AI101:AO101"/>
    <mergeCell ref="B96:O96"/>
    <mergeCell ref="AE96:AH96"/>
    <mergeCell ref="B97:O97"/>
    <mergeCell ref="AE97:AH97"/>
    <mergeCell ref="P96:AD96"/>
    <mergeCell ref="AI96:AO96"/>
    <mergeCell ref="P97:AD97"/>
    <mergeCell ref="AI97:AO97"/>
    <mergeCell ref="B94:O94"/>
    <mergeCell ref="AE94:AH94"/>
    <mergeCell ref="B95:O95"/>
    <mergeCell ref="AE95:AH95"/>
    <mergeCell ref="P94:AD94"/>
    <mergeCell ref="AI94:AO94"/>
    <mergeCell ref="P95:AD95"/>
    <mergeCell ref="AI95:AO95"/>
    <mergeCell ref="B100:O100"/>
    <mergeCell ref="AE100:AH100"/>
    <mergeCell ref="AI84:AO84"/>
    <mergeCell ref="P85:AD85"/>
    <mergeCell ref="AI85:AO85"/>
    <mergeCell ref="A75:AF75"/>
    <mergeCell ref="AG75:AO75"/>
    <mergeCell ref="B89:O89"/>
    <mergeCell ref="AE89:AH89"/>
    <mergeCell ref="P88:AD88"/>
    <mergeCell ref="AI88:AO88"/>
    <mergeCell ref="P89:AD89"/>
    <mergeCell ref="AI89:AO89"/>
    <mergeCell ref="B72:M72"/>
    <mergeCell ref="N72:S72"/>
    <mergeCell ref="T72:AO72"/>
    <mergeCell ref="B86:O86"/>
    <mergeCell ref="P82:AD82"/>
    <mergeCell ref="AI82:AO82"/>
    <mergeCell ref="P83:AD83"/>
    <mergeCell ref="AI83:AO83"/>
    <mergeCell ref="P84:AD84"/>
    <mergeCell ref="B84:O84"/>
    <mergeCell ref="AE84:AH84"/>
    <mergeCell ref="B85:O85"/>
    <mergeCell ref="AE85:AH85"/>
    <mergeCell ref="A76:AO76"/>
    <mergeCell ref="AE81:AH81"/>
    <mergeCell ref="Z43:AC43"/>
    <mergeCell ref="AD43:AJ43"/>
    <mergeCell ref="AK43:AO43"/>
    <mergeCell ref="Z44:AC44"/>
    <mergeCell ref="AD44:AJ44"/>
    <mergeCell ref="AK44:AO44"/>
    <mergeCell ref="B43:N43"/>
    <mergeCell ref="O43:Y43"/>
    <mergeCell ref="B44:N44"/>
    <mergeCell ref="O44:Y44"/>
    <mergeCell ref="B45:N45"/>
    <mergeCell ref="O45:Y45"/>
    <mergeCell ref="B46:N46"/>
    <mergeCell ref="O46:Y46"/>
    <mergeCell ref="A50:AL50"/>
    <mergeCell ref="A58:AL58"/>
    <mergeCell ref="A74:AL74"/>
    <mergeCell ref="Z47:AC47"/>
    <mergeCell ref="AD47:AJ47"/>
    <mergeCell ref="AK47:AO47"/>
    <mergeCell ref="Z48:AC48"/>
    <mergeCell ref="AD48:AJ48"/>
    <mergeCell ref="AK48:AO48"/>
    <mergeCell ref="B69:M69"/>
    <mergeCell ref="N69:S69"/>
    <mergeCell ref="B48:N48"/>
    <mergeCell ref="O48:Y48"/>
    <mergeCell ref="Q52:S52"/>
    <mergeCell ref="Q54:S54"/>
    <mergeCell ref="Q56:S56"/>
    <mergeCell ref="O47:Y47"/>
    <mergeCell ref="AE93:AH93"/>
    <mergeCell ref="P92:AD92"/>
    <mergeCell ref="AI92:AO92"/>
    <mergeCell ref="P93:AD93"/>
    <mergeCell ref="AI93:AO93"/>
    <mergeCell ref="B90:O90"/>
    <mergeCell ref="AE90:AH90"/>
    <mergeCell ref="B91:O91"/>
    <mergeCell ref="AE91:AH91"/>
    <mergeCell ref="P90:AD90"/>
    <mergeCell ref="AI90:AO90"/>
    <mergeCell ref="P91:AD91"/>
    <mergeCell ref="AI91:AO91"/>
    <mergeCell ref="B88:O88"/>
    <mergeCell ref="AE88:AH88"/>
    <mergeCell ref="AE86:AH86"/>
    <mergeCell ref="B87:O87"/>
    <mergeCell ref="AE87:AH87"/>
    <mergeCell ref="P86:AD86"/>
    <mergeCell ref="AI86:AO86"/>
    <mergeCell ref="P87:AD87"/>
    <mergeCell ref="AI87:AO87"/>
    <mergeCell ref="B33:N33"/>
    <mergeCell ref="O33:Y33"/>
    <mergeCell ref="Z37:AC37"/>
    <mergeCell ref="AD36:AJ36"/>
    <mergeCell ref="AK36:AO36"/>
    <mergeCell ref="Z41:AC41"/>
    <mergeCell ref="AD41:AJ41"/>
    <mergeCell ref="AK41:AO41"/>
    <mergeCell ref="Z42:AC42"/>
    <mergeCell ref="AD42:AJ42"/>
    <mergeCell ref="AK42:AO42"/>
    <mergeCell ref="Z39:AC39"/>
    <mergeCell ref="AD39:AJ39"/>
    <mergeCell ref="AK39:AO39"/>
    <mergeCell ref="Z40:AC40"/>
    <mergeCell ref="AD40:AJ40"/>
    <mergeCell ref="AK40:AO40"/>
    <mergeCell ref="Z34:AC34"/>
    <mergeCell ref="AD34:AJ34"/>
    <mergeCell ref="AK34:AO34"/>
    <mergeCell ref="Z27:AC27"/>
    <mergeCell ref="AD27:AJ27"/>
    <mergeCell ref="AK27:AO27"/>
    <mergeCell ref="Z28:AC28"/>
    <mergeCell ref="AD28:AJ28"/>
    <mergeCell ref="AK28:AO28"/>
    <mergeCell ref="Z33:AC33"/>
    <mergeCell ref="AD33:AJ33"/>
    <mergeCell ref="AK33:AO33"/>
    <mergeCell ref="Z31:AC31"/>
    <mergeCell ref="AD31:AJ31"/>
    <mergeCell ref="AK31:AO31"/>
    <mergeCell ref="Z32:AC32"/>
    <mergeCell ref="AD32:AJ32"/>
    <mergeCell ref="AK32:AO32"/>
    <mergeCell ref="B896:G896"/>
    <mergeCell ref="B878:G878"/>
    <mergeCell ref="B892:G892"/>
    <mergeCell ref="B893:G893"/>
    <mergeCell ref="B890:G890"/>
    <mergeCell ref="B891:G891"/>
    <mergeCell ref="B884:G884"/>
    <mergeCell ref="J886:R886"/>
    <mergeCell ref="S886:T886"/>
    <mergeCell ref="U886:AC886"/>
    <mergeCell ref="AD886:AE886"/>
    <mergeCell ref="AF886:AO886"/>
    <mergeCell ref="J887:R887"/>
    <mergeCell ref="S887:T887"/>
    <mergeCell ref="U887:AC887"/>
    <mergeCell ref="AD887:AE887"/>
    <mergeCell ref="AF887:AO887"/>
    <mergeCell ref="B898:G898"/>
    <mergeCell ref="B899:G899"/>
    <mergeCell ref="H898:I898"/>
    <mergeCell ref="H899:I899"/>
    <mergeCell ref="H896:I896"/>
    <mergeCell ref="H897:I897"/>
    <mergeCell ref="H894:I894"/>
    <mergeCell ref="J896:R896"/>
    <mergeCell ref="S896:T896"/>
    <mergeCell ref="U896:AC896"/>
    <mergeCell ref="AD896:AE896"/>
    <mergeCell ref="AF896:AO896"/>
    <mergeCell ref="J897:R897"/>
    <mergeCell ref="S897:T897"/>
    <mergeCell ref="U897:AC897"/>
    <mergeCell ref="AD897:AE897"/>
    <mergeCell ref="AF897:AO897"/>
    <mergeCell ref="J898:R898"/>
    <mergeCell ref="B897:G897"/>
    <mergeCell ref="B894:G894"/>
    <mergeCell ref="B895:G895"/>
    <mergeCell ref="H895:I895"/>
    <mergeCell ref="J899:R899"/>
    <mergeCell ref="S899:T899"/>
    <mergeCell ref="U899:AC899"/>
    <mergeCell ref="AD899:AE899"/>
    <mergeCell ref="AF899:AO899"/>
    <mergeCell ref="H889:I889"/>
    <mergeCell ref="B868:G868"/>
    <mergeCell ref="H886:I886"/>
    <mergeCell ref="H887:I887"/>
    <mergeCell ref="H877:I877"/>
    <mergeCell ref="B879:G879"/>
    <mergeCell ref="B869:G869"/>
    <mergeCell ref="B866:G866"/>
    <mergeCell ref="B867:G867"/>
    <mergeCell ref="H884:I884"/>
    <mergeCell ref="B887:G887"/>
    <mergeCell ref="H885:I885"/>
    <mergeCell ref="H882:I882"/>
    <mergeCell ref="H883:I883"/>
    <mergeCell ref="H880:I880"/>
    <mergeCell ref="H845:I845"/>
    <mergeCell ref="B846:G846"/>
    <mergeCell ref="B885:G885"/>
    <mergeCell ref="B889:G889"/>
    <mergeCell ref="B880:G880"/>
    <mergeCell ref="H888:I888"/>
    <mergeCell ref="H881:I881"/>
    <mergeCell ref="B881:G881"/>
    <mergeCell ref="A855:A857"/>
    <mergeCell ref="B855:G857"/>
    <mergeCell ref="H855:AO855"/>
    <mergeCell ref="B858:G858"/>
    <mergeCell ref="B864:G864"/>
    <mergeCell ref="B865:G865"/>
    <mergeCell ref="B862:G862"/>
    <mergeCell ref="B863:G863"/>
    <mergeCell ref="B860:G860"/>
    <mergeCell ref="B861:G861"/>
    <mergeCell ref="B872:G872"/>
    <mergeCell ref="B873:G873"/>
    <mergeCell ref="B870:G870"/>
    <mergeCell ref="H893:I893"/>
    <mergeCell ref="B841:G841"/>
    <mergeCell ref="H841:I841"/>
    <mergeCell ref="B849:G849"/>
    <mergeCell ref="H849:I849"/>
    <mergeCell ref="B850:G850"/>
    <mergeCell ref="H850:I850"/>
    <mergeCell ref="B847:G847"/>
    <mergeCell ref="H847:I847"/>
    <mergeCell ref="B848:G848"/>
    <mergeCell ref="H848:I848"/>
    <mergeCell ref="H890:I890"/>
    <mergeCell ref="B842:G842"/>
    <mergeCell ref="H842:I842"/>
    <mergeCell ref="H892:I892"/>
    <mergeCell ref="B886:G886"/>
    <mergeCell ref="B882:G882"/>
    <mergeCell ref="B883:G883"/>
    <mergeCell ref="B888:G888"/>
    <mergeCell ref="H891:I891"/>
    <mergeCell ref="J880:R880"/>
    <mergeCell ref="S880:T880"/>
    <mergeCell ref="U880:AC880"/>
    <mergeCell ref="AD880:AE880"/>
    <mergeCell ref="AF880:AO880"/>
    <mergeCell ref="J881:R881"/>
    <mergeCell ref="S881:T881"/>
    <mergeCell ref="U881:AC881"/>
    <mergeCell ref="AD881:AE881"/>
    <mergeCell ref="AF881:AO881"/>
    <mergeCell ref="J882:R882"/>
    <mergeCell ref="S882:T882"/>
    <mergeCell ref="U882:AC882"/>
    <mergeCell ref="B834:G834"/>
    <mergeCell ref="H834:I834"/>
    <mergeCell ref="B835:G835"/>
    <mergeCell ref="H835:I835"/>
    <mergeCell ref="B836:G836"/>
    <mergeCell ref="H836:I836"/>
    <mergeCell ref="B839:G839"/>
    <mergeCell ref="H839:I839"/>
    <mergeCell ref="B845:G845"/>
    <mergeCell ref="B840:G840"/>
    <mergeCell ref="H840:I840"/>
    <mergeCell ref="H846:I846"/>
    <mergeCell ref="B843:G843"/>
    <mergeCell ref="H843:I843"/>
    <mergeCell ref="B837:G837"/>
    <mergeCell ref="H837:I837"/>
    <mergeCell ref="B838:G838"/>
    <mergeCell ref="H838:I838"/>
    <mergeCell ref="B876:G876"/>
    <mergeCell ref="B877:G877"/>
    <mergeCell ref="B874:G874"/>
    <mergeCell ref="B875:G875"/>
    <mergeCell ref="H878:I878"/>
    <mergeCell ref="B830:G830"/>
    <mergeCell ref="H830:I830"/>
    <mergeCell ref="H879:I879"/>
    <mergeCell ref="B827:G827"/>
    <mergeCell ref="B825:G825"/>
    <mergeCell ref="H825:I825"/>
    <mergeCell ref="H874:I874"/>
    <mergeCell ref="B826:G826"/>
    <mergeCell ref="H826:I826"/>
    <mergeCell ref="H827:I827"/>
    <mergeCell ref="H876:I876"/>
    <mergeCell ref="B828:G828"/>
    <mergeCell ref="H828:I828"/>
    <mergeCell ref="B831:G831"/>
    <mergeCell ref="H831:I831"/>
    <mergeCell ref="B832:G832"/>
    <mergeCell ref="H832:I832"/>
    <mergeCell ref="B833:G833"/>
    <mergeCell ref="H833:I833"/>
    <mergeCell ref="B844:G844"/>
    <mergeCell ref="H844:I844"/>
    <mergeCell ref="H875:I875"/>
    <mergeCell ref="H872:I872"/>
    <mergeCell ref="B816:G816"/>
    <mergeCell ref="H816:I816"/>
    <mergeCell ref="H873:I873"/>
    <mergeCell ref="B821:G821"/>
    <mergeCell ref="H821:I821"/>
    <mergeCell ref="H870:I870"/>
    <mergeCell ref="B822:G822"/>
    <mergeCell ref="H822:I822"/>
    <mergeCell ref="B819:G819"/>
    <mergeCell ref="H819:I819"/>
    <mergeCell ref="B820:G820"/>
    <mergeCell ref="H820:I820"/>
    <mergeCell ref="B823:G823"/>
    <mergeCell ref="H823:I823"/>
    <mergeCell ref="B824:G824"/>
    <mergeCell ref="H824:I824"/>
    <mergeCell ref="H871:I871"/>
    <mergeCell ref="B829:G829"/>
    <mergeCell ref="H829:I829"/>
    <mergeCell ref="B871:G871"/>
    <mergeCell ref="B811:G811"/>
    <mergeCell ref="H811:I811"/>
    <mergeCell ref="H868:I868"/>
    <mergeCell ref="B812:G812"/>
    <mergeCell ref="H812:I812"/>
    <mergeCell ref="H869:I869"/>
    <mergeCell ref="B817:G817"/>
    <mergeCell ref="H817:I817"/>
    <mergeCell ref="H866:I866"/>
    <mergeCell ref="B818:G818"/>
    <mergeCell ref="B810:G810"/>
    <mergeCell ref="H810:I810"/>
    <mergeCell ref="H867:I867"/>
    <mergeCell ref="B807:G807"/>
    <mergeCell ref="H807:I807"/>
    <mergeCell ref="H864:I864"/>
    <mergeCell ref="B808:G808"/>
    <mergeCell ref="H808:I808"/>
    <mergeCell ref="H865:I865"/>
    <mergeCell ref="B813:G813"/>
    <mergeCell ref="H813:I813"/>
    <mergeCell ref="H818:I818"/>
    <mergeCell ref="B815:G815"/>
    <mergeCell ref="H815:I815"/>
    <mergeCell ref="B805:G805"/>
    <mergeCell ref="H805:I805"/>
    <mergeCell ref="H862:I862"/>
    <mergeCell ref="B806:G806"/>
    <mergeCell ref="H806:I806"/>
    <mergeCell ref="H863:I863"/>
    <mergeCell ref="B803:G803"/>
    <mergeCell ref="H803:I803"/>
    <mergeCell ref="H860:I860"/>
    <mergeCell ref="B804:G804"/>
    <mergeCell ref="H804:I804"/>
    <mergeCell ref="H861:I861"/>
    <mergeCell ref="B809:G809"/>
    <mergeCell ref="H809:I809"/>
    <mergeCell ref="H858:I858"/>
    <mergeCell ref="B853:AO853"/>
    <mergeCell ref="B802:G802"/>
    <mergeCell ref="H802:I802"/>
    <mergeCell ref="H859:I859"/>
    <mergeCell ref="B814:G814"/>
    <mergeCell ref="H814:I814"/>
    <mergeCell ref="J806:R806"/>
    <mergeCell ref="S806:T806"/>
    <mergeCell ref="U806:AC806"/>
    <mergeCell ref="AD806:AE806"/>
    <mergeCell ref="AF806:AO806"/>
    <mergeCell ref="J807:R807"/>
    <mergeCell ref="S807:T807"/>
    <mergeCell ref="U807:AC807"/>
    <mergeCell ref="AD807:AE807"/>
    <mergeCell ref="AF807:AO807"/>
    <mergeCell ref="J808:R808"/>
    <mergeCell ref="A798:A800"/>
    <mergeCell ref="B798:G800"/>
    <mergeCell ref="H798:AO798"/>
    <mergeCell ref="H800:I800"/>
    <mergeCell ref="H857:I857"/>
    <mergeCell ref="B792:G792"/>
    <mergeCell ref="H792:I792"/>
    <mergeCell ref="J792:R792"/>
    <mergeCell ref="S792:T792"/>
    <mergeCell ref="U792:AC792"/>
    <mergeCell ref="AD792:AE792"/>
    <mergeCell ref="AF792:AO792"/>
    <mergeCell ref="B793:G793"/>
    <mergeCell ref="H793:I793"/>
    <mergeCell ref="J793:R793"/>
    <mergeCell ref="S793:T793"/>
    <mergeCell ref="U793:AC793"/>
    <mergeCell ref="AD793:AE793"/>
    <mergeCell ref="AF793:AO793"/>
    <mergeCell ref="B801:G801"/>
    <mergeCell ref="H801:I801"/>
    <mergeCell ref="B797:AO797"/>
    <mergeCell ref="H799:R799"/>
    <mergeCell ref="S799:AC799"/>
    <mergeCell ref="AD799:AO799"/>
    <mergeCell ref="J800:R800"/>
    <mergeCell ref="S800:T800"/>
    <mergeCell ref="U800:AC800"/>
    <mergeCell ref="AD800:AE800"/>
    <mergeCell ref="AF800:AO800"/>
    <mergeCell ref="J801:R801"/>
    <mergeCell ref="S801:T801"/>
    <mergeCell ref="B790:G790"/>
    <mergeCell ref="H790:I790"/>
    <mergeCell ref="J790:R790"/>
    <mergeCell ref="S790:T790"/>
    <mergeCell ref="U790:AC790"/>
    <mergeCell ref="AD790:AE790"/>
    <mergeCell ref="AF790:AO790"/>
    <mergeCell ref="B791:G791"/>
    <mergeCell ref="H791:I791"/>
    <mergeCell ref="J791:R791"/>
    <mergeCell ref="S791:T791"/>
    <mergeCell ref="U791:AC791"/>
    <mergeCell ref="AD791:AE791"/>
    <mergeCell ref="AF791:AO791"/>
    <mergeCell ref="B788:G788"/>
    <mergeCell ref="H788:I788"/>
    <mergeCell ref="J788:R788"/>
    <mergeCell ref="S788:T788"/>
    <mergeCell ref="U788:AC788"/>
    <mergeCell ref="AD788:AE788"/>
    <mergeCell ref="AF788:AO788"/>
    <mergeCell ref="B789:G789"/>
    <mergeCell ref="H789:I789"/>
    <mergeCell ref="J789:R789"/>
    <mergeCell ref="S789:T789"/>
    <mergeCell ref="U789:AC789"/>
    <mergeCell ref="AD789:AE789"/>
    <mergeCell ref="AF789:AO789"/>
    <mergeCell ref="B786:G786"/>
    <mergeCell ref="H786:I786"/>
    <mergeCell ref="J786:R786"/>
    <mergeCell ref="S786:T786"/>
    <mergeCell ref="U786:AC786"/>
    <mergeCell ref="AD786:AE786"/>
    <mergeCell ref="AF786:AO786"/>
    <mergeCell ref="B787:G787"/>
    <mergeCell ref="H787:I787"/>
    <mergeCell ref="J787:R787"/>
    <mergeCell ref="S787:T787"/>
    <mergeCell ref="U787:AC787"/>
    <mergeCell ref="AD787:AE787"/>
    <mergeCell ref="AF787:AO787"/>
    <mergeCell ref="B784:G784"/>
    <mergeCell ref="H784:I784"/>
    <mergeCell ref="J784:R784"/>
    <mergeCell ref="S784:T784"/>
    <mergeCell ref="U784:AC784"/>
    <mergeCell ref="AD784:AE784"/>
    <mergeCell ref="AF784:AO784"/>
    <mergeCell ref="B785:G785"/>
    <mergeCell ref="H785:I785"/>
    <mergeCell ref="J785:R785"/>
    <mergeCell ref="S785:T785"/>
    <mergeCell ref="U785:AC785"/>
    <mergeCell ref="AD785:AE785"/>
    <mergeCell ref="AF785:AO785"/>
    <mergeCell ref="B782:G782"/>
    <mergeCell ref="H782:I782"/>
    <mergeCell ref="J782:R782"/>
    <mergeCell ref="S782:T782"/>
    <mergeCell ref="U782:AC782"/>
    <mergeCell ref="AD782:AE782"/>
    <mergeCell ref="AF782:AO782"/>
    <mergeCell ref="B783:G783"/>
    <mergeCell ref="H783:I783"/>
    <mergeCell ref="J783:R783"/>
    <mergeCell ref="S783:T783"/>
    <mergeCell ref="U783:AC783"/>
    <mergeCell ref="AD783:AE783"/>
    <mergeCell ref="AF783:AO783"/>
    <mergeCell ref="B780:G780"/>
    <mergeCell ref="H780:I780"/>
    <mergeCell ref="J780:R780"/>
    <mergeCell ref="S780:T780"/>
    <mergeCell ref="U780:AC780"/>
    <mergeCell ref="AD780:AE780"/>
    <mergeCell ref="AF780:AO780"/>
    <mergeCell ref="B781:G781"/>
    <mergeCell ref="H781:I781"/>
    <mergeCell ref="J781:R781"/>
    <mergeCell ref="S781:T781"/>
    <mergeCell ref="U781:AC781"/>
    <mergeCell ref="AD781:AE781"/>
    <mergeCell ref="AF781:AO781"/>
    <mergeCell ref="B778:G778"/>
    <mergeCell ref="H778:I778"/>
    <mergeCell ref="J778:R778"/>
    <mergeCell ref="S778:T778"/>
    <mergeCell ref="U778:AC778"/>
    <mergeCell ref="AD778:AE778"/>
    <mergeCell ref="AF778:AO778"/>
    <mergeCell ref="B779:G779"/>
    <mergeCell ref="H779:I779"/>
    <mergeCell ref="J779:R779"/>
    <mergeCell ref="S779:T779"/>
    <mergeCell ref="U779:AC779"/>
    <mergeCell ref="AD779:AE779"/>
    <mergeCell ref="AF779:AO779"/>
    <mergeCell ref="B776:G776"/>
    <mergeCell ref="H776:I776"/>
    <mergeCell ref="J776:R776"/>
    <mergeCell ref="S776:T776"/>
    <mergeCell ref="U776:AC776"/>
    <mergeCell ref="AD776:AE776"/>
    <mergeCell ref="AF776:AO776"/>
    <mergeCell ref="B777:G777"/>
    <mergeCell ref="H777:I777"/>
    <mergeCell ref="J777:R777"/>
    <mergeCell ref="S777:T777"/>
    <mergeCell ref="U777:AC777"/>
    <mergeCell ref="AD777:AE777"/>
    <mergeCell ref="AF777:AO777"/>
    <mergeCell ref="B774:G774"/>
    <mergeCell ref="H774:I774"/>
    <mergeCell ref="J774:R774"/>
    <mergeCell ref="S774:T774"/>
    <mergeCell ref="U774:AC774"/>
    <mergeCell ref="AD774:AE774"/>
    <mergeCell ref="AF774:AO774"/>
    <mergeCell ref="B775:G775"/>
    <mergeCell ref="H775:I775"/>
    <mergeCell ref="J775:R775"/>
    <mergeCell ref="S775:T775"/>
    <mergeCell ref="U775:AC775"/>
    <mergeCell ref="AD775:AE775"/>
    <mergeCell ref="AF775:AO775"/>
    <mergeCell ref="B772:G772"/>
    <mergeCell ref="H772:I772"/>
    <mergeCell ref="J772:R772"/>
    <mergeCell ref="S772:T772"/>
    <mergeCell ref="U772:AC772"/>
    <mergeCell ref="AD772:AE772"/>
    <mergeCell ref="AF772:AO772"/>
    <mergeCell ref="B773:G773"/>
    <mergeCell ref="H773:I773"/>
    <mergeCell ref="J773:R773"/>
    <mergeCell ref="S773:T773"/>
    <mergeCell ref="U773:AC773"/>
    <mergeCell ref="AD773:AE773"/>
    <mergeCell ref="AF773:AO773"/>
    <mergeCell ref="B770:G770"/>
    <mergeCell ref="H770:I770"/>
    <mergeCell ref="J770:R770"/>
    <mergeCell ref="S770:T770"/>
    <mergeCell ref="U770:AC770"/>
    <mergeCell ref="AD770:AE770"/>
    <mergeCell ref="AF770:AO770"/>
    <mergeCell ref="B771:G771"/>
    <mergeCell ref="H771:I771"/>
    <mergeCell ref="J771:R771"/>
    <mergeCell ref="S771:T771"/>
    <mergeCell ref="U771:AC771"/>
    <mergeCell ref="AD771:AE771"/>
    <mergeCell ref="AF771:AO771"/>
    <mergeCell ref="B768:G768"/>
    <mergeCell ref="H768:I768"/>
    <mergeCell ref="J768:R768"/>
    <mergeCell ref="S768:T768"/>
    <mergeCell ref="U768:AC768"/>
    <mergeCell ref="AD768:AE768"/>
    <mergeCell ref="AF768:AO768"/>
    <mergeCell ref="B769:G769"/>
    <mergeCell ref="H769:I769"/>
    <mergeCell ref="J769:R769"/>
    <mergeCell ref="S769:T769"/>
    <mergeCell ref="U769:AC769"/>
    <mergeCell ref="AD769:AE769"/>
    <mergeCell ref="AF769:AO769"/>
    <mergeCell ref="B766:G766"/>
    <mergeCell ref="H766:I766"/>
    <mergeCell ref="J766:R766"/>
    <mergeCell ref="S766:T766"/>
    <mergeCell ref="U766:AC766"/>
    <mergeCell ref="AD766:AE766"/>
    <mergeCell ref="AF766:AO766"/>
    <mergeCell ref="B767:G767"/>
    <mergeCell ref="H767:I767"/>
    <mergeCell ref="J767:R767"/>
    <mergeCell ref="S767:T767"/>
    <mergeCell ref="U767:AC767"/>
    <mergeCell ref="AD767:AE767"/>
    <mergeCell ref="AF767:AO767"/>
    <mergeCell ref="B764:G764"/>
    <mergeCell ref="H764:I764"/>
    <mergeCell ref="J764:R764"/>
    <mergeCell ref="S764:T764"/>
    <mergeCell ref="U764:AC764"/>
    <mergeCell ref="AD764:AE764"/>
    <mergeCell ref="AF764:AO764"/>
    <mergeCell ref="B765:G765"/>
    <mergeCell ref="H765:I765"/>
    <mergeCell ref="J765:R765"/>
    <mergeCell ref="S765:T765"/>
    <mergeCell ref="U765:AC765"/>
    <mergeCell ref="AD765:AE765"/>
    <mergeCell ref="AF765:AO765"/>
    <mergeCell ref="B762:G762"/>
    <mergeCell ref="H762:I762"/>
    <mergeCell ref="J762:R762"/>
    <mergeCell ref="S762:T762"/>
    <mergeCell ref="U762:AC762"/>
    <mergeCell ref="AD762:AE762"/>
    <mergeCell ref="AF762:AO762"/>
    <mergeCell ref="B763:G763"/>
    <mergeCell ref="H763:I763"/>
    <mergeCell ref="J763:R763"/>
    <mergeCell ref="S763:T763"/>
    <mergeCell ref="U763:AC763"/>
    <mergeCell ref="AD763:AE763"/>
    <mergeCell ref="AF763:AO763"/>
    <mergeCell ref="B760:G760"/>
    <mergeCell ref="H760:I760"/>
    <mergeCell ref="J760:R760"/>
    <mergeCell ref="S760:T760"/>
    <mergeCell ref="U760:AC760"/>
    <mergeCell ref="AD760:AE760"/>
    <mergeCell ref="AF760:AO760"/>
    <mergeCell ref="B761:G761"/>
    <mergeCell ref="H761:I761"/>
    <mergeCell ref="J761:R761"/>
    <mergeCell ref="S761:T761"/>
    <mergeCell ref="U761:AC761"/>
    <mergeCell ref="AD761:AE761"/>
    <mergeCell ref="AF761:AO761"/>
    <mergeCell ref="B758:G758"/>
    <mergeCell ref="H758:I758"/>
    <mergeCell ref="J758:R758"/>
    <mergeCell ref="S758:T758"/>
    <mergeCell ref="U758:AC758"/>
    <mergeCell ref="AD758:AE758"/>
    <mergeCell ref="AF758:AO758"/>
    <mergeCell ref="B759:G759"/>
    <mergeCell ref="H759:I759"/>
    <mergeCell ref="J759:R759"/>
    <mergeCell ref="S759:T759"/>
    <mergeCell ref="U759:AC759"/>
    <mergeCell ref="AD759:AE759"/>
    <mergeCell ref="AF759:AO759"/>
    <mergeCell ref="B756:G756"/>
    <mergeCell ref="H756:I756"/>
    <mergeCell ref="J756:R756"/>
    <mergeCell ref="S756:T756"/>
    <mergeCell ref="U756:AC756"/>
    <mergeCell ref="AD756:AE756"/>
    <mergeCell ref="AF756:AO756"/>
    <mergeCell ref="B757:G757"/>
    <mergeCell ref="H757:I757"/>
    <mergeCell ref="J757:R757"/>
    <mergeCell ref="S757:T757"/>
    <mergeCell ref="U757:AC757"/>
    <mergeCell ref="AD757:AE757"/>
    <mergeCell ref="AF757:AO757"/>
    <mergeCell ref="B754:G754"/>
    <mergeCell ref="H754:I754"/>
    <mergeCell ref="J754:R754"/>
    <mergeCell ref="S754:T754"/>
    <mergeCell ref="U754:AC754"/>
    <mergeCell ref="AD754:AE754"/>
    <mergeCell ref="AF754:AO754"/>
    <mergeCell ref="B755:G755"/>
    <mergeCell ref="H755:I755"/>
    <mergeCell ref="J755:R755"/>
    <mergeCell ref="S755:T755"/>
    <mergeCell ref="U755:AC755"/>
    <mergeCell ref="AD755:AE755"/>
    <mergeCell ref="AF755:AO755"/>
    <mergeCell ref="B752:G752"/>
    <mergeCell ref="H752:I752"/>
    <mergeCell ref="J752:R752"/>
    <mergeCell ref="S752:T752"/>
    <mergeCell ref="U752:AC752"/>
    <mergeCell ref="AD752:AE752"/>
    <mergeCell ref="AF752:AO752"/>
    <mergeCell ref="B753:G753"/>
    <mergeCell ref="H753:I753"/>
    <mergeCell ref="J753:R753"/>
    <mergeCell ref="S753:T753"/>
    <mergeCell ref="U753:AC753"/>
    <mergeCell ref="AD753:AE753"/>
    <mergeCell ref="AF753:AO753"/>
    <mergeCell ref="B750:G750"/>
    <mergeCell ref="H750:I750"/>
    <mergeCell ref="J750:R750"/>
    <mergeCell ref="S750:T750"/>
    <mergeCell ref="U750:AC750"/>
    <mergeCell ref="AD750:AE750"/>
    <mergeCell ref="AF750:AO750"/>
    <mergeCell ref="B751:G751"/>
    <mergeCell ref="H751:I751"/>
    <mergeCell ref="J751:R751"/>
    <mergeCell ref="S751:T751"/>
    <mergeCell ref="U751:AC751"/>
    <mergeCell ref="AD751:AE751"/>
    <mergeCell ref="AF751:AO751"/>
    <mergeCell ref="B748:G748"/>
    <mergeCell ref="H748:I748"/>
    <mergeCell ref="J748:R748"/>
    <mergeCell ref="S748:T748"/>
    <mergeCell ref="U748:AC748"/>
    <mergeCell ref="AD748:AE748"/>
    <mergeCell ref="AF748:AO748"/>
    <mergeCell ref="B749:G749"/>
    <mergeCell ref="H749:I749"/>
    <mergeCell ref="J749:R749"/>
    <mergeCell ref="S749:T749"/>
    <mergeCell ref="U749:AC749"/>
    <mergeCell ref="AD749:AE749"/>
    <mergeCell ref="AF749:AO749"/>
    <mergeCell ref="B747:G747"/>
    <mergeCell ref="H747:I747"/>
    <mergeCell ref="J747:R747"/>
    <mergeCell ref="S747:T747"/>
    <mergeCell ref="U747:AC747"/>
    <mergeCell ref="AD747:AE747"/>
    <mergeCell ref="AF747:AO747"/>
    <mergeCell ref="B744:G744"/>
    <mergeCell ref="H744:I744"/>
    <mergeCell ref="J744:R744"/>
    <mergeCell ref="S744:T744"/>
    <mergeCell ref="U744:AC744"/>
    <mergeCell ref="AD744:AE744"/>
    <mergeCell ref="AF744:AO744"/>
    <mergeCell ref="B745:G745"/>
    <mergeCell ref="H745:I745"/>
    <mergeCell ref="J745:R745"/>
    <mergeCell ref="S745:T745"/>
    <mergeCell ref="U745:AC745"/>
    <mergeCell ref="AD745:AE745"/>
    <mergeCell ref="AF745:AO745"/>
    <mergeCell ref="A741:A743"/>
    <mergeCell ref="B741:G743"/>
    <mergeCell ref="H741:AO741"/>
    <mergeCell ref="H742:R742"/>
    <mergeCell ref="S742:AC742"/>
    <mergeCell ref="AD742:AO742"/>
    <mergeCell ref="H743:I743"/>
    <mergeCell ref="J743:R743"/>
    <mergeCell ref="S743:T743"/>
    <mergeCell ref="U743:AC743"/>
    <mergeCell ref="AD743:AE743"/>
    <mergeCell ref="AF743:AO743"/>
    <mergeCell ref="B746:G746"/>
    <mergeCell ref="H746:I746"/>
    <mergeCell ref="J746:R746"/>
    <mergeCell ref="S746:T746"/>
    <mergeCell ref="U746:AC746"/>
    <mergeCell ref="AD746:AE746"/>
    <mergeCell ref="AF746:AO746"/>
    <mergeCell ref="B735:G735"/>
    <mergeCell ref="H735:I735"/>
    <mergeCell ref="J735:R735"/>
    <mergeCell ref="S735:T735"/>
    <mergeCell ref="U735:AC735"/>
    <mergeCell ref="AD735:AE735"/>
    <mergeCell ref="AF735:AO735"/>
    <mergeCell ref="B736:G736"/>
    <mergeCell ref="H736:I736"/>
    <mergeCell ref="J736:R736"/>
    <mergeCell ref="S736:T736"/>
    <mergeCell ref="U736:AC736"/>
    <mergeCell ref="AD736:AE736"/>
    <mergeCell ref="AF736:AO736"/>
    <mergeCell ref="B733:G733"/>
    <mergeCell ref="H733:I733"/>
    <mergeCell ref="J733:R733"/>
    <mergeCell ref="S733:T733"/>
    <mergeCell ref="U733:AC733"/>
    <mergeCell ref="AD733:AE733"/>
    <mergeCell ref="AF733:AO733"/>
    <mergeCell ref="B734:G734"/>
    <mergeCell ref="H734:I734"/>
    <mergeCell ref="J734:R734"/>
    <mergeCell ref="S734:T734"/>
    <mergeCell ref="U734:AC734"/>
    <mergeCell ref="AD734:AE734"/>
    <mergeCell ref="AF734:AO734"/>
    <mergeCell ref="B731:G731"/>
    <mergeCell ref="H731:I731"/>
    <mergeCell ref="J731:R731"/>
    <mergeCell ref="S731:T731"/>
    <mergeCell ref="U731:AC731"/>
    <mergeCell ref="AD731:AE731"/>
    <mergeCell ref="AF731:AO731"/>
    <mergeCell ref="B732:G732"/>
    <mergeCell ref="H732:I732"/>
    <mergeCell ref="J732:R732"/>
    <mergeCell ref="S732:T732"/>
    <mergeCell ref="U732:AC732"/>
    <mergeCell ref="AD732:AE732"/>
    <mergeCell ref="AF732:AO732"/>
    <mergeCell ref="B729:G729"/>
    <mergeCell ref="H729:I729"/>
    <mergeCell ref="J729:R729"/>
    <mergeCell ref="S729:T729"/>
    <mergeCell ref="U729:AC729"/>
    <mergeCell ref="AD729:AE729"/>
    <mergeCell ref="AF729:AO729"/>
    <mergeCell ref="B730:G730"/>
    <mergeCell ref="H730:I730"/>
    <mergeCell ref="J730:R730"/>
    <mergeCell ref="S730:T730"/>
    <mergeCell ref="U730:AC730"/>
    <mergeCell ref="AD730:AE730"/>
    <mergeCell ref="AF730:AO730"/>
    <mergeCell ref="B727:G727"/>
    <mergeCell ref="H727:I727"/>
    <mergeCell ref="J727:R727"/>
    <mergeCell ref="S727:T727"/>
    <mergeCell ref="U727:AC727"/>
    <mergeCell ref="AD727:AE727"/>
    <mergeCell ref="AF727:AO727"/>
    <mergeCell ref="B728:G728"/>
    <mergeCell ref="H728:I728"/>
    <mergeCell ref="J728:R728"/>
    <mergeCell ref="S728:T728"/>
    <mergeCell ref="U728:AC728"/>
    <mergeCell ref="AD728:AE728"/>
    <mergeCell ref="AF728:AO728"/>
    <mergeCell ref="B725:G725"/>
    <mergeCell ref="H725:I725"/>
    <mergeCell ref="J725:R725"/>
    <mergeCell ref="S725:T725"/>
    <mergeCell ref="U725:AC725"/>
    <mergeCell ref="AD725:AE725"/>
    <mergeCell ref="AF725:AO725"/>
    <mergeCell ref="B726:G726"/>
    <mergeCell ref="H726:I726"/>
    <mergeCell ref="J726:R726"/>
    <mergeCell ref="S726:T726"/>
    <mergeCell ref="U726:AC726"/>
    <mergeCell ref="AD726:AE726"/>
    <mergeCell ref="AF726:AO726"/>
    <mergeCell ref="B723:G723"/>
    <mergeCell ref="H723:I723"/>
    <mergeCell ref="J723:R723"/>
    <mergeCell ref="S723:T723"/>
    <mergeCell ref="U723:AC723"/>
    <mergeCell ref="AD723:AE723"/>
    <mergeCell ref="AF723:AO723"/>
    <mergeCell ref="B724:G724"/>
    <mergeCell ref="H724:I724"/>
    <mergeCell ref="J724:R724"/>
    <mergeCell ref="S724:T724"/>
    <mergeCell ref="U724:AC724"/>
    <mergeCell ref="AD724:AE724"/>
    <mergeCell ref="AF724:AO724"/>
    <mergeCell ref="B721:G721"/>
    <mergeCell ref="H721:I721"/>
    <mergeCell ref="J721:R721"/>
    <mergeCell ref="S721:T721"/>
    <mergeCell ref="U721:AC721"/>
    <mergeCell ref="AD721:AE721"/>
    <mergeCell ref="AF721:AO721"/>
    <mergeCell ref="B722:G722"/>
    <mergeCell ref="H722:I722"/>
    <mergeCell ref="J722:R722"/>
    <mergeCell ref="S722:T722"/>
    <mergeCell ref="U722:AC722"/>
    <mergeCell ref="AD722:AE722"/>
    <mergeCell ref="AF722:AO722"/>
    <mergeCell ref="B719:G719"/>
    <mergeCell ref="H719:I719"/>
    <mergeCell ref="J719:R719"/>
    <mergeCell ref="S719:T719"/>
    <mergeCell ref="U719:AC719"/>
    <mergeCell ref="AD719:AE719"/>
    <mergeCell ref="AF719:AO719"/>
    <mergeCell ref="B720:G720"/>
    <mergeCell ref="H720:I720"/>
    <mergeCell ref="J720:R720"/>
    <mergeCell ref="S720:T720"/>
    <mergeCell ref="U720:AC720"/>
    <mergeCell ref="AD720:AE720"/>
    <mergeCell ref="AF720:AO720"/>
    <mergeCell ref="B717:G717"/>
    <mergeCell ref="H717:I717"/>
    <mergeCell ref="J717:R717"/>
    <mergeCell ref="S717:T717"/>
    <mergeCell ref="U717:AC717"/>
    <mergeCell ref="AD717:AE717"/>
    <mergeCell ref="AF717:AO717"/>
    <mergeCell ref="B718:G718"/>
    <mergeCell ref="H718:I718"/>
    <mergeCell ref="J718:R718"/>
    <mergeCell ref="S718:T718"/>
    <mergeCell ref="U718:AC718"/>
    <mergeCell ref="AD718:AE718"/>
    <mergeCell ref="AF718:AO718"/>
    <mergeCell ref="B715:G715"/>
    <mergeCell ref="H715:I715"/>
    <mergeCell ref="J715:R715"/>
    <mergeCell ref="S715:T715"/>
    <mergeCell ref="U715:AC715"/>
    <mergeCell ref="AD715:AE715"/>
    <mergeCell ref="AF715:AO715"/>
    <mergeCell ref="B716:G716"/>
    <mergeCell ref="H716:I716"/>
    <mergeCell ref="J716:R716"/>
    <mergeCell ref="S716:T716"/>
    <mergeCell ref="U716:AC716"/>
    <mergeCell ref="AD716:AE716"/>
    <mergeCell ref="AF716:AO716"/>
    <mergeCell ref="B713:G713"/>
    <mergeCell ref="H713:I713"/>
    <mergeCell ref="J713:R713"/>
    <mergeCell ref="S713:T713"/>
    <mergeCell ref="U713:AC713"/>
    <mergeCell ref="AD713:AE713"/>
    <mergeCell ref="AF713:AO713"/>
    <mergeCell ref="B714:G714"/>
    <mergeCell ref="H714:I714"/>
    <mergeCell ref="J714:R714"/>
    <mergeCell ref="S714:T714"/>
    <mergeCell ref="U714:AC714"/>
    <mergeCell ref="AD714:AE714"/>
    <mergeCell ref="AF714:AO714"/>
    <mergeCell ref="B711:G711"/>
    <mergeCell ref="H711:I711"/>
    <mergeCell ref="J711:R711"/>
    <mergeCell ref="S711:T711"/>
    <mergeCell ref="U711:AC711"/>
    <mergeCell ref="AD711:AE711"/>
    <mergeCell ref="AF711:AO711"/>
    <mergeCell ref="B712:G712"/>
    <mergeCell ref="H712:I712"/>
    <mergeCell ref="J712:R712"/>
    <mergeCell ref="S712:T712"/>
    <mergeCell ref="U712:AC712"/>
    <mergeCell ref="AD712:AE712"/>
    <mergeCell ref="AF712:AO712"/>
    <mergeCell ref="B709:G709"/>
    <mergeCell ref="H709:I709"/>
    <mergeCell ref="J709:R709"/>
    <mergeCell ref="S709:T709"/>
    <mergeCell ref="U709:AC709"/>
    <mergeCell ref="AD709:AE709"/>
    <mergeCell ref="AF709:AO709"/>
    <mergeCell ref="B710:G710"/>
    <mergeCell ref="H710:I710"/>
    <mergeCell ref="J710:R710"/>
    <mergeCell ref="S710:T710"/>
    <mergeCell ref="U710:AC710"/>
    <mergeCell ref="AD710:AE710"/>
    <mergeCell ref="AF710:AO710"/>
    <mergeCell ref="B707:G707"/>
    <mergeCell ref="H707:I707"/>
    <mergeCell ref="J707:R707"/>
    <mergeCell ref="S707:T707"/>
    <mergeCell ref="U707:AC707"/>
    <mergeCell ref="AD707:AE707"/>
    <mergeCell ref="AF707:AO707"/>
    <mergeCell ref="B708:G708"/>
    <mergeCell ref="H708:I708"/>
    <mergeCell ref="J708:R708"/>
    <mergeCell ref="S708:T708"/>
    <mergeCell ref="U708:AC708"/>
    <mergeCell ref="AD708:AE708"/>
    <mergeCell ref="AF708:AO708"/>
    <mergeCell ref="B705:G705"/>
    <mergeCell ref="H705:I705"/>
    <mergeCell ref="J705:R705"/>
    <mergeCell ref="S705:T705"/>
    <mergeCell ref="U705:AC705"/>
    <mergeCell ref="AD705:AE705"/>
    <mergeCell ref="AF705:AO705"/>
    <mergeCell ref="B706:G706"/>
    <mergeCell ref="H706:I706"/>
    <mergeCell ref="J706:R706"/>
    <mergeCell ref="S706:T706"/>
    <mergeCell ref="U706:AC706"/>
    <mergeCell ref="AD706:AE706"/>
    <mergeCell ref="AF706:AO706"/>
    <mergeCell ref="B703:G703"/>
    <mergeCell ref="H703:I703"/>
    <mergeCell ref="J703:R703"/>
    <mergeCell ref="S703:T703"/>
    <mergeCell ref="U703:AC703"/>
    <mergeCell ref="AD703:AE703"/>
    <mergeCell ref="AF703:AO703"/>
    <mergeCell ref="B704:G704"/>
    <mergeCell ref="H704:I704"/>
    <mergeCell ref="J704:R704"/>
    <mergeCell ref="S704:T704"/>
    <mergeCell ref="U704:AC704"/>
    <mergeCell ref="AD704:AE704"/>
    <mergeCell ref="AF704:AO704"/>
    <mergeCell ref="B701:G701"/>
    <mergeCell ref="H701:I701"/>
    <mergeCell ref="J701:R701"/>
    <mergeCell ref="S701:T701"/>
    <mergeCell ref="U701:AC701"/>
    <mergeCell ref="AD701:AE701"/>
    <mergeCell ref="AF701:AO701"/>
    <mergeCell ref="B702:G702"/>
    <mergeCell ref="H702:I702"/>
    <mergeCell ref="J702:R702"/>
    <mergeCell ref="S702:T702"/>
    <mergeCell ref="U702:AC702"/>
    <mergeCell ref="AD702:AE702"/>
    <mergeCell ref="AF702:AO702"/>
    <mergeCell ref="B699:G699"/>
    <mergeCell ref="H699:I699"/>
    <mergeCell ref="J699:R699"/>
    <mergeCell ref="S699:T699"/>
    <mergeCell ref="U699:AC699"/>
    <mergeCell ref="AD699:AE699"/>
    <mergeCell ref="AF699:AO699"/>
    <mergeCell ref="B700:G700"/>
    <mergeCell ref="H700:I700"/>
    <mergeCell ref="J700:R700"/>
    <mergeCell ref="S700:T700"/>
    <mergeCell ref="U700:AC700"/>
    <mergeCell ref="AD700:AE700"/>
    <mergeCell ref="AF700:AO700"/>
    <mergeCell ref="B697:G697"/>
    <mergeCell ref="H697:I697"/>
    <mergeCell ref="J697:R697"/>
    <mergeCell ref="S697:T697"/>
    <mergeCell ref="U697:AC697"/>
    <mergeCell ref="AD697:AE697"/>
    <mergeCell ref="AF697:AO697"/>
    <mergeCell ref="B698:G698"/>
    <mergeCell ref="H698:I698"/>
    <mergeCell ref="J698:R698"/>
    <mergeCell ref="S698:T698"/>
    <mergeCell ref="U698:AC698"/>
    <mergeCell ref="AD698:AE698"/>
    <mergeCell ref="AF698:AO698"/>
    <mergeCell ref="B695:G695"/>
    <mergeCell ref="H695:I695"/>
    <mergeCell ref="J695:R695"/>
    <mergeCell ref="S695:T695"/>
    <mergeCell ref="U695:AC695"/>
    <mergeCell ref="AD695:AE695"/>
    <mergeCell ref="AF695:AO695"/>
    <mergeCell ref="B696:G696"/>
    <mergeCell ref="H696:I696"/>
    <mergeCell ref="J696:R696"/>
    <mergeCell ref="S696:T696"/>
    <mergeCell ref="U696:AC696"/>
    <mergeCell ref="AD696:AE696"/>
    <mergeCell ref="AF696:AO696"/>
    <mergeCell ref="B693:G693"/>
    <mergeCell ref="H693:I693"/>
    <mergeCell ref="J693:R693"/>
    <mergeCell ref="S693:T693"/>
    <mergeCell ref="U693:AC693"/>
    <mergeCell ref="AD693:AE693"/>
    <mergeCell ref="AF693:AO693"/>
    <mergeCell ref="B694:G694"/>
    <mergeCell ref="H694:I694"/>
    <mergeCell ref="J694:R694"/>
    <mergeCell ref="S694:T694"/>
    <mergeCell ref="U694:AC694"/>
    <mergeCell ref="AD694:AE694"/>
    <mergeCell ref="AF694:AO694"/>
    <mergeCell ref="A684:A686"/>
    <mergeCell ref="B684:G686"/>
    <mergeCell ref="H684:AO684"/>
    <mergeCell ref="H685:R685"/>
    <mergeCell ref="S685:AC685"/>
    <mergeCell ref="AD685:AO685"/>
    <mergeCell ref="H686:I686"/>
    <mergeCell ref="J686:R686"/>
    <mergeCell ref="S686:T686"/>
    <mergeCell ref="U686:AC686"/>
    <mergeCell ref="AD686:AE686"/>
    <mergeCell ref="AF686:AO686"/>
    <mergeCell ref="B691:G691"/>
    <mergeCell ref="H691:I691"/>
    <mergeCell ref="J691:R691"/>
    <mergeCell ref="S691:T691"/>
    <mergeCell ref="U691:AC691"/>
    <mergeCell ref="AD691:AE691"/>
    <mergeCell ref="AF691:AO691"/>
    <mergeCell ref="H689:I689"/>
    <mergeCell ref="J689:R689"/>
    <mergeCell ref="S689:T689"/>
    <mergeCell ref="U689:AC689"/>
    <mergeCell ref="AD689:AE689"/>
    <mergeCell ref="AF689:AO689"/>
    <mergeCell ref="B690:G690"/>
    <mergeCell ref="H690:I690"/>
    <mergeCell ref="J690:R690"/>
    <mergeCell ref="S690:T690"/>
    <mergeCell ref="U690:AC690"/>
    <mergeCell ref="AD690:AE690"/>
    <mergeCell ref="AF690:AO690"/>
    <mergeCell ref="B678:G678"/>
    <mergeCell ref="H678:I678"/>
    <mergeCell ref="J678:R678"/>
    <mergeCell ref="S678:T678"/>
    <mergeCell ref="U678:AC678"/>
    <mergeCell ref="AD678:AE678"/>
    <mergeCell ref="AF678:AO678"/>
    <mergeCell ref="B679:G679"/>
    <mergeCell ref="H679:I679"/>
    <mergeCell ref="J679:R679"/>
    <mergeCell ref="S679:T679"/>
    <mergeCell ref="U679:AC679"/>
    <mergeCell ref="AD679:AE679"/>
    <mergeCell ref="AF679:AO679"/>
    <mergeCell ref="B676:G676"/>
    <mergeCell ref="H676:I676"/>
    <mergeCell ref="J676:R676"/>
    <mergeCell ref="S676:T676"/>
    <mergeCell ref="U676:AC676"/>
    <mergeCell ref="AD676:AE676"/>
    <mergeCell ref="AF676:AO676"/>
    <mergeCell ref="B677:G677"/>
    <mergeCell ref="H677:I677"/>
    <mergeCell ref="J677:R677"/>
    <mergeCell ref="S677:T677"/>
    <mergeCell ref="U677:AC677"/>
    <mergeCell ref="AD677:AE677"/>
    <mergeCell ref="AF677:AO677"/>
    <mergeCell ref="B674:G674"/>
    <mergeCell ref="H674:I674"/>
    <mergeCell ref="J674:R674"/>
    <mergeCell ref="S674:T674"/>
    <mergeCell ref="U674:AC674"/>
    <mergeCell ref="AD674:AE674"/>
    <mergeCell ref="AF674:AO674"/>
    <mergeCell ref="B675:G675"/>
    <mergeCell ref="H675:I675"/>
    <mergeCell ref="J675:R675"/>
    <mergeCell ref="S675:T675"/>
    <mergeCell ref="U675:AC675"/>
    <mergeCell ref="AD675:AE675"/>
    <mergeCell ref="AF675:AO675"/>
    <mergeCell ref="B672:G672"/>
    <mergeCell ref="H672:I672"/>
    <mergeCell ref="J672:R672"/>
    <mergeCell ref="S672:T672"/>
    <mergeCell ref="U672:AC672"/>
    <mergeCell ref="AD672:AE672"/>
    <mergeCell ref="AF672:AO672"/>
    <mergeCell ref="B673:G673"/>
    <mergeCell ref="H673:I673"/>
    <mergeCell ref="J673:R673"/>
    <mergeCell ref="S673:T673"/>
    <mergeCell ref="U673:AC673"/>
    <mergeCell ref="AD673:AE673"/>
    <mergeCell ref="AF673:AO673"/>
    <mergeCell ref="B670:G670"/>
    <mergeCell ref="H670:I670"/>
    <mergeCell ref="J670:R670"/>
    <mergeCell ref="S670:T670"/>
    <mergeCell ref="U670:AC670"/>
    <mergeCell ref="AD670:AE670"/>
    <mergeCell ref="AF670:AO670"/>
    <mergeCell ref="B671:G671"/>
    <mergeCell ref="H671:I671"/>
    <mergeCell ref="J671:R671"/>
    <mergeCell ref="S671:T671"/>
    <mergeCell ref="U671:AC671"/>
    <mergeCell ref="AD671:AE671"/>
    <mergeCell ref="AF671:AO671"/>
    <mergeCell ref="B668:G668"/>
    <mergeCell ref="H668:I668"/>
    <mergeCell ref="J668:R668"/>
    <mergeCell ref="S668:T668"/>
    <mergeCell ref="U668:AC668"/>
    <mergeCell ref="AD668:AE668"/>
    <mergeCell ref="AF668:AO668"/>
    <mergeCell ref="B669:G669"/>
    <mergeCell ref="H669:I669"/>
    <mergeCell ref="J669:R669"/>
    <mergeCell ref="S669:T669"/>
    <mergeCell ref="U669:AC669"/>
    <mergeCell ref="AD669:AE669"/>
    <mergeCell ref="AF669:AO669"/>
    <mergeCell ref="B666:G666"/>
    <mergeCell ref="H666:I666"/>
    <mergeCell ref="J666:R666"/>
    <mergeCell ref="S666:T666"/>
    <mergeCell ref="U666:AC666"/>
    <mergeCell ref="AD666:AE666"/>
    <mergeCell ref="AF666:AO666"/>
    <mergeCell ref="B667:G667"/>
    <mergeCell ref="H667:I667"/>
    <mergeCell ref="J667:R667"/>
    <mergeCell ref="S667:T667"/>
    <mergeCell ref="U667:AC667"/>
    <mergeCell ref="AD667:AE667"/>
    <mergeCell ref="AF667:AO667"/>
    <mergeCell ref="B664:G664"/>
    <mergeCell ref="H664:I664"/>
    <mergeCell ref="J664:R664"/>
    <mergeCell ref="S664:T664"/>
    <mergeCell ref="U664:AC664"/>
    <mergeCell ref="AD664:AE664"/>
    <mergeCell ref="AF664:AO664"/>
    <mergeCell ref="B665:G665"/>
    <mergeCell ref="H665:I665"/>
    <mergeCell ref="J665:R665"/>
    <mergeCell ref="S665:T665"/>
    <mergeCell ref="U665:AC665"/>
    <mergeCell ref="AD665:AE665"/>
    <mergeCell ref="AF665:AO665"/>
    <mergeCell ref="B662:G662"/>
    <mergeCell ref="H662:I662"/>
    <mergeCell ref="J662:R662"/>
    <mergeCell ref="S662:T662"/>
    <mergeCell ref="U662:AC662"/>
    <mergeCell ref="AD662:AE662"/>
    <mergeCell ref="AF662:AO662"/>
    <mergeCell ref="B663:G663"/>
    <mergeCell ref="H663:I663"/>
    <mergeCell ref="J663:R663"/>
    <mergeCell ref="S663:T663"/>
    <mergeCell ref="U663:AC663"/>
    <mergeCell ref="AD663:AE663"/>
    <mergeCell ref="AF663:AO663"/>
    <mergeCell ref="B660:G660"/>
    <mergeCell ref="H660:I660"/>
    <mergeCell ref="J660:R660"/>
    <mergeCell ref="S660:T660"/>
    <mergeCell ref="U660:AC660"/>
    <mergeCell ref="AD660:AE660"/>
    <mergeCell ref="AF660:AO660"/>
    <mergeCell ref="B661:G661"/>
    <mergeCell ref="H661:I661"/>
    <mergeCell ref="J661:R661"/>
    <mergeCell ref="S661:T661"/>
    <mergeCell ref="U661:AC661"/>
    <mergeCell ref="AD661:AE661"/>
    <mergeCell ref="AF661:AO661"/>
    <mergeCell ref="B658:G658"/>
    <mergeCell ref="H658:I658"/>
    <mergeCell ref="J658:R658"/>
    <mergeCell ref="S658:T658"/>
    <mergeCell ref="U658:AC658"/>
    <mergeCell ref="AD658:AE658"/>
    <mergeCell ref="AF658:AO658"/>
    <mergeCell ref="B659:G659"/>
    <mergeCell ref="H659:I659"/>
    <mergeCell ref="J659:R659"/>
    <mergeCell ref="S659:T659"/>
    <mergeCell ref="U659:AC659"/>
    <mergeCell ref="AD659:AE659"/>
    <mergeCell ref="AF659:AO659"/>
    <mergeCell ref="B656:G656"/>
    <mergeCell ref="H656:I656"/>
    <mergeCell ref="J656:R656"/>
    <mergeCell ref="S656:T656"/>
    <mergeCell ref="U656:AC656"/>
    <mergeCell ref="AD656:AE656"/>
    <mergeCell ref="AF656:AO656"/>
    <mergeCell ref="B657:G657"/>
    <mergeCell ref="H657:I657"/>
    <mergeCell ref="J657:R657"/>
    <mergeCell ref="S657:T657"/>
    <mergeCell ref="U657:AC657"/>
    <mergeCell ref="AD657:AE657"/>
    <mergeCell ref="AF657:AO657"/>
    <mergeCell ref="B654:G654"/>
    <mergeCell ref="H654:I654"/>
    <mergeCell ref="J654:R654"/>
    <mergeCell ref="S654:T654"/>
    <mergeCell ref="U654:AC654"/>
    <mergeCell ref="AD654:AE654"/>
    <mergeCell ref="AF654:AO654"/>
    <mergeCell ref="B655:G655"/>
    <mergeCell ref="H655:I655"/>
    <mergeCell ref="J655:R655"/>
    <mergeCell ref="S655:T655"/>
    <mergeCell ref="U655:AC655"/>
    <mergeCell ref="AD655:AE655"/>
    <mergeCell ref="AF655:AO655"/>
    <mergeCell ref="B652:G652"/>
    <mergeCell ref="H652:I652"/>
    <mergeCell ref="J652:R652"/>
    <mergeCell ref="S652:T652"/>
    <mergeCell ref="U652:AC652"/>
    <mergeCell ref="AD652:AE652"/>
    <mergeCell ref="AF652:AO652"/>
    <mergeCell ref="B653:G653"/>
    <mergeCell ref="H653:I653"/>
    <mergeCell ref="J653:R653"/>
    <mergeCell ref="S653:T653"/>
    <mergeCell ref="U653:AC653"/>
    <mergeCell ref="AD653:AE653"/>
    <mergeCell ref="AF653:AO653"/>
    <mergeCell ref="B650:G650"/>
    <mergeCell ref="H650:I650"/>
    <mergeCell ref="J650:R650"/>
    <mergeCell ref="S650:T650"/>
    <mergeCell ref="U650:AC650"/>
    <mergeCell ref="AD650:AE650"/>
    <mergeCell ref="AF650:AO650"/>
    <mergeCell ref="B651:G651"/>
    <mergeCell ref="H651:I651"/>
    <mergeCell ref="J651:R651"/>
    <mergeCell ref="S651:T651"/>
    <mergeCell ref="U651:AC651"/>
    <mergeCell ref="AD651:AE651"/>
    <mergeCell ref="AF651:AO651"/>
    <mergeCell ref="B648:G648"/>
    <mergeCell ref="H648:I648"/>
    <mergeCell ref="J648:R648"/>
    <mergeCell ref="S648:T648"/>
    <mergeCell ref="U648:AC648"/>
    <mergeCell ref="AD648:AE648"/>
    <mergeCell ref="AF648:AO648"/>
    <mergeCell ref="B649:G649"/>
    <mergeCell ref="H649:I649"/>
    <mergeCell ref="J649:R649"/>
    <mergeCell ref="S649:T649"/>
    <mergeCell ref="U649:AC649"/>
    <mergeCell ref="AD649:AE649"/>
    <mergeCell ref="AF649:AO649"/>
    <mergeCell ref="B646:G646"/>
    <mergeCell ref="H646:I646"/>
    <mergeCell ref="J646:R646"/>
    <mergeCell ref="S646:T646"/>
    <mergeCell ref="U646:AC646"/>
    <mergeCell ref="AD646:AE646"/>
    <mergeCell ref="AF646:AO646"/>
    <mergeCell ref="B647:G647"/>
    <mergeCell ref="H647:I647"/>
    <mergeCell ref="J647:R647"/>
    <mergeCell ref="S647:T647"/>
    <mergeCell ref="U647:AC647"/>
    <mergeCell ref="AD647:AE647"/>
    <mergeCell ref="AF647:AO647"/>
    <mergeCell ref="B644:G644"/>
    <mergeCell ref="H644:I644"/>
    <mergeCell ref="J644:R644"/>
    <mergeCell ref="S644:T644"/>
    <mergeCell ref="U644:AC644"/>
    <mergeCell ref="AD644:AE644"/>
    <mergeCell ref="AF644:AO644"/>
    <mergeCell ref="B645:G645"/>
    <mergeCell ref="H645:I645"/>
    <mergeCell ref="J645:R645"/>
    <mergeCell ref="S645:T645"/>
    <mergeCell ref="U645:AC645"/>
    <mergeCell ref="AD645:AE645"/>
    <mergeCell ref="AF645:AO645"/>
    <mergeCell ref="B642:G642"/>
    <mergeCell ref="H642:I642"/>
    <mergeCell ref="J642:R642"/>
    <mergeCell ref="S642:T642"/>
    <mergeCell ref="U642:AC642"/>
    <mergeCell ref="AD642:AE642"/>
    <mergeCell ref="AF642:AO642"/>
    <mergeCell ref="B643:G643"/>
    <mergeCell ref="H643:I643"/>
    <mergeCell ref="J643:R643"/>
    <mergeCell ref="S643:T643"/>
    <mergeCell ref="U643:AC643"/>
    <mergeCell ref="AD643:AE643"/>
    <mergeCell ref="AF643:AO643"/>
    <mergeCell ref="B640:G640"/>
    <mergeCell ref="H640:I640"/>
    <mergeCell ref="J640:R640"/>
    <mergeCell ref="S640:T640"/>
    <mergeCell ref="U640:AC640"/>
    <mergeCell ref="AD640:AE640"/>
    <mergeCell ref="AF640:AO640"/>
    <mergeCell ref="B641:G641"/>
    <mergeCell ref="H641:I641"/>
    <mergeCell ref="J641:R641"/>
    <mergeCell ref="S641:T641"/>
    <mergeCell ref="U641:AC641"/>
    <mergeCell ref="AD641:AE641"/>
    <mergeCell ref="AF641:AO641"/>
    <mergeCell ref="B638:G638"/>
    <mergeCell ref="H638:I638"/>
    <mergeCell ref="J638:R638"/>
    <mergeCell ref="S638:T638"/>
    <mergeCell ref="U638:AC638"/>
    <mergeCell ref="AD638:AE638"/>
    <mergeCell ref="AF638:AO638"/>
    <mergeCell ref="B639:G639"/>
    <mergeCell ref="H639:I639"/>
    <mergeCell ref="J639:R639"/>
    <mergeCell ref="S639:T639"/>
    <mergeCell ref="U639:AC639"/>
    <mergeCell ref="AD639:AE639"/>
    <mergeCell ref="AF639:AO639"/>
    <mergeCell ref="B636:G636"/>
    <mergeCell ref="H636:I636"/>
    <mergeCell ref="J636:R636"/>
    <mergeCell ref="S636:T636"/>
    <mergeCell ref="U636:AC636"/>
    <mergeCell ref="AD636:AE636"/>
    <mergeCell ref="AF636:AO636"/>
    <mergeCell ref="B637:G637"/>
    <mergeCell ref="H637:I637"/>
    <mergeCell ref="J637:R637"/>
    <mergeCell ref="S637:T637"/>
    <mergeCell ref="U637:AC637"/>
    <mergeCell ref="AD637:AE637"/>
    <mergeCell ref="AF637:AO637"/>
    <mergeCell ref="B635:G635"/>
    <mergeCell ref="H635:I635"/>
    <mergeCell ref="J635:R635"/>
    <mergeCell ref="S635:T635"/>
    <mergeCell ref="U635:AC635"/>
    <mergeCell ref="AD635:AE635"/>
    <mergeCell ref="AF635:AO635"/>
    <mergeCell ref="B632:G632"/>
    <mergeCell ref="H632:I632"/>
    <mergeCell ref="J632:R632"/>
    <mergeCell ref="S632:T632"/>
    <mergeCell ref="U632:AC632"/>
    <mergeCell ref="AD632:AE632"/>
    <mergeCell ref="AF632:AO632"/>
    <mergeCell ref="B633:G633"/>
    <mergeCell ref="H633:I633"/>
    <mergeCell ref="J633:R633"/>
    <mergeCell ref="S633:T633"/>
    <mergeCell ref="U633:AC633"/>
    <mergeCell ref="AD633:AE633"/>
    <mergeCell ref="AF633:AO633"/>
    <mergeCell ref="A627:A629"/>
    <mergeCell ref="B627:G629"/>
    <mergeCell ref="H627:AO627"/>
    <mergeCell ref="H628:R628"/>
    <mergeCell ref="S628:AC628"/>
    <mergeCell ref="AD628:AO628"/>
    <mergeCell ref="H629:I629"/>
    <mergeCell ref="J629:R629"/>
    <mergeCell ref="S629:T629"/>
    <mergeCell ref="U629:AC629"/>
    <mergeCell ref="AD629:AE629"/>
    <mergeCell ref="AF629:AO629"/>
    <mergeCell ref="B634:G634"/>
    <mergeCell ref="H634:I634"/>
    <mergeCell ref="J634:R634"/>
    <mergeCell ref="S634:T634"/>
    <mergeCell ref="U634:AC634"/>
    <mergeCell ref="AD634:AE634"/>
    <mergeCell ref="AF634:AO634"/>
    <mergeCell ref="B621:G621"/>
    <mergeCell ref="H621:I621"/>
    <mergeCell ref="J621:R621"/>
    <mergeCell ref="S621:T621"/>
    <mergeCell ref="U621:AC621"/>
    <mergeCell ref="AD621:AE621"/>
    <mergeCell ref="AF621:AO621"/>
    <mergeCell ref="B622:G622"/>
    <mergeCell ref="H622:I622"/>
    <mergeCell ref="J622:R622"/>
    <mergeCell ref="S622:T622"/>
    <mergeCell ref="U622:AC622"/>
    <mergeCell ref="AD622:AE622"/>
    <mergeCell ref="AF622:AO622"/>
    <mergeCell ref="B631:G631"/>
    <mergeCell ref="H631:I631"/>
    <mergeCell ref="J631:R631"/>
    <mergeCell ref="S631:T631"/>
    <mergeCell ref="U631:AC631"/>
    <mergeCell ref="AD631:AE631"/>
    <mergeCell ref="AF631:AO631"/>
    <mergeCell ref="B630:G630"/>
    <mergeCell ref="H630:I630"/>
    <mergeCell ref="J630:R630"/>
    <mergeCell ref="S630:T630"/>
    <mergeCell ref="U630:AC630"/>
    <mergeCell ref="AD630:AE630"/>
    <mergeCell ref="AF630:AO630"/>
    <mergeCell ref="B626:AO626"/>
    <mergeCell ref="B624:AO624"/>
    <mergeCell ref="B625:AO625"/>
    <mergeCell ref="B619:G619"/>
    <mergeCell ref="H619:I619"/>
    <mergeCell ref="J619:R619"/>
    <mergeCell ref="S619:T619"/>
    <mergeCell ref="U619:AC619"/>
    <mergeCell ref="AD619:AE619"/>
    <mergeCell ref="AF619:AO619"/>
    <mergeCell ref="B620:G620"/>
    <mergeCell ref="H620:I620"/>
    <mergeCell ref="J620:R620"/>
    <mergeCell ref="S620:T620"/>
    <mergeCell ref="U620:AC620"/>
    <mergeCell ref="AD620:AE620"/>
    <mergeCell ref="AF620:AO620"/>
    <mergeCell ref="B617:G617"/>
    <mergeCell ref="H617:I617"/>
    <mergeCell ref="J617:R617"/>
    <mergeCell ref="S617:T617"/>
    <mergeCell ref="U617:AC617"/>
    <mergeCell ref="AD617:AE617"/>
    <mergeCell ref="AF617:AO617"/>
    <mergeCell ref="B618:G618"/>
    <mergeCell ref="H618:I618"/>
    <mergeCell ref="J618:R618"/>
    <mergeCell ref="S618:T618"/>
    <mergeCell ref="U618:AC618"/>
    <mergeCell ref="AD618:AE618"/>
    <mergeCell ref="AF618:AO618"/>
    <mergeCell ref="B615:G615"/>
    <mergeCell ref="H615:I615"/>
    <mergeCell ref="J615:R615"/>
    <mergeCell ref="S615:T615"/>
    <mergeCell ref="U615:AC615"/>
    <mergeCell ref="AD615:AE615"/>
    <mergeCell ref="AF615:AO615"/>
    <mergeCell ref="B616:G616"/>
    <mergeCell ref="H616:I616"/>
    <mergeCell ref="J616:R616"/>
    <mergeCell ref="S616:T616"/>
    <mergeCell ref="U616:AC616"/>
    <mergeCell ref="AD616:AE616"/>
    <mergeCell ref="AF616:AO616"/>
    <mergeCell ref="B613:G613"/>
    <mergeCell ref="H613:I613"/>
    <mergeCell ref="J613:R613"/>
    <mergeCell ref="S613:T613"/>
    <mergeCell ref="U613:AC613"/>
    <mergeCell ref="AD613:AE613"/>
    <mergeCell ref="AF613:AO613"/>
    <mergeCell ref="B614:G614"/>
    <mergeCell ref="H614:I614"/>
    <mergeCell ref="J614:R614"/>
    <mergeCell ref="S614:T614"/>
    <mergeCell ref="U614:AC614"/>
    <mergeCell ref="AD614:AE614"/>
    <mergeCell ref="AF614:AO614"/>
    <mergeCell ref="B611:G611"/>
    <mergeCell ref="H611:I611"/>
    <mergeCell ref="J611:R611"/>
    <mergeCell ref="S611:T611"/>
    <mergeCell ref="U611:AC611"/>
    <mergeCell ref="AD611:AE611"/>
    <mergeCell ref="AF611:AO611"/>
    <mergeCell ref="B612:G612"/>
    <mergeCell ref="H612:I612"/>
    <mergeCell ref="J612:R612"/>
    <mergeCell ref="S612:T612"/>
    <mergeCell ref="U612:AC612"/>
    <mergeCell ref="AD612:AE612"/>
    <mergeCell ref="AF612:AO612"/>
    <mergeCell ref="B609:G609"/>
    <mergeCell ref="H609:I609"/>
    <mergeCell ref="J609:R609"/>
    <mergeCell ref="S609:T609"/>
    <mergeCell ref="U609:AC609"/>
    <mergeCell ref="AD609:AE609"/>
    <mergeCell ref="AF609:AO609"/>
    <mergeCell ref="B610:G610"/>
    <mergeCell ref="H610:I610"/>
    <mergeCell ref="J610:R610"/>
    <mergeCell ref="S610:T610"/>
    <mergeCell ref="U610:AC610"/>
    <mergeCell ref="AD610:AE610"/>
    <mergeCell ref="AF610:AO610"/>
    <mergeCell ref="B607:G607"/>
    <mergeCell ref="H607:I607"/>
    <mergeCell ref="J607:R607"/>
    <mergeCell ref="S607:T607"/>
    <mergeCell ref="U607:AC607"/>
    <mergeCell ref="AD607:AE607"/>
    <mergeCell ref="AF607:AO607"/>
    <mergeCell ref="B608:G608"/>
    <mergeCell ref="H608:I608"/>
    <mergeCell ref="J608:R608"/>
    <mergeCell ref="S608:T608"/>
    <mergeCell ref="U608:AC608"/>
    <mergeCell ref="AD608:AE608"/>
    <mergeCell ref="AF608:AO608"/>
    <mergeCell ref="B605:G605"/>
    <mergeCell ref="H605:I605"/>
    <mergeCell ref="J605:R605"/>
    <mergeCell ref="S605:T605"/>
    <mergeCell ref="U605:AC605"/>
    <mergeCell ref="AD605:AE605"/>
    <mergeCell ref="AF605:AO605"/>
    <mergeCell ref="B606:G606"/>
    <mergeCell ref="H606:I606"/>
    <mergeCell ref="J606:R606"/>
    <mergeCell ref="S606:T606"/>
    <mergeCell ref="U606:AC606"/>
    <mergeCell ref="AD606:AE606"/>
    <mergeCell ref="AF606:AO606"/>
    <mergeCell ref="B603:G603"/>
    <mergeCell ref="H603:I603"/>
    <mergeCell ref="J603:R603"/>
    <mergeCell ref="S603:T603"/>
    <mergeCell ref="U603:AC603"/>
    <mergeCell ref="AD603:AE603"/>
    <mergeCell ref="AF603:AO603"/>
    <mergeCell ref="B604:G604"/>
    <mergeCell ref="H604:I604"/>
    <mergeCell ref="J604:R604"/>
    <mergeCell ref="S604:T604"/>
    <mergeCell ref="U604:AC604"/>
    <mergeCell ref="AD604:AE604"/>
    <mergeCell ref="AF604:AO604"/>
    <mergeCell ref="B601:G601"/>
    <mergeCell ref="H601:I601"/>
    <mergeCell ref="J601:R601"/>
    <mergeCell ref="S601:T601"/>
    <mergeCell ref="U601:AC601"/>
    <mergeCell ref="AD601:AE601"/>
    <mergeCell ref="AF601:AO601"/>
    <mergeCell ref="B602:G602"/>
    <mergeCell ref="H602:I602"/>
    <mergeCell ref="J602:R602"/>
    <mergeCell ref="S602:T602"/>
    <mergeCell ref="U602:AC602"/>
    <mergeCell ref="AD602:AE602"/>
    <mergeCell ref="AF602:AO602"/>
    <mergeCell ref="B599:G599"/>
    <mergeCell ref="H599:I599"/>
    <mergeCell ref="J599:R599"/>
    <mergeCell ref="S599:T599"/>
    <mergeCell ref="U599:AC599"/>
    <mergeCell ref="AD599:AE599"/>
    <mergeCell ref="AF599:AO599"/>
    <mergeCell ref="B600:G600"/>
    <mergeCell ref="H600:I600"/>
    <mergeCell ref="J600:R600"/>
    <mergeCell ref="S600:T600"/>
    <mergeCell ref="U600:AC600"/>
    <mergeCell ref="AD600:AE600"/>
    <mergeCell ref="AF600:AO600"/>
    <mergeCell ref="B597:G597"/>
    <mergeCell ref="H597:I597"/>
    <mergeCell ref="J597:R597"/>
    <mergeCell ref="S597:T597"/>
    <mergeCell ref="U597:AC597"/>
    <mergeCell ref="AD597:AE597"/>
    <mergeCell ref="AF597:AO597"/>
    <mergeCell ref="B598:G598"/>
    <mergeCell ref="H598:I598"/>
    <mergeCell ref="J598:R598"/>
    <mergeCell ref="S598:T598"/>
    <mergeCell ref="U598:AC598"/>
    <mergeCell ref="AD598:AE598"/>
    <mergeCell ref="AF598:AO598"/>
    <mergeCell ref="B595:G595"/>
    <mergeCell ref="H595:I595"/>
    <mergeCell ref="J595:R595"/>
    <mergeCell ref="S595:T595"/>
    <mergeCell ref="U595:AC595"/>
    <mergeCell ref="AD595:AE595"/>
    <mergeCell ref="AF595:AO595"/>
    <mergeCell ref="B596:G596"/>
    <mergeCell ref="H596:I596"/>
    <mergeCell ref="J596:R596"/>
    <mergeCell ref="S596:T596"/>
    <mergeCell ref="U596:AC596"/>
    <mergeCell ref="AD596:AE596"/>
    <mergeCell ref="AF596:AO596"/>
    <mergeCell ref="B593:G593"/>
    <mergeCell ref="H593:I593"/>
    <mergeCell ref="J593:R593"/>
    <mergeCell ref="S593:T593"/>
    <mergeCell ref="U593:AC593"/>
    <mergeCell ref="AD593:AE593"/>
    <mergeCell ref="AF593:AO593"/>
    <mergeCell ref="B594:G594"/>
    <mergeCell ref="H594:I594"/>
    <mergeCell ref="J594:R594"/>
    <mergeCell ref="S594:T594"/>
    <mergeCell ref="U594:AC594"/>
    <mergeCell ref="AD594:AE594"/>
    <mergeCell ref="AF594:AO594"/>
    <mergeCell ref="B591:G591"/>
    <mergeCell ref="H591:I591"/>
    <mergeCell ref="J591:R591"/>
    <mergeCell ref="S591:T591"/>
    <mergeCell ref="U591:AC591"/>
    <mergeCell ref="AD591:AE591"/>
    <mergeCell ref="AF591:AO591"/>
    <mergeCell ref="B592:G592"/>
    <mergeCell ref="H592:I592"/>
    <mergeCell ref="J592:R592"/>
    <mergeCell ref="S592:T592"/>
    <mergeCell ref="U592:AC592"/>
    <mergeCell ref="AD592:AE592"/>
    <mergeCell ref="AF592:AO592"/>
    <mergeCell ref="B589:G589"/>
    <mergeCell ref="H589:I589"/>
    <mergeCell ref="J589:R589"/>
    <mergeCell ref="S589:T589"/>
    <mergeCell ref="U589:AC589"/>
    <mergeCell ref="AD589:AE589"/>
    <mergeCell ref="AF589:AO589"/>
    <mergeCell ref="B590:G590"/>
    <mergeCell ref="H590:I590"/>
    <mergeCell ref="J590:R590"/>
    <mergeCell ref="S590:T590"/>
    <mergeCell ref="U590:AC590"/>
    <mergeCell ref="AD590:AE590"/>
    <mergeCell ref="AF590:AO590"/>
    <mergeCell ref="B587:G587"/>
    <mergeCell ref="H587:I587"/>
    <mergeCell ref="J587:R587"/>
    <mergeCell ref="S587:T587"/>
    <mergeCell ref="U587:AC587"/>
    <mergeCell ref="AD587:AE587"/>
    <mergeCell ref="AF587:AO587"/>
    <mergeCell ref="B588:G588"/>
    <mergeCell ref="H588:I588"/>
    <mergeCell ref="J588:R588"/>
    <mergeCell ref="S588:T588"/>
    <mergeCell ref="U588:AC588"/>
    <mergeCell ref="AD588:AE588"/>
    <mergeCell ref="AF588:AO588"/>
    <mergeCell ref="B585:G585"/>
    <mergeCell ref="H585:I585"/>
    <mergeCell ref="J585:R585"/>
    <mergeCell ref="S585:T585"/>
    <mergeCell ref="U585:AC585"/>
    <mergeCell ref="AD585:AE585"/>
    <mergeCell ref="AF585:AO585"/>
    <mergeCell ref="B586:G586"/>
    <mergeCell ref="H586:I586"/>
    <mergeCell ref="J586:R586"/>
    <mergeCell ref="S586:T586"/>
    <mergeCell ref="U586:AC586"/>
    <mergeCell ref="AD586:AE586"/>
    <mergeCell ref="AF586:AO586"/>
    <mergeCell ref="B583:G583"/>
    <mergeCell ref="H583:I583"/>
    <mergeCell ref="J583:R583"/>
    <mergeCell ref="S583:T583"/>
    <mergeCell ref="U583:AC583"/>
    <mergeCell ref="AD583:AE583"/>
    <mergeCell ref="AF583:AO583"/>
    <mergeCell ref="B584:G584"/>
    <mergeCell ref="H584:I584"/>
    <mergeCell ref="J584:R584"/>
    <mergeCell ref="S584:T584"/>
    <mergeCell ref="U584:AC584"/>
    <mergeCell ref="AD584:AE584"/>
    <mergeCell ref="AF584:AO584"/>
    <mergeCell ref="B581:G581"/>
    <mergeCell ref="H581:I581"/>
    <mergeCell ref="J581:R581"/>
    <mergeCell ref="S581:T581"/>
    <mergeCell ref="U581:AC581"/>
    <mergeCell ref="AD581:AE581"/>
    <mergeCell ref="AF581:AO581"/>
    <mergeCell ref="B582:G582"/>
    <mergeCell ref="H582:I582"/>
    <mergeCell ref="J582:R582"/>
    <mergeCell ref="S582:T582"/>
    <mergeCell ref="U582:AC582"/>
    <mergeCell ref="AD582:AE582"/>
    <mergeCell ref="AF582:AO582"/>
    <mergeCell ref="B579:G579"/>
    <mergeCell ref="H579:I579"/>
    <mergeCell ref="J579:R579"/>
    <mergeCell ref="S579:T579"/>
    <mergeCell ref="U579:AC579"/>
    <mergeCell ref="AD579:AE579"/>
    <mergeCell ref="AF579:AO579"/>
    <mergeCell ref="B580:G580"/>
    <mergeCell ref="H580:I580"/>
    <mergeCell ref="J580:R580"/>
    <mergeCell ref="S580:T580"/>
    <mergeCell ref="U580:AC580"/>
    <mergeCell ref="AD580:AE580"/>
    <mergeCell ref="AF580:AO580"/>
    <mergeCell ref="B577:G577"/>
    <mergeCell ref="H577:I577"/>
    <mergeCell ref="J577:R577"/>
    <mergeCell ref="S577:T577"/>
    <mergeCell ref="U577:AC577"/>
    <mergeCell ref="AD577:AE577"/>
    <mergeCell ref="AF577:AO577"/>
    <mergeCell ref="B578:G578"/>
    <mergeCell ref="H578:I578"/>
    <mergeCell ref="J578:R578"/>
    <mergeCell ref="S578:T578"/>
    <mergeCell ref="U578:AC578"/>
    <mergeCell ref="AD578:AE578"/>
    <mergeCell ref="AF578:AO578"/>
    <mergeCell ref="B576:G576"/>
    <mergeCell ref="H576:I576"/>
    <mergeCell ref="J576:R576"/>
    <mergeCell ref="S576:T576"/>
    <mergeCell ref="U576:AC576"/>
    <mergeCell ref="AD576:AE576"/>
    <mergeCell ref="AF576:AO576"/>
    <mergeCell ref="B573:G573"/>
    <mergeCell ref="H573:I573"/>
    <mergeCell ref="J573:R573"/>
    <mergeCell ref="S573:T573"/>
    <mergeCell ref="U573:AC573"/>
    <mergeCell ref="AD573:AE573"/>
    <mergeCell ref="AF573:AO573"/>
    <mergeCell ref="B574:G574"/>
    <mergeCell ref="H574:I574"/>
    <mergeCell ref="J574:R574"/>
    <mergeCell ref="S574:T574"/>
    <mergeCell ref="U574:AC574"/>
    <mergeCell ref="AD574:AE574"/>
    <mergeCell ref="AF574:AO574"/>
    <mergeCell ref="A570:A572"/>
    <mergeCell ref="B570:G572"/>
    <mergeCell ref="H570:AO570"/>
    <mergeCell ref="H571:R571"/>
    <mergeCell ref="S571:AC571"/>
    <mergeCell ref="AD571:AO571"/>
    <mergeCell ref="H572:I572"/>
    <mergeCell ref="J572:R572"/>
    <mergeCell ref="S572:T572"/>
    <mergeCell ref="U572:AC572"/>
    <mergeCell ref="AD572:AE572"/>
    <mergeCell ref="AF572:AO572"/>
    <mergeCell ref="B575:G575"/>
    <mergeCell ref="H575:I575"/>
    <mergeCell ref="J575:R575"/>
    <mergeCell ref="S575:T575"/>
    <mergeCell ref="U575:AC575"/>
    <mergeCell ref="AD575:AE575"/>
    <mergeCell ref="AF575:AO575"/>
    <mergeCell ref="B564:G564"/>
    <mergeCell ref="H564:I564"/>
    <mergeCell ref="J564:R564"/>
    <mergeCell ref="S564:T564"/>
    <mergeCell ref="U564:AC564"/>
    <mergeCell ref="AD564:AE564"/>
    <mergeCell ref="AF564:AO564"/>
    <mergeCell ref="B565:G565"/>
    <mergeCell ref="H565:I565"/>
    <mergeCell ref="J565:R565"/>
    <mergeCell ref="S565:T565"/>
    <mergeCell ref="U565:AC565"/>
    <mergeCell ref="AD565:AE565"/>
    <mergeCell ref="AF565:AO565"/>
    <mergeCell ref="B562:G562"/>
    <mergeCell ref="H562:I562"/>
    <mergeCell ref="J562:R562"/>
    <mergeCell ref="S562:T562"/>
    <mergeCell ref="U562:AC562"/>
    <mergeCell ref="AD562:AE562"/>
    <mergeCell ref="AF562:AO562"/>
    <mergeCell ref="B563:G563"/>
    <mergeCell ref="H563:I563"/>
    <mergeCell ref="J563:R563"/>
    <mergeCell ref="S563:T563"/>
    <mergeCell ref="U563:AC563"/>
    <mergeCell ref="AD563:AE563"/>
    <mergeCell ref="AF563:AO563"/>
    <mergeCell ref="B560:G560"/>
    <mergeCell ref="H560:I560"/>
    <mergeCell ref="J560:R560"/>
    <mergeCell ref="S560:T560"/>
    <mergeCell ref="U560:AC560"/>
    <mergeCell ref="AD560:AE560"/>
    <mergeCell ref="AF560:AO560"/>
    <mergeCell ref="B561:G561"/>
    <mergeCell ref="H561:I561"/>
    <mergeCell ref="J561:R561"/>
    <mergeCell ref="S561:T561"/>
    <mergeCell ref="U561:AC561"/>
    <mergeCell ref="AD561:AE561"/>
    <mergeCell ref="AF561:AO561"/>
    <mergeCell ref="B558:G558"/>
    <mergeCell ref="H558:I558"/>
    <mergeCell ref="J558:R558"/>
    <mergeCell ref="S558:T558"/>
    <mergeCell ref="U558:AC558"/>
    <mergeCell ref="AD558:AE558"/>
    <mergeCell ref="AF558:AO558"/>
    <mergeCell ref="B559:G559"/>
    <mergeCell ref="H559:I559"/>
    <mergeCell ref="J559:R559"/>
    <mergeCell ref="S559:T559"/>
    <mergeCell ref="U559:AC559"/>
    <mergeCell ref="AD559:AE559"/>
    <mergeCell ref="AF559:AO559"/>
    <mergeCell ref="B556:G556"/>
    <mergeCell ref="H556:I556"/>
    <mergeCell ref="J556:R556"/>
    <mergeCell ref="S556:T556"/>
    <mergeCell ref="U556:AC556"/>
    <mergeCell ref="AD556:AE556"/>
    <mergeCell ref="AF556:AO556"/>
    <mergeCell ref="B557:G557"/>
    <mergeCell ref="H557:I557"/>
    <mergeCell ref="J557:R557"/>
    <mergeCell ref="S557:T557"/>
    <mergeCell ref="U557:AC557"/>
    <mergeCell ref="AD557:AE557"/>
    <mergeCell ref="AF557:AO557"/>
    <mergeCell ref="B554:G554"/>
    <mergeCell ref="H554:I554"/>
    <mergeCell ref="J554:R554"/>
    <mergeCell ref="S554:T554"/>
    <mergeCell ref="U554:AC554"/>
    <mergeCell ref="AD554:AE554"/>
    <mergeCell ref="AF554:AO554"/>
    <mergeCell ref="B555:G555"/>
    <mergeCell ref="H555:I555"/>
    <mergeCell ref="J555:R555"/>
    <mergeCell ref="S555:T555"/>
    <mergeCell ref="U555:AC555"/>
    <mergeCell ref="AD555:AE555"/>
    <mergeCell ref="AF555:AO555"/>
    <mergeCell ref="B552:G552"/>
    <mergeCell ref="H552:I552"/>
    <mergeCell ref="J552:R552"/>
    <mergeCell ref="S552:T552"/>
    <mergeCell ref="U552:AC552"/>
    <mergeCell ref="AD552:AE552"/>
    <mergeCell ref="AF552:AO552"/>
    <mergeCell ref="B553:G553"/>
    <mergeCell ref="H553:I553"/>
    <mergeCell ref="J553:R553"/>
    <mergeCell ref="S553:T553"/>
    <mergeCell ref="U553:AC553"/>
    <mergeCell ref="AD553:AE553"/>
    <mergeCell ref="AF553:AO553"/>
    <mergeCell ref="B550:G550"/>
    <mergeCell ref="H550:I550"/>
    <mergeCell ref="J550:R550"/>
    <mergeCell ref="S550:T550"/>
    <mergeCell ref="U550:AC550"/>
    <mergeCell ref="AD550:AE550"/>
    <mergeCell ref="AF550:AO550"/>
    <mergeCell ref="B551:G551"/>
    <mergeCell ref="H551:I551"/>
    <mergeCell ref="J551:R551"/>
    <mergeCell ref="S551:T551"/>
    <mergeCell ref="U551:AC551"/>
    <mergeCell ref="AD551:AE551"/>
    <mergeCell ref="AF551:AO551"/>
    <mergeCell ref="B548:G548"/>
    <mergeCell ref="H548:I548"/>
    <mergeCell ref="J548:R548"/>
    <mergeCell ref="S548:T548"/>
    <mergeCell ref="U548:AC548"/>
    <mergeCell ref="AD548:AE548"/>
    <mergeCell ref="AF548:AO548"/>
    <mergeCell ref="B549:G549"/>
    <mergeCell ref="H549:I549"/>
    <mergeCell ref="J549:R549"/>
    <mergeCell ref="S549:T549"/>
    <mergeCell ref="U549:AC549"/>
    <mergeCell ref="AD549:AE549"/>
    <mergeCell ref="AF549:AO549"/>
    <mergeCell ref="B546:G546"/>
    <mergeCell ref="H546:I546"/>
    <mergeCell ref="J546:R546"/>
    <mergeCell ref="S546:T546"/>
    <mergeCell ref="U546:AC546"/>
    <mergeCell ref="AD546:AE546"/>
    <mergeCell ref="AF546:AO546"/>
    <mergeCell ref="B547:G547"/>
    <mergeCell ref="H547:I547"/>
    <mergeCell ref="J547:R547"/>
    <mergeCell ref="S547:T547"/>
    <mergeCell ref="U547:AC547"/>
    <mergeCell ref="AD547:AE547"/>
    <mergeCell ref="AF547:AO547"/>
    <mergeCell ref="B544:G544"/>
    <mergeCell ref="H544:I544"/>
    <mergeCell ref="J544:R544"/>
    <mergeCell ref="S544:T544"/>
    <mergeCell ref="U544:AC544"/>
    <mergeCell ref="AD544:AE544"/>
    <mergeCell ref="AF544:AO544"/>
    <mergeCell ref="B545:G545"/>
    <mergeCell ref="H545:I545"/>
    <mergeCell ref="J545:R545"/>
    <mergeCell ref="S545:T545"/>
    <mergeCell ref="U545:AC545"/>
    <mergeCell ref="AD545:AE545"/>
    <mergeCell ref="AF545:AO545"/>
    <mergeCell ref="B542:G542"/>
    <mergeCell ref="H542:I542"/>
    <mergeCell ref="J542:R542"/>
    <mergeCell ref="S542:T542"/>
    <mergeCell ref="U542:AC542"/>
    <mergeCell ref="AD542:AE542"/>
    <mergeCell ref="AF542:AO542"/>
    <mergeCell ref="B543:G543"/>
    <mergeCell ref="H543:I543"/>
    <mergeCell ref="J543:R543"/>
    <mergeCell ref="S543:T543"/>
    <mergeCell ref="U543:AC543"/>
    <mergeCell ref="AD543:AE543"/>
    <mergeCell ref="AF543:AO543"/>
    <mergeCell ref="B540:G540"/>
    <mergeCell ref="H540:I540"/>
    <mergeCell ref="J540:R540"/>
    <mergeCell ref="S540:T540"/>
    <mergeCell ref="U540:AC540"/>
    <mergeCell ref="AD540:AE540"/>
    <mergeCell ref="AF540:AO540"/>
    <mergeCell ref="B541:G541"/>
    <mergeCell ref="H541:I541"/>
    <mergeCell ref="J541:R541"/>
    <mergeCell ref="S541:T541"/>
    <mergeCell ref="U541:AC541"/>
    <mergeCell ref="AD541:AE541"/>
    <mergeCell ref="AF541:AO541"/>
    <mergeCell ref="B538:G538"/>
    <mergeCell ref="H538:I538"/>
    <mergeCell ref="J538:R538"/>
    <mergeCell ref="S538:T538"/>
    <mergeCell ref="U538:AC538"/>
    <mergeCell ref="AD538:AE538"/>
    <mergeCell ref="AF538:AO538"/>
    <mergeCell ref="B539:G539"/>
    <mergeCell ref="H539:I539"/>
    <mergeCell ref="J539:R539"/>
    <mergeCell ref="S539:T539"/>
    <mergeCell ref="U539:AC539"/>
    <mergeCell ref="AD539:AE539"/>
    <mergeCell ref="AF539:AO539"/>
    <mergeCell ref="B536:G536"/>
    <mergeCell ref="H536:I536"/>
    <mergeCell ref="J536:R536"/>
    <mergeCell ref="S536:T536"/>
    <mergeCell ref="U536:AC536"/>
    <mergeCell ref="AD536:AE536"/>
    <mergeCell ref="AF536:AO536"/>
    <mergeCell ref="B537:G537"/>
    <mergeCell ref="H537:I537"/>
    <mergeCell ref="J537:R537"/>
    <mergeCell ref="S537:T537"/>
    <mergeCell ref="U537:AC537"/>
    <mergeCell ref="AD537:AE537"/>
    <mergeCell ref="AF537:AO537"/>
    <mergeCell ref="B534:G534"/>
    <mergeCell ref="H534:I534"/>
    <mergeCell ref="J534:R534"/>
    <mergeCell ref="S534:T534"/>
    <mergeCell ref="U534:AC534"/>
    <mergeCell ref="AD534:AE534"/>
    <mergeCell ref="AF534:AO534"/>
    <mergeCell ref="B535:G535"/>
    <mergeCell ref="H535:I535"/>
    <mergeCell ref="J535:R535"/>
    <mergeCell ref="S535:T535"/>
    <mergeCell ref="U535:AC535"/>
    <mergeCell ref="AD535:AE535"/>
    <mergeCell ref="AF535:AO535"/>
    <mergeCell ref="B532:G532"/>
    <mergeCell ref="H532:I532"/>
    <mergeCell ref="J532:R532"/>
    <mergeCell ref="S532:T532"/>
    <mergeCell ref="U532:AC532"/>
    <mergeCell ref="AD532:AE532"/>
    <mergeCell ref="AF532:AO532"/>
    <mergeCell ref="B533:G533"/>
    <mergeCell ref="H533:I533"/>
    <mergeCell ref="J533:R533"/>
    <mergeCell ref="S533:T533"/>
    <mergeCell ref="U533:AC533"/>
    <mergeCell ref="AD533:AE533"/>
    <mergeCell ref="AF533:AO533"/>
    <mergeCell ref="B530:G530"/>
    <mergeCell ref="H530:I530"/>
    <mergeCell ref="J530:R530"/>
    <mergeCell ref="S530:T530"/>
    <mergeCell ref="U530:AC530"/>
    <mergeCell ref="AD530:AE530"/>
    <mergeCell ref="AF530:AO530"/>
    <mergeCell ref="B531:G531"/>
    <mergeCell ref="H531:I531"/>
    <mergeCell ref="J531:R531"/>
    <mergeCell ref="S531:T531"/>
    <mergeCell ref="U531:AC531"/>
    <mergeCell ref="AD531:AE531"/>
    <mergeCell ref="AF531:AO531"/>
    <mergeCell ref="B528:G528"/>
    <mergeCell ref="H528:I528"/>
    <mergeCell ref="J528:R528"/>
    <mergeCell ref="S528:T528"/>
    <mergeCell ref="U528:AC528"/>
    <mergeCell ref="AD528:AE528"/>
    <mergeCell ref="AF528:AO528"/>
    <mergeCell ref="B529:G529"/>
    <mergeCell ref="H529:I529"/>
    <mergeCell ref="J529:R529"/>
    <mergeCell ref="S529:T529"/>
    <mergeCell ref="U529:AC529"/>
    <mergeCell ref="AD529:AE529"/>
    <mergeCell ref="AF529:AO529"/>
    <mergeCell ref="B526:G526"/>
    <mergeCell ref="H526:I526"/>
    <mergeCell ref="J526:R526"/>
    <mergeCell ref="S526:T526"/>
    <mergeCell ref="U526:AC526"/>
    <mergeCell ref="AD526:AE526"/>
    <mergeCell ref="AF526:AO526"/>
    <mergeCell ref="B527:G527"/>
    <mergeCell ref="H527:I527"/>
    <mergeCell ref="J527:R527"/>
    <mergeCell ref="S527:T527"/>
    <mergeCell ref="U527:AC527"/>
    <mergeCell ref="AD527:AE527"/>
    <mergeCell ref="AF527:AO527"/>
    <mergeCell ref="B524:G524"/>
    <mergeCell ref="H524:I524"/>
    <mergeCell ref="J524:R524"/>
    <mergeCell ref="S524:T524"/>
    <mergeCell ref="U524:AC524"/>
    <mergeCell ref="AD524:AE524"/>
    <mergeCell ref="AF524:AO524"/>
    <mergeCell ref="B525:G525"/>
    <mergeCell ref="H525:I525"/>
    <mergeCell ref="J525:R525"/>
    <mergeCell ref="S525:T525"/>
    <mergeCell ref="U525:AC525"/>
    <mergeCell ref="AD525:AE525"/>
    <mergeCell ref="AF525:AO525"/>
    <mergeCell ref="B522:G522"/>
    <mergeCell ref="H522:I522"/>
    <mergeCell ref="J522:R522"/>
    <mergeCell ref="S522:T522"/>
    <mergeCell ref="U522:AC522"/>
    <mergeCell ref="AD522:AE522"/>
    <mergeCell ref="AF522:AO522"/>
    <mergeCell ref="B523:G523"/>
    <mergeCell ref="H523:I523"/>
    <mergeCell ref="J523:R523"/>
    <mergeCell ref="S523:T523"/>
    <mergeCell ref="U523:AC523"/>
    <mergeCell ref="AD523:AE523"/>
    <mergeCell ref="AF523:AO523"/>
    <mergeCell ref="B520:G520"/>
    <mergeCell ref="H520:I520"/>
    <mergeCell ref="J520:R520"/>
    <mergeCell ref="S520:T520"/>
    <mergeCell ref="U520:AC520"/>
    <mergeCell ref="AD520:AE520"/>
    <mergeCell ref="AF520:AO520"/>
    <mergeCell ref="B521:G521"/>
    <mergeCell ref="H521:I521"/>
    <mergeCell ref="J521:R521"/>
    <mergeCell ref="S521:T521"/>
    <mergeCell ref="U521:AC521"/>
    <mergeCell ref="AD521:AE521"/>
    <mergeCell ref="AF521:AO521"/>
    <mergeCell ref="B519:G519"/>
    <mergeCell ref="H519:I519"/>
    <mergeCell ref="J519:R519"/>
    <mergeCell ref="S519:T519"/>
    <mergeCell ref="U519:AC519"/>
    <mergeCell ref="AD519:AE519"/>
    <mergeCell ref="AF519:AO519"/>
    <mergeCell ref="A513:A515"/>
    <mergeCell ref="B513:G515"/>
    <mergeCell ref="H513:AO513"/>
    <mergeCell ref="H514:R514"/>
    <mergeCell ref="S514:AC514"/>
    <mergeCell ref="AD514:AO514"/>
    <mergeCell ref="H515:I515"/>
    <mergeCell ref="J515:R515"/>
    <mergeCell ref="S515:T515"/>
    <mergeCell ref="U515:AC515"/>
    <mergeCell ref="AD515:AE515"/>
    <mergeCell ref="AF515:AO515"/>
    <mergeCell ref="B516:G516"/>
    <mergeCell ref="H516:I516"/>
    <mergeCell ref="J516:R516"/>
    <mergeCell ref="S516:T516"/>
    <mergeCell ref="U516:AC516"/>
    <mergeCell ref="AD516:AE516"/>
    <mergeCell ref="AF516:AO516"/>
    <mergeCell ref="B508:G508"/>
    <mergeCell ref="H508:I508"/>
    <mergeCell ref="J508:R508"/>
    <mergeCell ref="S508:T508"/>
    <mergeCell ref="U508:AC508"/>
    <mergeCell ref="AD508:AE508"/>
    <mergeCell ref="AF508:AO508"/>
    <mergeCell ref="B517:G517"/>
    <mergeCell ref="H517:I517"/>
    <mergeCell ref="J517:R517"/>
    <mergeCell ref="S517:T517"/>
    <mergeCell ref="U517:AC517"/>
    <mergeCell ref="AD517:AE517"/>
    <mergeCell ref="AF517:AO517"/>
    <mergeCell ref="B518:G518"/>
    <mergeCell ref="H518:I518"/>
    <mergeCell ref="J518:R518"/>
    <mergeCell ref="S518:T518"/>
    <mergeCell ref="U518:AC518"/>
    <mergeCell ref="AD518:AE518"/>
    <mergeCell ref="AF518:AO518"/>
    <mergeCell ref="B510:AO510"/>
    <mergeCell ref="B511:AO511"/>
    <mergeCell ref="B512:AO512"/>
    <mergeCell ref="B506:G506"/>
    <mergeCell ref="H506:I506"/>
    <mergeCell ref="J506:R506"/>
    <mergeCell ref="S506:T506"/>
    <mergeCell ref="U506:AC506"/>
    <mergeCell ref="AD506:AE506"/>
    <mergeCell ref="AF506:AO506"/>
    <mergeCell ref="B507:G507"/>
    <mergeCell ref="H507:I507"/>
    <mergeCell ref="J507:R507"/>
    <mergeCell ref="S507:T507"/>
    <mergeCell ref="U507:AC507"/>
    <mergeCell ref="AD507:AE507"/>
    <mergeCell ref="AF507:AO507"/>
    <mergeCell ref="B504:G504"/>
    <mergeCell ref="H504:I504"/>
    <mergeCell ref="J504:R504"/>
    <mergeCell ref="S504:T504"/>
    <mergeCell ref="U504:AC504"/>
    <mergeCell ref="AD504:AE504"/>
    <mergeCell ref="AF504:AO504"/>
    <mergeCell ref="B505:G505"/>
    <mergeCell ref="H505:I505"/>
    <mergeCell ref="J505:R505"/>
    <mergeCell ref="S505:T505"/>
    <mergeCell ref="U505:AC505"/>
    <mergeCell ref="AD505:AE505"/>
    <mergeCell ref="AF505:AO505"/>
    <mergeCell ref="B502:G502"/>
    <mergeCell ref="H502:I502"/>
    <mergeCell ref="J502:R502"/>
    <mergeCell ref="S502:T502"/>
    <mergeCell ref="U502:AC502"/>
    <mergeCell ref="AD502:AE502"/>
    <mergeCell ref="AF502:AO502"/>
    <mergeCell ref="B503:G503"/>
    <mergeCell ref="H503:I503"/>
    <mergeCell ref="J503:R503"/>
    <mergeCell ref="S503:T503"/>
    <mergeCell ref="U503:AC503"/>
    <mergeCell ref="AD503:AE503"/>
    <mergeCell ref="AF503:AO503"/>
    <mergeCell ref="B500:G500"/>
    <mergeCell ref="H500:I500"/>
    <mergeCell ref="J500:R500"/>
    <mergeCell ref="S500:T500"/>
    <mergeCell ref="U500:AC500"/>
    <mergeCell ref="AD500:AE500"/>
    <mergeCell ref="AF500:AO500"/>
    <mergeCell ref="B501:G501"/>
    <mergeCell ref="H501:I501"/>
    <mergeCell ref="J501:R501"/>
    <mergeCell ref="S501:T501"/>
    <mergeCell ref="U501:AC501"/>
    <mergeCell ref="AD501:AE501"/>
    <mergeCell ref="AF501:AO501"/>
    <mergeCell ref="B498:G498"/>
    <mergeCell ref="H498:I498"/>
    <mergeCell ref="J498:R498"/>
    <mergeCell ref="S498:T498"/>
    <mergeCell ref="U498:AC498"/>
    <mergeCell ref="AD498:AE498"/>
    <mergeCell ref="AF498:AO498"/>
    <mergeCell ref="B499:G499"/>
    <mergeCell ref="H499:I499"/>
    <mergeCell ref="J499:R499"/>
    <mergeCell ref="S499:T499"/>
    <mergeCell ref="U499:AC499"/>
    <mergeCell ref="AD499:AE499"/>
    <mergeCell ref="AF499:AO499"/>
    <mergeCell ref="B496:G496"/>
    <mergeCell ref="H496:I496"/>
    <mergeCell ref="J496:R496"/>
    <mergeCell ref="S496:T496"/>
    <mergeCell ref="U496:AC496"/>
    <mergeCell ref="AD496:AE496"/>
    <mergeCell ref="AF496:AO496"/>
    <mergeCell ref="B497:G497"/>
    <mergeCell ref="H497:I497"/>
    <mergeCell ref="J497:R497"/>
    <mergeCell ref="S497:T497"/>
    <mergeCell ref="U497:AC497"/>
    <mergeCell ref="AD497:AE497"/>
    <mergeCell ref="AF497:AO497"/>
    <mergeCell ref="B494:G494"/>
    <mergeCell ref="H494:I494"/>
    <mergeCell ref="J494:R494"/>
    <mergeCell ref="S494:T494"/>
    <mergeCell ref="U494:AC494"/>
    <mergeCell ref="AD494:AE494"/>
    <mergeCell ref="AF494:AO494"/>
    <mergeCell ref="B495:G495"/>
    <mergeCell ref="H495:I495"/>
    <mergeCell ref="J495:R495"/>
    <mergeCell ref="S495:T495"/>
    <mergeCell ref="U495:AC495"/>
    <mergeCell ref="AD495:AE495"/>
    <mergeCell ref="AF495:AO495"/>
    <mergeCell ref="B492:G492"/>
    <mergeCell ref="H492:I492"/>
    <mergeCell ref="J492:R492"/>
    <mergeCell ref="S492:T492"/>
    <mergeCell ref="U492:AC492"/>
    <mergeCell ref="AD492:AE492"/>
    <mergeCell ref="AF492:AO492"/>
    <mergeCell ref="B493:G493"/>
    <mergeCell ref="H493:I493"/>
    <mergeCell ref="J493:R493"/>
    <mergeCell ref="S493:T493"/>
    <mergeCell ref="U493:AC493"/>
    <mergeCell ref="AD493:AE493"/>
    <mergeCell ref="AF493:AO493"/>
    <mergeCell ref="B490:G490"/>
    <mergeCell ref="H490:I490"/>
    <mergeCell ref="J490:R490"/>
    <mergeCell ref="S490:T490"/>
    <mergeCell ref="U490:AC490"/>
    <mergeCell ref="AD490:AE490"/>
    <mergeCell ref="AF490:AO490"/>
    <mergeCell ref="B491:G491"/>
    <mergeCell ref="H491:I491"/>
    <mergeCell ref="J491:R491"/>
    <mergeCell ref="S491:T491"/>
    <mergeCell ref="U491:AC491"/>
    <mergeCell ref="AD491:AE491"/>
    <mergeCell ref="AF491:AO491"/>
    <mergeCell ref="B488:G488"/>
    <mergeCell ref="H488:I488"/>
    <mergeCell ref="J488:R488"/>
    <mergeCell ref="S488:T488"/>
    <mergeCell ref="U488:AC488"/>
    <mergeCell ref="AD488:AE488"/>
    <mergeCell ref="AF488:AO488"/>
    <mergeCell ref="B489:G489"/>
    <mergeCell ref="H489:I489"/>
    <mergeCell ref="J489:R489"/>
    <mergeCell ref="S489:T489"/>
    <mergeCell ref="U489:AC489"/>
    <mergeCell ref="AD489:AE489"/>
    <mergeCell ref="AF489:AO489"/>
    <mergeCell ref="B486:G486"/>
    <mergeCell ref="H486:I486"/>
    <mergeCell ref="J486:R486"/>
    <mergeCell ref="S486:T486"/>
    <mergeCell ref="U486:AC486"/>
    <mergeCell ref="AD486:AE486"/>
    <mergeCell ref="AF486:AO486"/>
    <mergeCell ref="B487:G487"/>
    <mergeCell ref="H487:I487"/>
    <mergeCell ref="J487:R487"/>
    <mergeCell ref="S487:T487"/>
    <mergeCell ref="U487:AC487"/>
    <mergeCell ref="AD487:AE487"/>
    <mergeCell ref="AF487:AO487"/>
    <mergeCell ref="B484:G484"/>
    <mergeCell ref="H484:I484"/>
    <mergeCell ref="J484:R484"/>
    <mergeCell ref="S484:T484"/>
    <mergeCell ref="U484:AC484"/>
    <mergeCell ref="AD484:AE484"/>
    <mergeCell ref="AF484:AO484"/>
    <mergeCell ref="B485:G485"/>
    <mergeCell ref="H485:I485"/>
    <mergeCell ref="J485:R485"/>
    <mergeCell ref="S485:T485"/>
    <mergeCell ref="U485:AC485"/>
    <mergeCell ref="AD485:AE485"/>
    <mergeCell ref="AF485:AO485"/>
    <mergeCell ref="B482:G482"/>
    <mergeCell ref="H482:I482"/>
    <mergeCell ref="J482:R482"/>
    <mergeCell ref="S482:T482"/>
    <mergeCell ref="U482:AC482"/>
    <mergeCell ref="AD482:AE482"/>
    <mergeCell ref="AF482:AO482"/>
    <mergeCell ref="B483:G483"/>
    <mergeCell ref="H483:I483"/>
    <mergeCell ref="J483:R483"/>
    <mergeCell ref="S483:T483"/>
    <mergeCell ref="U483:AC483"/>
    <mergeCell ref="AD483:AE483"/>
    <mergeCell ref="AF483:AO483"/>
    <mergeCell ref="B480:G480"/>
    <mergeCell ref="H480:I480"/>
    <mergeCell ref="J480:R480"/>
    <mergeCell ref="S480:T480"/>
    <mergeCell ref="U480:AC480"/>
    <mergeCell ref="AD480:AE480"/>
    <mergeCell ref="AF480:AO480"/>
    <mergeCell ref="B481:G481"/>
    <mergeCell ref="H481:I481"/>
    <mergeCell ref="J481:R481"/>
    <mergeCell ref="S481:T481"/>
    <mergeCell ref="U481:AC481"/>
    <mergeCell ref="AD481:AE481"/>
    <mergeCell ref="AF481:AO481"/>
    <mergeCell ref="B478:G478"/>
    <mergeCell ref="H478:I478"/>
    <mergeCell ref="J478:R478"/>
    <mergeCell ref="S478:T478"/>
    <mergeCell ref="U478:AC478"/>
    <mergeCell ref="AD478:AE478"/>
    <mergeCell ref="AF478:AO478"/>
    <mergeCell ref="B479:G479"/>
    <mergeCell ref="H479:I479"/>
    <mergeCell ref="J479:R479"/>
    <mergeCell ref="S479:T479"/>
    <mergeCell ref="U479:AC479"/>
    <mergeCell ref="AD479:AE479"/>
    <mergeCell ref="AF479:AO479"/>
    <mergeCell ref="B476:G476"/>
    <mergeCell ref="H476:I476"/>
    <mergeCell ref="J476:R476"/>
    <mergeCell ref="S476:T476"/>
    <mergeCell ref="U476:AC476"/>
    <mergeCell ref="AD476:AE476"/>
    <mergeCell ref="AF476:AO476"/>
    <mergeCell ref="B477:G477"/>
    <mergeCell ref="H477:I477"/>
    <mergeCell ref="J477:R477"/>
    <mergeCell ref="S477:T477"/>
    <mergeCell ref="U477:AC477"/>
    <mergeCell ref="AD477:AE477"/>
    <mergeCell ref="AF477:AO477"/>
    <mergeCell ref="B474:G474"/>
    <mergeCell ref="H474:I474"/>
    <mergeCell ref="J474:R474"/>
    <mergeCell ref="S474:T474"/>
    <mergeCell ref="U474:AC474"/>
    <mergeCell ref="AD474:AE474"/>
    <mergeCell ref="AF474:AO474"/>
    <mergeCell ref="B475:G475"/>
    <mergeCell ref="H475:I475"/>
    <mergeCell ref="J475:R475"/>
    <mergeCell ref="S475:T475"/>
    <mergeCell ref="U475:AC475"/>
    <mergeCell ref="AD475:AE475"/>
    <mergeCell ref="AF475:AO475"/>
    <mergeCell ref="B472:G472"/>
    <mergeCell ref="H472:I472"/>
    <mergeCell ref="J472:R472"/>
    <mergeCell ref="S472:T472"/>
    <mergeCell ref="U472:AC472"/>
    <mergeCell ref="AD472:AE472"/>
    <mergeCell ref="AF472:AO472"/>
    <mergeCell ref="B473:G473"/>
    <mergeCell ref="H473:I473"/>
    <mergeCell ref="J473:R473"/>
    <mergeCell ref="S473:T473"/>
    <mergeCell ref="U473:AC473"/>
    <mergeCell ref="AD473:AE473"/>
    <mergeCell ref="AF473:AO473"/>
    <mergeCell ref="B471:G471"/>
    <mergeCell ref="H471:I471"/>
    <mergeCell ref="J471:R471"/>
    <mergeCell ref="S471:T471"/>
    <mergeCell ref="U471:AC471"/>
    <mergeCell ref="AD471:AE471"/>
    <mergeCell ref="AF471:AO471"/>
    <mergeCell ref="B468:G468"/>
    <mergeCell ref="H468:I468"/>
    <mergeCell ref="J468:R468"/>
    <mergeCell ref="S468:T468"/>
    <mergeCell ref="U468:AC468"/>
    <mergeCell ref="AD468:AE468"/>
    <mergeCell ref="AF468:AO468"/>
    <mergeCell ref="B469:G469"/>
    <mergeCell ref="H469:I469"/>
    <mergeCell ref="J469:R469"/>
    <mergeCell ref="S469:T469"/>
    <mergeCell ref="U469:AC469"/>
    <mergeCell ref="AD469:AE469"/>
    <mergeCell ref="AF469:AO469"/>
    <mergeCell ref="H464:I464"/>
    <mergeCell ref="J464:R464"/>
    <mergeCell ref="S464:T464"/>
    <mergeCell ref="U464:AC464"/>
    <mergeCell ref="AD464:AE464"/>
    <mergeCell ref="AF464:AO464"/>
    <mergeCell ref="B465:G465"/>
    <mergeCell ref="H465:I465"/>
    <mergeCell ref="J465:R465"/>
    <mergeCell ref="S465:T465"/>
    <mergeCell ref="U465:AC465"/>
    <mergeCell ref="AD465:AE465"/>
    <mergeCell ref="AF465:AO465"/>
    <mergeCell ref="B464:G464"/>
    <mergeCell ref="B470:G470"/>
    <mergeCell ref="H470:I470"/>
    <mergeCell ref="J470:R470"/>
    <mergeCell ref="S470:T470"/>
    <mergeCell ref="U470:AC470"/>
    <mergeCell ref="AD470:AE470"/>
    <mergeCell ref="AF470:AO470"/>
    <mergeCell ref="B466:G466"/>
    <mergeCell ref="H466:I466"/>
    <mergeCell ref="J466:R466"/>
    <mergeCell ref="S466:T466"/>
    <mergeCell ref="U466:AC466"/>
    <mergeCell ref="AD466:AE466"/>
    <mergeCell ref="AF466:AO466"/>
    <mergeCell ref="B467:G467"/>
    <mergeCell ref="H467:I467"/>
    <mergeCell ref="J467:R467"/>
    <mergeCell ref="S467:T467"/>
    <mergeCell ref="A456:A458"/>
    <mergeCell ref="B456:G458"/>
    <mergeCell ref="H456:AO456"/>
    <mergeCell ref="H457:R457"/>
    <mergeCell ref="S457:AC457"/>
    <mergeCell ref="AD457:AO457"/>
    <mergeCell ref="H458:I458"/>
    <mergeCell ref="J458:R458"/>
    <mergeCell ref="S458:T458"/>
    <mergeCell ref="U458:AC458"/>
    <mergeCell ref="AD458:AE458"/>
    <mergeCell ref="AF458:AO458"/>
    <mergeCell ref="B459:G459"/>
    <mergeCell ref="H459:I459"/>
    <mergeCell ref="J459:R459"/>
    <mergeCell ref="S459:T459"/>
    <mergeCell ref="U459:AC459"/>
    <mergeCell ref="AD459:AE459"/>
    <mergeCell ref="AF459:AO459"/>
    <mergeCell ref="B681:AO681"/>
    <mergeCell ref="B682:AO682"/>
    <mergeCell ref="B683:AO683"/>
    <mergeCell ref="B738:AO738"/>
    <mergeCell ref="B739:AO739"/>
    <mergeCell ref="B740:AO740"/>
    <mergeCell ref="B795:AO795"/>
    <mergeCell ref="B796:AO796"/>
    <mergeCell ref="B852:AO852"/>
    <mergeCell ref="B687:G687"/>
    <mergeCell ref="H687:I687"/>
    <mergeCell ref="J687:R687"/>
    <mergeCell ref="S687:T687"/>
    <mergeCell ref="U687:AC687"/>
    <mergeCell ref="AD687:AE687"/>
    <mergeCell ref="AF687:AO687"/>
    <mergeCell ref="B688:G688"/>
    <mergeCell ref="H688:I688"/>
    <mergeCell ref="J688:R688"/>
    <mergeCell ref="S688:T688"/>
    <mergeCell ref="U688:AC688"/>
    <mergeCell ref="AD688:AE688"/>
    <mergeCell ref="AF688:AO688"/>
    <mergeCell ref="B689:G689"/>
    <mergeCell ref="B737:AO737"/>
    <mergeCell ref="B692:G692"/>
    <mergeCell ref="H692:I692"/>
    <mergeCell ref="J692:R692"/>
    <mergeCell ref="S692:T692"/>
    <mergeCell ref="U692:AC692"/>
    <mergeCell ref="AD692:AE692"/>
    <mergeCell ref="AF692:AO692"/>
    <mergeCell ref="J460:R460"/>
    <mergeCell ref="S460:T460"/>
    <mergeCell ref="U460:AC460"/>
    <mergeCell ref="AD460:AE460"/>
    <mergeCell ref="AF460:AO460"/>
    <mergeCell ref="B461:G461"/>
    <mergeCell ref="H461:I461"/>
    <mergeCell ref="J461:R461"/>
    <mergeCell ref="S461:T461"/>
    <mergeCell ref="U461:AC461"/>
    <mergeCell ref="AD461:AE461"/>
    <mergeCell ref="AF461:AO461"/>
    <mergeCell ref="B462:G462"/>
    <mergeCell ref="H462:I462"/>
    <mergeCell ref="J462:R462"/>
    <mergeCell ref="B460:G460"/>
    <mergeCell ref="H460:I460"/>
    <mergeCell ref="U467:AC467"/>
    <mergeCell ref="AD467:AE467"/>
    <mergeCell ref="AF467:AO467"/>
    <mergeCell ref="B369:G369"/>
    <mergeCell ref="H369:I369"/>
    <mergeCell ref="J369:P369"/>
    <mergeCell ref="Q369:R369"/>
    <mergeCell ref="S369:X369"/>
    <mergeCell ref="Y369:Z369"/>
    <mergeCell ref="AA369:AF369"/>
    <mergeCell ref="AG369:AH369"/>
    <mergeCell ref="AI369:AO369"/>
    <mergeCell ref="B368:G368"/>
    <mergeCell ref="H368:I368"/>
    <mergeCell ref="J368:P368"/>
    <mergeCell ref="Q368:R368"/>
    <mergeCell ref="S368:X368"/>
    <mergeCell ref="Y368:Z368"/>
    <mergeCell ref="AA368:AF368"/>
    <mergeCell ref="AG368:AH368"/>
    <mergeCell ref="AI368:AO368"/>
    <mergeCell ref="A452:AL452"/>
    <mergeCell ref="B453:AO453"/>
    <mergeCell ref="B454:AO454"/>
    <mergeCell ref="B455:AO455"/>
    <mergeCell ref="B372:AO372"/>
    <mergeCell ref="B373:AO373"/>
    <mergeCell ref="B374:AO374"/>
    <mergeCell ref="A375:A377"/>
    <mergeCell ref="B375:G377"/>
    <mergeCell ref="H375:AO375"/>
    <mergeCell ref="H376:P376"/>
    <mergeCell ref="B367:G367"/>
    <mergeCell ref="H367:I367"/>
    <mergeCell ref="J367:P367"/>
    <mergeCell ref="Q367:R367"/>
    <mergeCell ref="S367:X367"/>
    <mergeCell ref="Y367:Z367"/>
    <mergeCell ref="AA367:AF367"/>
    <mergeCell ref="AG367:AH367"/>
    <mergeCell ref="AI367:AO367"/>
    <mergeCell ref="B366:G366"/>
    <mergeCell ref="H366:I366"/>
    <mergeCell ref="J366:P366"/>
    <mergeCell ref="Q366:R366"/>
    <mergeCell ref="S366:X366"/>
    <mergeCell ref="Y366:Z366"/>
    <mergeCell ref="AA366:AF366"/>
    <mergeCell ref="AG366:AH366"/>
    <mergeCell ref="AI366:AO366"/>
    <mergeCell ref="B365:G365"/>
    <mergeCell ref="H365:I365"/>
    <mergeCell ref="J365:P365"/>
    <mergeCell ref="Q365:R365"/>
    <mergeCell ref="S365:X365"/>
    <mergeCell ref="Y365:Z365"/>
    <mergeCell ref="AA365:AF365"/>
    <mergeCell ref="AG365:AH365"/>
    <mergeCell ref="AI365:AO365"/>
    <mergeCell ref="B364:G364"/>
    <mergeCell ref="H364:I364"/>
    <mergeCell ref="J364:P364"/>
    <mergeCell ref="Q364:R364"/>
    <mergeCell ref="S364:X364"/>
    <mergeCell ref="Y364:Z364"/>
    <mergeCell ref="AA364:AF364"/>
    <mergeCell ref="AG364:AH364"/>
    <mergeCell ref="AI364:AO364"/>
    <mergeCell ref="B363:G363"/>
    <mergeCell ref="H363:I363"/>
    <mergeCell ref="J363:P363"/>
    <mergeCell ref="Q363:R363"/>
    <mergeCell ref="S363:X363"/>
    <mergeCell ref="Y363:Z363"/>
    <mergeCell ref="AA363:AF363"/>
    <mergeCell ref="AG363:AH363"/>
    <mergeCell ref="AI363:AO363"/>
    <mergeCell ref="B362:G362"/>
    <mergeCell ref="H362:I362"/>
    <mergeCell ref="J362:P362"/>
    <mergeCell ref="Q362:R362"/>
    <mergeCell ref="S362:X362"/>
    <mergeCell ref="Y362:Z362"/>
    <mergeCell ref="AA362:AF362"/>
    <mergeCell ref="AG362:AH362"/>
    <mergeCell ref="AI362:AO362"/>
    <mergeCell ref="B361:G361"/>
    <mergeCell ref="H361:I361"/>
    <mergeCell ref="J361:P361"/>
    <mergeCell ref="Q361:R361"/>
    <mergeCell ref="S361:X361"/>
    <mergeCell ref="Y361:Z361"/>
    <mergeCell ref="AA361:AF361"/>
    <mergeCell ref="AG361:AH361"/>
    <mergeCell ref="AI361:AO361"/>
    <mergeCell ref="B360:G360"/>
    <mergeCell ref="H360:I360"/>
    <mergeCell ref="J360:P360"/>
    <mergeCell ref="Q360:R360"/>
    <mergeCell ref="S360:X360"/>
    <mergeCell ref="Y360:Z360"/>
    <mergeCell ref="AA360:AF360"/>
    <mergeCell ref="AG360:AH360"/>
    <mergeCell ref="AI360:AO360"/>
    <mergeCell ref="B359:G359"/>
    <mergeCell ref="H359:I359"/>
    <mergeCell ref="J359:P359"/>
    <mergeCell ref="Q359:R359"/>
    <mergeCell ref="S359:X359"/>
    <mergeCell ref="Y359:Z359"/>
    <mergeCell ref="AA359:AF359"/>
    <mergeCell ref="AG359:AH359"/>
    <mergeCell ref="AI359:AO359"/>
    <mergeCell ref="B358:G358"/>
    <mergeCell ref="H358:I358"/>
    <mergeCell ref="J358:P358"/>
    <mergeCell ref="Q358:R358"/>
    <mergeCell ref="S358:X358"/>
    <mergeCell ref="Y358:Z358"/>
    <mergeCell ref="AA358:AF358"/>
    <mergeCell ref="AG358:AH358"/>
    <mergeCell ref="AI358:AO358"/>
    <mergeCell ref="B357:G357"/>
    <mergeCell ref="H357:I357"/>
    <mergeCell ref="J357:P357"/>
    <mergeCell ref="Q357:R357"/>
    <mergeCell ref="S357:X357"/>
    <mergeCell ref="Y357:Z357"/>
    <mergeCell ref="AA357:AF357"/>
    <mergeCell ref="AG357:AH357"/>
    <mergeCell ref="AI357:AO357"/>
    <mergeCell ref="B356:G356"/>
    <mergeCell ref="H356:I356"/>
    <mergeCell ref="J356:P356"/>
    <mergeCell ref="Q356:R356"/>
    <mergeCell ref="S356:X356"/>
    <mergeCell ref="Y356:Z356"/>
    <mergeCell ref="AA356:AF356"/>
    <mergeCell ref="AG356:AH356"/>
    <mergeCell ref="AI356:AO356"/>
    <mergeCell ref="B355:G355"/>
    <mergeCell ref="H355:I355"/>
    <mergeCell ref="J355:P355"/>
    <mergeCell ref="Q355:R355"/>
    <mergeCell ref="S355:X355"/>
    <mergeCell ref="Y355:Z355"/>
    <mergeCell ref="AA355:AF355"/>
    <mergeCell ref="AG355:AH355"/>
    <mergeCell ref="AI355:AO355"/>
    <mergeCell ref="B354:G354"/>
    <mergeCell ref="H354:I354"/>
    <mergeCell ref="J354:P354"/>
    <mergeCell ref="Q354:R354"/>
    <mergeCell ref="S354:X354"/>
    <mergeCell ref="Y354:Z354"/>
    <mergeCell ref="AA354:AF354"/>
    <mergeCell ref="AG354:AH354"/>
    <mergeCell ref="AI354:AO354"/>
    <mergeCell ref="B353:G353"/>
    <mergeCell ref="H353:I353"/>
    <mergeCell ref="J353:P353"/>
    <mergeCell ref="Q353:R353"/>
    <mergeCell ref="S353:X353"/>
    <mergeCell ref="Y353:Z353"/>
    <mergeCell ref="AA353:AF353"/>
    <mergeCell ref="AG353:AH353"/>
    <mergeCell ref="AI353:AO353"/>
    <mergeCell ref="B352:G352"/>
    <mergeCell ref="H352:I352"/>
    <mergeCell ref="J352:P352"/>
    <mergeCell ref="Q352:R352"/>
    <mergeCell ref="S352:X352"/>
    <mergeCell ref="Y352:Z352"/>
    <mergeCell ref="AA352:AF352"/>
    <mergeCell ref="AG352:AH352"/>
    <mergeCell ref="AI352:AO352"/>
    <mergeCell ref="B351:G351"/>
    <mergeCell ref="H351:I351"/>
    <mergeCell ref="J351:P351"/>
    <mergeCell ref="Q351:R351"/>
    <mergeCell ref="S351:X351"/>
    <mergeCell ref="Y351:Z351"/>
    <mergeCell ref="AA351:AF351"/>
    <mergeCell ref="AG351:AH351"/>
    <mergeCell ref="AI351:AO351"/>
    <mergeCell ref="B350:G350"/>
    <mergeCell ref="H350:I350"/>
    <mergeCell ref="J350:P350"/>
    <mergeCell ref="Q350:R350"/>
    <mergeCell ref="S350:X350"/>
    <mergeCell ref="Y350:Z350"/>
    <mergeCell ref="AA350:AF350"/>
    <mergeCell ref="AG350:AH350"/>
    <mergeCell ref="AI350:AO350"/>
    <mergeCell ref="A347:A349"/>
    <mergeCell ref="B347:G349"/>
    <mergeCell ref="H347:AO347"/>
    <mergeCell ref="H348:P348"/>
    <mergeCell ref="Q348:X348"/>
    <mergeCell ref="Y348:AF348"/>
    <mergeCell ref="AG348:AO348"/>
    <mergeCell ref="H349:I349"/>
    <mergeCell ref="J349:P349"/>
    <mergeCell ref="Q349:R349"/>
    <mergeCell ref="S349:X349"/>
    <mergeCell ref="Y349:Z349"/>
    <mergeCell ref="AA349:AF349"/>
    <mergeCell ref="AG349:AH349"/>
    <mergeCell ref="AI349:AO349"/>
    <mergeCell ref="B340:G340"/>
    <mergeCell ref="H340:I340"/>
    <mergeCell ref="J340:P340"/>
    <mergeCell ref="Q340:R340"/>
    <mergeCell ref="S340:X340"/>
    <mergeCell ref="Y340:Z340"/>
    <mergeCell ref="AA340:AF340"/>
    <mergeCell ref="AG340:AH340"/>
    <mergeCell ref="AI340:AO340"/>
    <mergeCell ref="B344:AO344"/>
    <mergeCell ref="B345:AO345"/>
    <mergeCell ref="B346:AO346"/>
    <mergeCell ref="B342:AO343"/>
    <mergeCell ref="B339:G339"/>
    <mergeCell ref="H339:I339"/>
    <mergeCell ref="J339:P339"/>
    <mergeCell ref="Q339:R339"/>
    <mergeCell ref="S339:X339"/>
    <mergeCell ref="Y339:Z339"/>
    <mergeCell ref="AA339:AF339"/>
    <mergeCell ref="AG339:AH339"/>
    <mergeCell ref="AI339:AO339"/>
    <mergeCell ref="B338:G338"/>
    <mergeCell ref="H338:I338"/>
    <mergeCell ref="J338:P338"/>
    <mergeCell ref="Q338:R338"/>
    <mergeCell ref="S338:X338"/>
    <mergeCell ref="Y338:Z338"/>
    <mergeCell ref="AA338:AF338"/>
    <mergeCell ref="AG338:AH338"/>
    <mergeCell ref="AI338:AO338"/>
    <mergeCell ref="B337:G337"/>
    <mergeCell ref="H337:I337"/>
    <mergeCell ref="J337:P337"/>
    <mergeCell ref="Q337:R337"/>
    <mergeCell ref="S337:X337"/>
    <mergeCell ref="Y337:Z337"/>
    <mergeCell ref="AA337:AF337"/>
    <mergeCell ref="AG337:AH337"/>
    <mergeCell ref="AI337:AO337"/>
    <mergeCell ref="B336:G336"/>
    <mergeCell ref="H336:I336"/>
    <mergeCell ref="J336:P336"/>
    <mergeCell ref="Q336:R336"/>
    <mergeCell ref="S336:X336"/>
    <mergeCell ref="Y336:Z336"/>
    <mergeCell ref="AA336:AF336"/>
    <mergeCell ref="AG336:AH336"/>
    <mergeCell ref="AI336:AO336"/>
    <mergeCell ref="B335:G335"/>
    <mergeCell ref="H335:I335"/>
    <mergeCell ref="J335:P335"/>
    <mergeCell ref="Q335:R335"/>
    <mergeCell ref="S335:X335"/>
    <mergeCell ref="Y335:Z335"/>
    <mergeCell ref="AA335:AF335"/>
    <mergeCell ref="AG335:AH335"/>
    <mergeCell ref="AI335:AO335"/>
    <mergeCell ref="B334:G334"/>
    <mergeCell ref="H334:I334"/>
    <mergeCell ref="J334:P334"/>
    <mergeCell ref="Q334:R334"/>
    <mergeCell ref="S334:X334"/>
    <mergeCell ref="Y334:Z334"/>
    <mergeCell ref="AA334:AF334"/>
    <mergeCell ref="AG334:AH334"/>
    <mergeCell ref="AI334:AO334"/>
    <mergeCell ref="B333:G333"/>
    <mergeCell ref="H333:I333"/>
    <mergeCell ref="J333:P333"/>
    <mergeCell ref="Q333:R333"/>
    <mergeCell ref="S333:X333"/>
    <mergeCell ref="Y333:Z333"/>
    <mergeCell ref="AA333:AF333"/>
    <mergeCell ref="AG333:AH333"/>
    <mergeCell ref="AI333:AO333"/>
    <mergeCell ref="B332:G332"/>
    <mergeCell ref="H332:I332"/>
    <mergeCell ref="J332:P332"/>
    <mergeCell ref="Q332:R332"/>
    <mergeCell ref="S332:X332"/>
    <mergeCell ref="Y332:Z332"/>
    <mergeCell ref="AA332:AF332"/>
    <mergeCell ref="AG332:AH332"/>
    <mergeCell ref="AI332:AO332"/>
    <mergeCell ref="B331:G331"/>
    <mergeCell ref="H331:I331"/>
    <mergeCell ref="J331:P331"/>
    <mergeCell ref="Q331:R331"/>
    <mergeCell ref="S331:X331"/>
    <mergeCell ref="Y331:Z331"/>
    <mergeCell ref="AA331:AF331"/>
    <mergeCell ref="AG331:AH331"/>
    <mergeCell ref="AI331:AO331"/>
    <mergeCell ref="B330:G330"/>
    <mergeCell ref="H330:I330"/>
    <mergeCell ref="J330:P330"/>
    <mergeCell ref="Q330:R330"/>
    <mergeCell ref="S330:X330"/>
    <mergeCell ref="Y330:Z330"/>
    <mergeCell ref="AA330:AF330"/>
    <mergeCell ref="AG330:AH330"/>
    <mergeCell ref="AI330:AO330"/>
    <mergeCell ref="B329:G329"/>
    <mergeCell ref="H329:I329"/>
    <mergeCell ref="J329:P329"/>
    <mergeCell ref="Q329:R329"/>
    <mergeCell ref="S329:X329"/>
    <mergeCell ref="Y329:Z329"/>
    <mergeCell ref="AA329:AF329"/>
    <mergeCell ref="AG329:AH329"/>
    <mergeCell ref="AI329:AO329"/>
    <mergeCell ref="B328:G328"/>
    <mergeCell ref="H328:I328"/>
    <mergeCell ref="J328:P328"/>
    <mergeCell ref="Q328:R328"/>
    <mergeCell ref="S328:X328"/>
    <mergeCell ref="Y328:Z328"/>
    <mergeCell ref="AA328:AF328"/>
    <mergeCell ref="AG328:AH328"/>
    <mergeCell ref="AI328:AO328"/>
    <mergeCell ref="Q327:R327"/>
    <mergeCell ref="S327:X327"/>
    <mergeCell ref="Y327:Z327"/>
    <mergeCell ref="AA327:AF327"/>
    <mergeCell ref="AG327:AH327"/>
    <mergeCell ref="AI327:AO327"/>
    <mergeCell ref="B326:G326"/>
    <mergeCell ref="H326:I326"/>
    <mergeCell ref="J326:P326"/>
    <mergeCell ref="Q326:R326"/>
    <mergeCell ref="S326:X326"/>
    <mergeCell ref="Y326:Z326"/>
    <mergeCell ref="AA326:AF326"/>
    <mergeCell ref="AG326:AH326"/>
    <mergeCell ref="AI326:AO326"/>
    <mergeCell ref="B327:G327"/>
    <mergeCell ref="H327:I327"/>
    <mergeCell ref="J327:P327"/>
    <mergeCell ref="Y325:Z325"/>
    <mergeCell ref="AA325:AF325"/>
    <mergeCell ref="AG325:AH325"/>
    <mergeCell ref="AI325:AO325"/>
    <mergeCell ref="B324:G324"/>
    <mergeCell ref="H324:I324"/>
    <mergeCell ref="J324:P324"/>
    <mergeCell ref="Q324:R324"/>
    <mergeCell ref="S324:X324"/>
    <mergeCell ref="Y324:Z324"/>
    <mergeCell ref="AA324:AF324"/>
    <mergeCell ref="AG324:AH324"/>
    <mergeCell ref="AI324:AO324"/>
    <mergeCell ref="B325:G325"/>
    <mergeCell ref="H325:I325"/>
    <mergeCell ref="J325:P325"/>
    <mergeCell ref="Q325:R325"/>
    <mergeCell ref="S325:X325"/>
    <mergeCell ref="A318:A320"/>
    <mergeCell ref="B318:G320"/>
    <mergeCell ref="H318:AO318"/>
    <mergeCell ref="H319:P319"/>
    <mergeCell ref="Q319:X319"/>
    <mergeCell ref="Y319:AF319"/>
    <mergeCell ref="AG319:AO319"/>
    <mergeCell ref="H320:I320"/>
    <mergeCell ref="J320:P320"/>
    <mergeCell ref="Q320:R320"/>
    <mergeCell ref="S320:X320"/>
    <mergeCell ref="Y320:Z320"/>
    <mergeCell ref="AA320:AF320"/>
    <mergeCell ref="AG320:AH320"/>
    <mergeCell ref="AI320:AO320"/>
    <mergeCell ref="AA322:AF322"/>
    <mergeCell ref="AG322:AH322"/>
    <mergeCell ref="AI322:AO322"/>
    <mergeCell ref="AG321:AH321"/>
    <mergeCell ref="AI321:AO321"/>
    <mergeCell ref="H322:I322"/>
    <mergeCell ref="J322:P322"/>
    <mergeCell ref="Q322:R322"/>
    <mergeCell ref="S322:X322"/>
    <mergeCell ref="Y322:Z322"/>
    <mergeCell ref="Q323:R323"/>
    <mergeCell ref="S323:X323"/>
    <mergeCell ref="Y323:Z323"/>
    <mergeCell ref="AA323:AF323"/>
    <mergeCell ref="AG323:AH323"/>
    <mergeCell ref="AI323:AO323"/>
    <mergeCell ref="B322:G322"/>
    <mergeCell ref="B311:G311"/>
    <mergeCell ref="H311:I311"/>
    <mergeCell ref="J311:X311"/>
    <mergeCell ref="Y311:Z311"/>
    <mergeCell ref="AA311:AO311"/>
    <mergeCell ref="B312:G312"/>
    <mergeCell ref="H312:I312"/>
    <mergeCell ref="J312:X312"/>
    <mergeCell ref="Y312:Z312"/>
    <mergeCell ref="AA312:AO312"/>
    <mergeCell ref="B314:AO314"/>
    <mergeCell ref="B315:AO315"/>
    <mergeCell ref="B316:AO316"/>
    <mergeCell ref="B317:AO317"/>
    <mergeCell ref="B323:G323"/>
    <mergeCell ref="H323:I323"/>
    <mergeCell ref="J323:P323"/>
    <mergeCell ref="B309:G309"/>
    <mergeCell ref="H309:I309"/>
    <mergeCell ref="J309:X309"/>
    <mergeCell ref="Y309:Z309"/>
    <mergeCell ref="AA309:AO309"/>
    <mergeCell ref="B310:G310"/>
    <mergeCell ref="H310:I310"/>
    <mergeCell ref="J310:X310"/>
    <mergeCell ref="Y310:Z310"/>
    <mergeCell ref="AA310:AO310"/>
    <mergeCell ref="B307:G307"/>
    <mergeCell ref="H307:I307"/>
    <mergeCell ref="J307:X307"/>
    <mergeCell ref="Y307:Z307"/>
    <mergeCell ref="AA307:AO307"/>
    <mergeCell ref="B308:G308"/>
    <mergeCell ref="H308:I308"/>
    <mergeCell ref="J308:X308"/>
    <mergeCell ref="Y308:Z308"/>
    <mergeCell ref="AA308:AO308"/>
    <mergeCell ref="B305:G305"/>
    <mergeCell ref="H305:I305"/>
    <mergeCell ref="J305:X305"/>
    <mergeCell ref="Y305:Z305"/>
    <mergeCell ref="AA305:AO305"/>
    <mergeCell ref="B306:G306"/>
    <mergeCell ref="H306:I306"/>
    <mergeCell ref="J306:X306"/>
    <mergeCell ref="Y306:Z306"/>
    <mergeCell ref="AA306:AO306"/>
    <mergeCell ref="B303:G303"/>
    <mergeCell ref="H303:I303"/>
    <mergeCell ref="J303:X303"/>
    <mergeCell ref="Y303:Z303"/>
    <mergeCell ref="AA303:AO303"/>
    <mergeCell ref="B304:G304"/>
    <mergeCell ref="H304:I304"/>
    <mergeCell ref="J304:X304"/>
    <mergeCell ref="Y304:Z304"/>
    <mergeCell ref="AA304:AO304"/>
    <mergeCell ref="B301:G301"/>
    <mergeCell ref="H301:I301"/>
    <mergeCell ref="J301:X301"/>
    <mergeCell ref="Y301:Z301"/>
    <mergeCell ref="AA301:AO301"/>
    <mergeCell ref="B302:G302"/>
    <mergeCell ref="H302:I302"/>
    <mergeCell ref="J302:X302"/>
    <mergeCell ref="Y302:Z302"/>
    <mergeCell ref="AA302:AO302"/>
    <mergeCell ref="B299:G299"/>
    <mergeCell ref="H299:I299"/>
    <mergeCell ref="J299:X299"/>
    <mergeCell ref="Y299:Z299"/>
    <mergeCell ref="AA299:AO299"/>
    <mergeCell ref="B300:G300"/>
    <mergeCell ref="H300:I300"/>
    <mergeCell ref="J300:X300"/>
    <mergeCell ref="Y300:Z300"/>
    <mergeCell ref="AA300:AO300"/>
    <mergeCell ref="B297:G297"/>
    <mergeCell ref="H297:I297"/>
    <mergeCell ref="J297:X297"/>
    <mergeCell ref="Y297:Z297"/>
    <mergeCell ref="AA297:AO297"/>
    <mergeCell ref="B298:G298"/>
    <mergeCell ref="H298:I298"/>
    <mergeCell ref="J298:X298"/>
    <mergeCell ref="Y298:Z298"/>
    <mergeCell ref="AA298:AO298"/>
    <mergeCell ref="B295:G295"/>
    <mergeCell ref="H295:I295"/>
    <mergeCell ref="J295:X295"/>
    <mergeCell ref="Y295:Z295"/>
    <mergeCell ref="AA295:AO295"/>
    <mergeCell ref="B296:G296"/>
    <mergeCell ref="H296:I296"/>
    <mergeCell ref="J296:X296"/>
    <mergeCell ref="Y296:Z296"/>
    <mergeCell ref="AA296:AO296"/>
    <mergeCell ref="B293:G293"/>
    <mergeCell ref="H293:I293"/>
    <mergeCell ref="J293:X293"/>
    <mergeCell ref="Y293:Z293"/>
    <mergeCell ref="AA293:AO293"/>
    <mergeCell ref="B294:G294"/>
    <mergeCell ref="H294:I294"/>
    <mergeCell ref="J294:X294"/>
    <mergeCell ref="Y294:Z294"/>
    <mergeCell ref="AA294:AO294"/>
    <mergeCell ref="B288:AO288"/>
    <mergeCell ref="B289:AO289"/>
    <mergeCell ref="A290:A292"/>
    <mergeCell ref="B290:G292"/>
    <mergeCell ref="H290:AO290"/>
    <mergeCell ref="H291:X291"/>
    <mergeCell ref="Y291:AO291"/>
    <mergeCell ref="H292:I292"/>
    <mergeCell ref="J292:X292"/>
    <mergeCell ref="Y292:Z292"/>
    <mergeCell ref="AA292:AO292"/>
    <mergeCell ref="B285:G285"/>
    <mergeCell ref="H285:I285"/>
    <mergeCell ref="B286:G286"/>
    <mergeCell ref="H286:I286"/>
    <mergeCell ref="J285:X285"/>
    <mergeCell ref="Y285:Z285"/>
    <mergeCell ref="AA285:AO285"/>
    <mergeCell ref="J286:X286"/>
    <mergeCell ref="Y286:Z286"/>
    <mergeCell ref="AA286:AO286"/>
    <mergeCell ref="B283:G283"/>
    <mergeCell ref="H283:I283"/>
    <mergeCell ref="B284:G284"/>
    <mergeCell ref="H284:I284"/>
    <mergeCell ref="J283:X283"/>
    <mergeCell ref="Y283:Z283"/>
    <mergeCell ref="AA283:AO283"/>
    <mergeCell ref="J284:X284"/>
    <mergeCell ref="Y284:Z284"/>
    <mergeCell ref="AA284:AO284"/>
    <mergeCell ref="B281:G281"/>
    <mergeCell ref="H281:I281"/>
    <mergeCell ref="B282:G282"/>
    <mergeCell ref="H282:I282"/>
    <mergeCell ref="J281:X281"/>
    <mergeCell ref="Y281:Z281"/>
    <mergeCell ref="AA281:AO281"/>
    <mergeCell ref="J282:X282"/>
    <mergeCell ref="Y282:Z282"/>
    <mergeCell ref="AA282:AO282"/>
    <mergeCell ref="B279:G279"/>
    <mergeCell ref="H279:I279"/>
    <mergeCell ref="B280:G280"/>
    <mergeCell ref="H280:I280"/>
    <mergeCell ref="J279:X279"/>
    <mergeCell ref="Y279:Z279"/>
    <mergeCell ref="AA279:AO279"/>
    <mergeCell ref="J280:X280"/>
    <mergeCell ref="Y280:Z280"/>
    <mergeCell ref="AA280:AO280"/>
    <mergeCell ref="B277:G277"/>
    <mergeCell ref="H277:I277"/>
    <mergeCell ref="B278:G278"/>
    <mergeCell ref="H278:I278"/>
    <mergeCell ref="J277:X277"/>
    <mergeCell ref="Y277:Z277"/>
    <mergeCell ref="AA277:AO277"/>
    <mergeCell ref="J278:X278"/>
    <mergeCell ref="Y278:Z278"/>
    <mergeCell ref="AA278:AO278"/>
    <mergeCell ref="B275:G275"/>
    <mergeCell ref="H275:I275"/>
    <mergeCell ref="B276:G276"/>
    <mergeCell ref="H276:I276"/>
    <mergeCell ref="J275:X275"/>
    <mergeCell ref="Y275:Z275"/>
    <mergeCell ref="AA275:AO275"/>
    <mergeCell ref="J276:X276"/>
    <mergeCell ref="Y276:Z276"/>
    <mergeCell ref="AA276:AO276"/>
    <mergeCell ref="B273:G273"/>
    <mergeCell ref="H273:I273"/>
    <mergeCell ref="B274:G274"/>
    <mergeCell ref="H274:I274"/>
    <mergeCell ref="J273:X273"/>
    <mergeCell ref="Y273:Z273"/>
    <mergeCell ref="AA273:AO273"/>
    <mergeCell ref="J274:X274"/>
    <mergeCell ref="Y274:Z274"/>
    <mergeCell ref="AA274:AO274"/>
    <mergeCell ref="B271:G271"/>
    <mergeCell ref="H271:I271"/>
    <mergeCell ref="B272:G272"/>
    <mergeCell ref="H272:I272"/>
    <mergeCell ref="J271:X271"/>
    <mergeCell ref="Y271:Z271"/>
    <mergeCell ref="AA271:AO271"/>
    <mergeCell ref="J272:X272"/>
    <mergeCell ref="Y272:Z272"/>
    <mergeCell ref="AA272:AO272"/>
    <mergeCell ref="B269:G269"/>
    <mergeCell ref="H269:I269"/>
    <mergeCell ref="B270:G270"/>
    <mergeCell ref="H270:I270"/>
    <mergeCell ref="J269:X269"/>
    <mergeCell ref="Y269:Z269"/>
    <mergeCell ref="AA269:AO269"/>
    <mergeCell ref="J270:X270"/>
    <mergeCell ref="Y270:Z270"/>
    <mergeCell ref="AA270:AO270"/>
    <mergeCell ref="B267:G267"/>
    <mergeCell ref="H267:I267"/>
    <mergeCell ref="B268:G268"/>
    <mergeCell ref="H268:I268"/>
    <mergeCell ref="J267:X267"/>
    <mergeCell ref="Y267:Z267"/>
    <mergeCell ref="AA267:AO267"/>
    <mergeCell ref="J268:X268"/>
    <mergeCell ref="Y268:Z268"/>
    <mergeCell ref="AA268:AO268"/>
    <mergeCell ref="B262:AO262"/>
    <mergeCell ref="B263:AO263"/>
    <mergeCell ref="A264:A266"/>
    <mergeCell ref="B264:G266"/>
    <mergeCell ref="H264:AO264"/>
    <mergeCell ref="H266:I266"/>
    <mergeCell ref="H265:X265"/>
    <mergeCell ref="Y265:AO265"/>
    <mergeCell ref="Y266:Z266"/>
    <mergeCell ref="J266:X266"/>
    <mergeCell ref="AA266:AO266"/>
    <mergeCell ref="H239:R239"/>
    <mergeCell ref="S239:AC239"/>
    <mergeCell ref="AD239:AO239"/>
    <mergeCell ref="J240:R240"/>
    <mergeCell ref="U240:AC240"/>
    <mergeCell ref="S240:T240"/>
    <mergeCell ref="AD240:AE240"/>
    <mergeCell ref="AF240:AO240"/>
    <mergeCell ref="S241:T241"/>
    <mergeCell ref="AD241:AE241"/>
    <mergeCell ref="J241:R241"/>
    <mergeCell ref="U241:AC241"/>
    <mergeCell ref="AF241:AO241"/>
    <mergeCell ref="B260:G260"/>
    <mergeCell ref="H260:I260"/>
    <mergeCell ref="J260:R260"/>
    <mergeCell ref="S260:T260"/>
    <mergeCell ref="U260:AC260"/>
    <mergeCell ref="AD260:AE260"/>
    <mergeCell ref="AF260:AO260"/>
    <mergeCell ref="B259:G259"/>
    <mergeCell ref="H259:I259"/>
    <mergeCell ref="J259:R259"/>
    <mergeCell ref="S259:T259"/>
    <mergeCell ref="U259:AC259"/>
    <mergeCell ref="AD259:AE259"/>
    <mergeCell ref="AF259:AO259"/>
    <mergeCell ref="B258:G258"/>
    <mergeCell ref="H258:I258"/>
    <mergeCell ref="J258:R258"/>
    <mergeCell ref="S258:T258"/>
    <mergeCell ref="U258:AC258"/>
    <mergeCell ref="AD258:AE258"/>
    <mergeCell ref="AF258:AO258"/>
    <mergeCell ref="B257:G257"/>
    <mergeCell ref="H257:I257"/>
    <mergeCell ref="J257:R257"/>
    <mergeCell ref="S257:T257"/>
    <mergeCell ref="U257:AC257"/>
    <mergeCell ref="AD257:AE257"/>
    <mergeCell ref="AF257:AO257"/>
    <mergeCell ref="J246:R246"/>
    <mergeCell ref="B256:G256"/>
    <mergeCell ref="H256:I256"/>
    <mergeCell ref="J256:R256"/>
    <mergeCell ref="S256:T256"/>
    <mergeCell ref="U256:AC256"/>
    <mergeCell ref="AD256:AE256"/>
    <mergeCell ref="AF256:AO256"/>
    <mergeCell ref="B255:G255"/>
    <mergeCell ref="H255:I255"/>
    <mergeCell ref="J255:R255"/>
    <mergeCell ref="S255:T255"/>
    <mergeCell ref="U255:AC255"/>
    <mergeCell ref="AD255:AE255"/>
    <mergeCell ref="AF255:AO255"/>
    <mergeCell ref="B254:G254"/>
    <mergeCell ref="H254:I254"/>
    <mergeCell ref="J254:R254"/>
    <mergeCell ref="S254:T254"/>
    <mergeCell ref="U254:AC254"/>
    <mergeCell ref="AD254:AE254"/>
    <mergeCell ref="AF254:AO254"/>
    <mergeCell ref="B253:G253"/>
    <mergeCell ref="H253:I253"/>
    <mergeCell ref="J253:R253"/>
    <mergeCell ref="S253:T253"/>
    <mergeCell ref="U253:AC253"/>
    <mergeCell ref="AD253:AE253"/>
    <mergeCell ref="AF253:AO253"/>
    <mergeCell ref="B252:G252"/>
    <mergeCell ref="H252:I252"/>
    <mergeCell ref="J252:R252"/>
    <mergeCell ref="S252:T252"/>
    <mergeCell ref="U252:AC252"/>
    <mergeCell ref="AD252:AE252"/>
    <mergeCell ref="AF252:AO252"/>
    <mergeCell ref="B251:G251"/>
    <mergeCell ref="H251:I251"/>
    <mergeCell ref="J251:R251"/>
    <mergeCell ref="S251:T251"/>
    <mergeCell ref="U251:AC251"/>
    <mergeCell ref="AD251:AE251"/>
    <mergeCell ref="AF251:AO251"/>
    <mergeCell ref="S246:T246"/>
    <mergeCell ref="U246:AC246"/>
    <mergeCell ref="AD246:AE246"/>
    <mergeCell ref="AF246:AO246"/>
    <mergeCell ref="J244:R244"/>
    <mergeCell ref="S244:T244"/>
    <mergeCell ref="B250:G250"/>
    <mergeCell ref="H250:I250"/>
    <mergeCell ref="J250:R250"/>
    <mergeCell ref="S250:T250"/>
    <mergeCell ref="U250:AC250"/>
    <mergeCell ref="AD250:AE250"/>
    <mergeCell ref="AF250:AO250"/>
    <mergeCell ref="B249:G249"/>
    <mergeCell ref="H249:I249"/>
    <mergeCell ref="J249:R249"/>
    <mergeCell ref="S249:T249"/>
    <mergeCell ref="U249:AC249"/>
    <mergeCell ref="AD249:AE249"/>
    <mergeCell ref="AF249:AO249"/>
    <mergeCell ref="U244:AC244"/>
    <mergeCell ref="AD244:AE244"/>
    <mergeCell ref="AF244:AO244"/>
    <mergeCell ref="B247:G247"/>
    <mergeCell ref="H247:I247"/>
    <mergeCell ref="J247:R247"/>
    <mergeCell ref="S247:T247"/>
    <mergeCell ref="U247:AC247"/>
    <mergeCell ref="AD247:AE247"/>
    <mergeCell ref="AF247:AO247"/>
    <mergeCell ref="B246:G246"/>
    <mergeCell ref="H246:I246"/>
    <mergeCell ref="B1138:H1138"/>
    <mergeCell ref="B1137:H1137"/>
    <mergeCell ref="B70:M70"/>
    <mergeCell ref="N70:S70"/>
    <mergeCell ref="B567:AO567"/>
    <mergeCell ref="B235:AO235"/>
    <mergeCell ref="B238:G240"/>
    <mergeCell ref="H238:AO238"/>
    <mergeCell ref="B568:AO568"/>
    <mergeCell ref="B569:AO569"/>
    <mergeCell ref="S462:T462"/>
    <mergeCell ref="U462:AC462"/>
    <mergeCell ref="AD462:AE462"/>
    <mergeCell ref="AF462:AO462"/>
    <mergeCell ref="B463:G463"/>
    <mergeCell ref="H463:I463"/>
    <mergeCell ref="J463:R463"/>
    <mergeCell ref="S463:T463"/>
    <mergeCell ref="U463:AC463"/>
    <mergeCell ref="AD463:AE463"/>
    <mergeCell ref="AF463:AO463"/>
    <mergeCell ref="B245:G245"/>
    <mergeCell ref="H245:I245"/>
    <mergeCell ref="J245:R245"/>
    <mergeCell ref="S245:T245"/>
    <mergeCell ref="U245:AC245"/>
    <mergeCell ref="AD245:AE245"/>
    <mergeCell ref="AF245:AO245"/>
    <mergeCell ref="B244:G244"/>
    <mergeCell ref="H244:I244"/>
    <mergeCell ref="B243:G243"/>
    <mergeCell ref="H243:I243"/>
    <mergeCell ref="Y62:AO62"/>
    <mergeCell ref="Y63:AO63"/>
    <mergeCell ref="T69:AO69"/>
    <mergeCell ref="T70:AO70"/>
    <mergeCell ref="AE82:AH82"/>
    <mergeCell ref="M59:AO59"/>
    <mergeCell ref="X67:AO67"/>
    <mergeCell ref="B77:O77"/>
    <mergeCell ref="B61:M61"/>
    <mergeCell ref="N61:S61"/>
    <mergeCell ref="T61:X61"/>
    <mergeCell ref="Y64:AO64"/>
    <mergeCell ref="T71:AO71"/>
    <mergeCell ref="B211:G213"/>
    <mergeCell ref="B78:O78"/>
    <mergeCell ref="B79:O79"/>
    <mergeCell ref="B80:O80"/>
    <mergeCell ref="B81:O81"/>
    <mergeCell ref="B82:O82"/>
    <mergeCell ref="B71:M71"/>
    <mergeCell ref="N71:S71"/>
    <mergeCell ref="S1135:Y1135"/>
    <mergeCell ref="A1133:AO1133"/>
    <mergeCell ref="S1134:Y1134"/>
    <mergeCell ref="B1131:AO1131"/>
    <mergeCell ref="B1132:AO1132"/>
    <mergeCell ref="AE77:AH77"/>
    <mergeCell ref="AE78:AH78"/>
    <mergeCell ref="A238:A240"/>
    <mergeCell ref="H240:I240"/>
    <mergeCell ref="B237:AO237"/>
    <mergeCell ref="B241:G241"/>
    <mergeCell ref="H241:I241"/>
    <mergeCell ref="B236:AO236"/>
    <mergeCell ref="B321:G321"/>
    <mergeCell ref="H321:I321"/>
    <mergeCell ref="J321:P321"/>
    <mergeCell ref="AA321:AF321"/>
    <mergeCell ref="J243:R243"/>
    <mergeCell ref="S243:T243"/>
    <mergeCell ref="U243:AC243"/>
    <mergeCell ref="AD243:AE243"/>
    <mergeCell ref="AF243:AO243"/>
    <mergeCell ref="A173:A174"/>
    <mergeCell ref="AE79:AH79"/>
    <mergeCell ref="AE80:AH80"/>
    <mergeCell ref="B219:G219"/>
    <mergeCell ref="H219:I219"/>
    <mergeCell ref="B207:AO207"/>
    <mergeCell ref="B208:AO208"/>
    <mergeCell ref="B209:AO209"/>
    <mergeCell ref="B210:AO210"/>
    <mergeCell ref="A211:A213"/>
    <mergeCell ref="Z26:AC26"/>
    <mergeCell ref="AD26:AJ26"/>
    <mergeCell ref="AK26:AO26"/>
    <mergeCell ref="Z23:AC23"/>
    <mergeCell ref="AD23:AJ23"/>
    <mergeCell ref="AK23:AO23"/>
    <mergeCell ref="Y61:AO61"/>
    <mergeCell ref="B62:M62"/>
    <mergeCell ref="N62:S62"/>
    <mergeCell ref="T63:X63"/>
    <mergeCell ref="B64:M64"/>
    <mergeCell ref="N64:S64"/>
    <mergeCell ref="T64:X64"/>
    <mergeCell ref="AD37:AJ37"/>
    <mergeCell ref="AK37:AO37"/>
    <mergeCell ref="Z38:AC38"/>
    <mergeCell ref="AD38:AJ38"/>
    <mergeCell ref="AK38:AO38"/>
    <mergeCell ref="Z35:AC35"/>
    <mergeCell ref="AD35:AJ35"/>
    <mergeCell ref="AK35:AO35"/>
    <mergeCell ref="Z36:AC36"/>
    <mergeCell ref="T62:X62"/>
    <mergeCell ref="B63:M63"/>
    <mergeCell ref="N63:S63"/>
    <mergeCell ref="B25:N25"/>
    <mergeCell ref="Z29:AC29"/>
    <mergeCell ref="AD29:AJ29"/>
    <mergeCell ref="AK29:AO29"/>
    <mergeCell ref="Z30:AC30"/>
    <mergeCell ref="AD30:AJ30"/>
    <mergeCell ref="AK30:AO30"/>
    <mergeCell ref="A13:G13"/>
    <mergeCell ref="H13:AO13"/>
    <mergeCell ref="A14:G14"/>
    <mergeCell ref="H14:AO14"/>
    <mergeCell ref="A9:G9"/>
    <mergeCell ref="H9:AO9"/>
    <mergeCell ref="A10:G10"/>
    <mergeCell ref="H10:AO10"/>
    <mergeCell ref="A11:G11"/>
    <mergeCell ref="A4:AO4"/>
    <mergeCell ref="A15:N15"/>
    <mergeCell ref="O15:AO15"/>
    <mergeCell ref="B18:N18"/>
    <mergeCell ref="O18:Y18"/>
    <mergeCell ref="A5:AO5"/>
    <mergeCell ref="A6:AO6"/>
    <mergeCell ref="Z18:AC18"/>
    <mergeCell ref="AD18:AJ18"/>
    <mergeCell ref="AK18:AO18"/>
    <mergeCell ref="H11:AO11"/>
    <mergeCell ref="A12:G12"/>
    <mergeCell ref="H12:AO12"/>
    <mergeCell ref="A8:AL8"/>
    <mergeCell ref="A17:AL17"/>
    <mergeCell ref="H213:I213"/>
    <mergeCell ref="H212:P212"/>
    <mergeCell ref="Q212:X212"/>
    <mergeCell ref="Y212:AF212"/>
    <mergeCell ref="AG212:AO212"/>
    <mergeCell ref="Q213:R213"/>
    <mergeCell ref="Y213:Z213"/>
    <mergeCell ref="AG213:AH213"/>
    <mergeCell ref="J213:P213"/>
    <mergeCell ref="AI213:AO213"/>
    <mergeCell ref="S213:X213"/>
    <mergeCell ref="AA213:AF213"/>
    <mergeCell ref="H214:I214"/>
    <mergeCell ref="B215:G215"/>
    <mergeCell ref="B216:G216"/>
    <mergeCell ref="B214:G214"/>
    <mergeCell ref="J214:P214"/>
    <mergeCell ref="Q214:R214"/>
    <mergeCell ref="Y214:Z214"/>
    <mergeCell ref="AG214:AH214"/>
    <mergeCell ref="AI214:AO214"/>
    <mergeCell ref="S214:X214"/>
    <mergeCell ref="AA214:AF214"/>
    <mergeCell ref="H215:I215"/>
    <mergeCell ref="J215:P215"/>
    <mergeCell ref="Q215:R215"/>
    <mergeCell ref="S215:X215"/>
    <mergeCell ref="Y215:Z215"/>
    <mergeCell ref="AA215:AF215"/>
    <mergeCell ref="H216:I216"/>
    <mergeCell ref="AI218:AO218"/>
    <mergeCell ref="B83:O83"/>
    <mergeCell ref="AE83:AH83"/>
    <mergeCell ref="B98:O98"/>
    <mergeCell ref="AE98:AH98"/>
    <mergeCell ref="B99:O99"/>
    <mergeCell ref="AE99:AH99"/>
    <mergeCell ref="P98:AD98"/>
    <mergeCell ref="AI98:AO98"/>
    <mergeCell ref="P99:AD99"/>
    <mergeCell ref="AI99:AO99"/>
    <mergeCell ref="AG215:AH215"/>
    <mergeCell ref="AI215:AO215"/>
    <mergeCell ref="J216:P216"/>
    <mergeCell ref="Q216:R216"/>
    <mergeCell ref="S216:X216"/>
    <mergeCell ref="Y216:Z216"/>
    <mergeCell ref="AA216:AF216"/>
    <mergeCell ref="AG216:AH216"/>
    <mergeCell ref="AI216:AO216"/>
    <mergeCell ref="H217:I217"/>
    <mergeCell ref="J217:P217"/>
    <mergeCell ref="Q217:R217"/>
    <mergeCell ref="S217:X217"/>
    <mergeCell ref="B179:K179"/>
    <mergeCell ref="L179:Q179"/>
    <mergeCell ref="Y217:Z217"/>
    <mergeCell ref="AA217:AF217"/>
    <mergeCell ref="AG217:AH217"/>
    <mergeCell ref="AI217:AO217"/>
    <mergeCell ref="B217:G217"/>
    <mergeCell ref="H211:AO211"/>
    <mergeCell ref="H242:I242"/>
    <mergeCell ref="J242:R242"/>
    <mergeCell ref="S242:T242"/>
    <mergeCell ref="U242:AC242"/>
    <mergeCell ref="AD242:AE242"/>
    <mergeCell ref="AF242:AO242"/>
    <mergeCell ref="J219:P219"/>
    <mergeCell ref="Q219:R219"/>
    <mergeCell ref="S219:X219"/>
    <mergeCell ref="Y219:Z219"/>
    <mergeCell ref="AA219:AF219"/>
    <mergeCell ref="AG219:AH219"/>
    <mergeCell ref="AI219:AO219"/>
    <mergeCell ref="AI221:AO221"/>
    <mergeCell ref="Q222:R222"/>
    <mergeCell ref="S222:X222"/>
    <mergeCell ref="Y222:Z222"/>
    <mergeCell ref="AA222:AF222"/>
    <mergeCell ref="AG222:AH222"/>
    <mergeCell ref="AI222:AO222"/>
    <mergeCell ref="AA226:AF226"/>
    <mergeCell ref="AG226:AH226"/>
    <mergeCell ref="AI226:AO226"/>
    <mergeCell ref="AA230:AF230"/>
    <mergeCell ref="AG230:AH230"/>
    <mergeCell ref="AI230:AO230"/>
    <mergeCell ref="J221:P221"/>
    <mergeCell ref="Q221:R221"/>
    <mergeCell ref="S221:X221"/>
    <mergeCell ref="Y221:Z221"/>
    <mergeCell ref="AA221:AF221"/>
    <mergeCell ref="AG221:AH221"/>
    <mergeCell ref="B223:G223"/>
    <mergeCell ref="H223:I223"/>
    <mergeCell ref="J223:P223"/>
    <mergeCell ref="Q223:R223"/>
    <mergeCell ref="S223:X223"/>
    <mergeCell ref="Y223:Z223"/>
    <mergeCell ref="AA223:AF223"/>
    <mergeCell ref="AG223:AH223"/>
    <mergeCell ref="AI223:AO223"/>
    <mergeCell ref="B220:G220"/>
    <mergeCell ref="H220:I220"/>
    <mergeCell ref="J220:P220"/>
    <mergeCell ref="Q220:R220"/>
    <mergeCell ref="S220:X220"/>
    <mergeCell ref="Y220:Z220"/>
    <mergeCell ref="AA220:AF220"/>
    <mergeCell ref="AG220:AH220"/>
    <mergeCell ref="AI220:AO220"/>
    <mergeCell ref="B221:G221"/>
    <mergeCell ref="H221:I221"/>
    <mergeCell ref="B218:G218"/>
    <mergeCell ref="H218:I218"/>
    <mergeCell ref="J218:P218"/>
    <mergeCell ref="Q218:R218"/>
    <mergeCell ref="S218:X218"/>
    <mergeCell ref="Y218:Z218"/>
    <mergeCell ref="AA218:AF218"/>
    <mergeCell ref="AG218:AH218"/>
    <mergeCell ref="B227:G227"/>
    <mergeCell ref="H227:I227"/>
    <mergeCell ref="J227:P227"/>
    <mergeCell ref="Q227:R227"/>
    <mergeCell ref="S227:X227"/>
    <mergeCell ref="Y227:Z227"/>
    <mergeCell ref="AA227:AF227"/>
    <mergeCell ref="AG227:AH227"/>
    <mergeCell ref="AI227:AO227"/>
    <mergeCell ref="B224:G224"/>
    <mergeCell ref="H224:I224"/>
    <mergeCell ref="J224:P224"/>
    <mergeCell ref="Q224:R224"/>
    <mergeCell ref="S224:X224"/>
    <mergeCell ref="Y224:Z224"/>
    <mergeCell ref="AA224:AF224"/>
    <mergeCell ref="AG224:AH224"/>
    <mergeCell ref="AI224:AO224"/>
    <mergeCell ref="B225:G225"/>
    <mergeCell ref="H225:I225"/>
    <mergeCell ref="J225:P225"/>
    <mergeCell ref="Q225:R225"/>
    <mergeCell ref="S225:X225"/>
    <mergeCell ref="Y225:Z225"/>
    <mergeCell ref="AA225:AF225"/>
    <mergeCell ref="AG225:AH225"/>
    <mergeCell ref="AI225:AO225"/>
    <mergeCell ref="H231:I231"/>
    <mergeCell ref="J231:P231"/>
    <mergeCell ref="Q231:R231"/>
    <mergeCell ref="S231:X231"/>
    <mergeCell ref="Y231:Z231"/>
    <mergeCell ref="AA231:AF231"/>
    <mergeCell ref="AG231:AH231"/>
    <mergeCell ref="AI231:AO231"/>
    <mergeCell ref="B228:G228"/>
    <mergeCell ref="H228:I228"/>
    <mergeCell ref="J228:P228"/>
    <mergeCell ref="Q228:R228"/>
    <mergeCell ref="S228:X228"/>
    <mergeCell ref="Y228:Z228"/>
    <mergeCell ref="AA228:AF228"/>
    <mergeCell ref="AG228:AH228"/>
    <mergeCell ref="AI228:AO228"/>
    <mergeCell ref="B229:G229"/>
    <mergeCell ref="H229:I229"/>
    <mergeCell ref="J229:P229"/>
    <mergeCell ref="Q229:R229"/>
    <mergeCell ref="S229:X229"/>
    <mergeCell ref="Y229:Z229"/>
    <mergeCell ref="AA229:AF229"/>
    <mergeCell ref="AG229:AH229"/>
    <mergeCell ref="AI229:AO229"/>
    <mergeCell ref="AA1134:AO1134"/>
    <mergeCell ref="AA1135:AO1135"/>
    <mergeCell ref="B1135:Q1135"/>
    <mergeCell ref="B232:G232"/>
    <mergeCell ref="H232:I232"/>
    <mergeCell ref="J232:P232"/>
    <mergeCell ref="Q232:R232"/>
    <mergeCell ref="S232:X232"/>
    <mergeCell ref="Y232:Z232"/>
    <mergeCell ref="AA232:AF232"/>
    <mergeCell ref="AG232:AH232"/>
    <mergeCell ref="AI232:AO232"/>
    <mergeCell ref="B233:G233"/>
    <mergeCell ref="H233:I233"/>
    <mergeCell ref="J233:P233"/>
    <mergeCell ref="Q233:R233"/>
    <mergeCell ref="S233:X233"/>
    <mergeCell ref="Y233:Z233"/>
    <mergeCell ref="AA233:AF233"/>
    <mergeCell ref="AG233:AH233"/>
    <mergeCell ref="AI233:AO233"/>
    <mergeCell ref="Q321:R321"/>
    <mergeCell ref="S321:X321"/>
    <mergeCell ref="Y321:Z321"/>
    <mergeCell ref="B242:G242"/>
    <mergeCell ref="B248:G248"/>
    <mergeCell ref="H248:I248"/>
    <mergeCell ref="J248:R248"/>
    <mergeCell ref="S248:T248"/>
    <mergeCell ref="U248:AC248"/>
    <mergeCell ref="AD248:AE248"/>
    <mergeCell ref="AF248:AO248"/>
    <mergeCell ref="B26:N26"/>
    <mergeCell ref="O26:Y26"/>
    <mergeCell ref="B27:N27"/>
    <mergeCell ref="O27:Y27"/>
    <mergeCell ref="B28:N28"/>
    <mergeCell ref="O28:Y28"/>
    <mergeCell ref="B29:N29"/>
    <mergeCell ref="O29:Y29"/>
    <mergeCell ref="B30:N30"/>
    <mergeCell ref="O30:Y30"/>
    <mergeCell ref="B31:N31"/>
    <mergeCell ref="O31:Y31"/>
    <mergeCell ref="B32:N32"/>
    <mergeCell ref="O32:Y32"/>
    <mergeCell ref="B1134:Q1134"/>
    <mergeCell ref="B230:G230"/>
    <mergeCell ref="H230:I230"/>
    <mergeCell ref="J230:P230"/>
    <mergeCell ref="Q230:R230"/>
    <mergeCell ref="S230:X230"/>
    <mergeCell ref="Y230:Z230"/>
    <mergeCell ref="B226:G226"/>
    <mergeCell ref="H226:I226"/>
    <mergeCell ref="J226:P226"/>
    <mergeCell ref="Q226:R226"/>
    <mergeCell ref="S226:X226"/>
    <mergeCell ref="Y226:Z226"/>
    <mergeCell ref="B222:G222"/>
    <mergeCell ref="H222:I222"/>
    <mergeCell ref="J222:P222"/>
    <mergeCell ref="B47:N47"/>
    <mergeCell ref="B231:G231"/>
    <mergeCell ref="A206:AL206"/>
    <mergeCell ref="B34:N34"/>
    <mergeCell ref="O34:Y34"/>
    <mergeCell ref="B35:N35"/>
    <mergeCell ref="O35:Y35"/>
    <mergeCell ref="B36:N36"/>
    <mergeCell ref="O36:Y36"/>
    <mergeCell ref="B37:N37"/>
    <mergeCell ref="O37:Y37"/>
    <mergeCell ref="B38:N38"/>
    <mergeCell ref="O38:Y38"/>
    <mergeCell ref="B39:N39"/>
    <mergeCell ref="O39:Y39"/>
    <mergeCell ref="B40:N40"/>
    <mergeCell ref="O40:Y40"/>
    <mergeCell ref="B41:N41"/>
    <mergeCell ref="O41:Y41"/>
    <mergeCell ref="B42:N42"/>
    <mergeCell ref="O42:Y42"/>
    <mergeCell ref="R179:U179"/>
    <mergeCell ref="V179:Z179"/>
    <mergeCell ref="AA179:AD179"/>
    <mergeCell ref="AE179:AO179"/>
    <mergeCell ref="Z45:AC45"/>
    <mergeCell ref="AD45:AJ45"/>
    <mergeCell ref="AK45:AO45"/>
    <mergeCell ref="Z46:AC46"/>
    <mergeCell ref="AD46:AJ46"/>
    <mergeCell ref="AK46:AO46"/>
    <mergeCell ref="B92:O92"/>
    <mergeCell ref="AE92:AH92"/>
    <mergeCell ref="B93:O93"/>
    <mergeCell ref="A1078:AL1078"/>
    <mergeCell ref="H902:I902"/>
    <mergeCell ref="H903:I903"/>
    <mergeCell ref="H900:I900"/>
    <mergeCell ref="H901:I901"/>
    <mergeCell ref="H906:I906"/>
    <mergeCell ref="H907:I907"/>
    <mergeCell ref="H904:I904"/>
    <mergeCell ref="H905:I905"/>
    <mergeCell ref="B904:G904"/>
    <mergeCell ref="B905:G905"/>
    <mergeCell ref="B902:G902"/>
    <mergeCell ref="B903:G903"/>
    <mergeCell ref="B900:G900"/>
    <mergeCell ref="B901:G901"/>
    <mergeCell ref="B906:G906"/>
    <mergeCell ref="B907:G907"/>
    <mergeCell ref="J900:R900"/>
    <mergeCell ref="S900:T900"/>
    <mergeCell ref="U900:AC900"/>
    <mergeCell ref="AD900:AE900"/>
    <mergeCell ref="AF900:AO900"/>
    <mergeCell ref="J901:R901"/>
    <mergeCell ref="S901:T901"/>
    <mergeCell ref="U901:AC901"/>
    <mergeCell ref="AD901:AE901"/>
    <mergeCell ref="AF901:AO901"/>
    <mergeCell ref="J902:R902"/>
    <mergeCell ref="S902:T902"/>
    <mergeCell ref="U902:AC902"/>
    <mergeCell ref="AD902:AE902"/>
    <mergeCell ref="AF902:AO902"/>
    <mergeCell ref="B1106:X1106"/>
    <mergeCell ref="Y1106:AO1106"/>
    <mergeCell ref="Y1079:AO1079"/>
    <mergeCell ref="E1080:AO1080"/>
    <mergeCell ref="Y1082:AO1082"/>
    <mergeCell ref="Y1085:AO1085"/>
    <mergeCell ref="B1079:X1079"/>
    <mergeCell ref="B1082:X1082"/>
    <mergeCell ref="B1085:X1085"/>
    <mergeCell ref="B1088:X1088"/>
    <mergeCell ref="Y1088:AO1088"/>
    <mergeCell ref="B1091:X1091"/>
    <mergeCell ref="B1094:X1094"/>
    <mergeCell ref="Y1094:AO1094"/>
    <mergeCell ref="B1097:X1097"/>
    <mergeCell ref="Y1097:AO1097"/>
    <mergeCell ref="B1100:X1100"/>
    <mergeCell ref="B1103:X1103"/>
    <mergeCell ref="Y1103:AO1103"/>
    <mergeCell ref="R174:U174"/>
    <mergeCell ref="A1130:AL1130"/>
    <mergeCell ref="E1083:AO1083"/>
    <mergeCell ref="E1086:AO1086"/>
    <mergeCell ref="E1089:AO1089"/>
    <mergeCell ref="E1092:AO1092"/>
    <mergeCell ref="E1095:AO1095"/>
    <mergeCell ref="E1098:AO1098"/>
    <mergeCell ref="E1101:AO1101"/>
    <mergeCell ref="E1104:AO1104"/>
    <mergeCell ref="E1107:AO1107"/>
    <mergeCell ref="E1110:AO1110"/>
    <mergeCell ref="E1113:AO1113"/>
    <mergeCell ref="E1116:AO1116"/>
    <mergeCell ref="E1119:AO1119"/>
    <mergeCell ref="E1122:AO1122"/>
    <mergeCell ref="E1125:AO1125"/>
    <mergeCell ref="E1128:AO1128"/>
    <mergeCell ref="B1109:X1109"/>
    <mergeCell ref="Y1109:AO1109"/>
    <mergeCell ref="B1112:X1112"/>
    <mergeCell ref="Y1112:AO1112"/>
    <mergeCell ref="B1115:X1115"/>
    <mergeCell ref="Y1115:AO1115"/>
    <mergeCell ref="B1118:X1118"/>
    <mergeCell ref="Y1118:AO1118"/>
    <mergeCell ref="B1121:X1121"/>
    <mergeCell ref="Y1121:AO1121"/>
    <mergeCell ref="B1124:X1124"/>
    <mergeCell ref="Y1124:AO1124"/>
    <mergeCell ref="B1127:X1127"/>
    <mergeCell ref="B371:AO371"/>
    <mergeCell ref="Q376:X376"/>
    <mergeCell ref="Y376:AF376"/>
    <mergeCell ref="AG376:AO376"/>
    <mergeCell ref="H377:I377"/>
    <mergeCell ref="J377:P377"/>
    <mergeCell ref="Q377:R377"/>
    <mergeCell ref="S377:X377"/>
    <mergeCell ref="Y377:Z377"/>
    <mergeCell ref="AA377:AF377"/>
    <mergeCell ref="AG377:AH377"/>
    <mergeCell ref="AI377:AO377"/>
    <mergeCell ref="B378:G378"/>
    <mergeCell ref="H378:I378"/>
    <mergeCell ref="J378:P378"/>
    <mergeCell ref="Q378:R378"/>
    <mergeCell ref="S378:X378"/>
    <mergeCell ref="Y378:Z378"/>
    <mergeCell ref="AA378:AF378"/>
    <mergeCell ref="AG378:AH378"/>
    <mergeCell ref="AI378:AO378"/>
    <mergeCell ref="B379:G379"/>
    <mergeCell ref="H379:I379"/>
    <mergeCell ref="J379:P379"/>
    <mergeCell ref="Q379:R379"/>
    <mergeCell ref="S379:X379"/>
    <mergeCell ref="Y379:Z379"/>
    <mergeCell ref="AA379:AF379"/>
    <mergeCell ref="AG379:AH379"/>
    <mergeCell ref="AI379:AO379"/>
    <mergeCell ref="B380:G380"/>
    <mergeCell ref="H380:I380"/>
    <mergeCell ref="J380:P380"/>
    <mergeCell ref="Q380:R380"/>
    <mergeCell ref="S380:X380"/>
    <mergeCell ref="Y380:Z380"/>
    <mergeCell ref="AA380:AF380"/>
    <mergeCell ref="AG380:AH380"/>
    <mergeCell ref="AI380:AO380"/>
    <mergeCell ref="B381:G381"/>
    <mergeCell ref="H381:I381"/>
    <mergeCell ref="J381:P381"/>
    <mergeCell ref="Q381:R381"/>
    <mergeCell ref="S381:X381"/>
    <mergeCell ref="Y381:Z381"/>
    <mergeCell ref="AA381:AF381"/>
    <mergeCell ref="AG381:AH381"/>
    <mergeCell ref="AI381:AO381"/>
    <mergeCell ref="B382:G382"/>
    <mergeCell ref="H382:I382"/>
    <mergeCell ref="J382:P382"/>
    <mergeCell ref="Q382:R382"/>
    <mergeCell ref="S382:X382"/>
    <mergeCell ref="Y382:Z382"/>
    <mergeCell ref="AA382:AF382"/>
    <mergeCell ref="AG382:AH382"/>
    <mergeCell ref="AI382:AO382"/>
    <mergeCell ref="B383:G383"/>
    <mergeCell ref="H383:I383"/>
    <mergeCell ref="J383:P383"/>
    <mergeCell ref="Q383:R383"/>
    <mergeCell ref="S383:X383"/>
    <mergeCell ref="Y383:Z383"/>
    <mergeCell ref="AA383:AF383"/>
    <mergeCell ref="AG383:AH383"/>
    <mergeCell ref="AI383:AO383"/>
    <mergeCell ref="B384:G384"/>
    <mergeCell ref="H384:I384"/>
    <mergeCell ref="J384:P384"/>
    <mergeCell ref="Q384:R384"/>
    <mergeCell ref="S384:X384"/>
    <mergeCell ref="Y384:Z384"/>
    <mergeCell ref="AA384:AF384"/>
    <mergeCell ref="AG384:AH384"/>
    <mergeCell ref="AI384:AO384"/>
    <mergeCell ref="B385:G385"/>
    <mergeCell ref="H385:I385"/>
    <mergeCell ref="J385:P385"/>
    <mergeCell ref="Q385:R385"/>
    <mergeCell ref="S385:X385"/>
    <mergeCell ref="Y385:Z385"/>
    <mergeCell ref="AA385:AF385"/>
    <mergeCell ref="AG385:AH385"/>
    <mergeCell ref="AI385:AO385"/>
    <mergeCell ref="B386:G386"/>
    <mergeCell ref="H386:I386"/>
    <mergeCell ref="J386:P386"/>
    <mergeCell ref="Q386:R386"/>
    <mergeCell ref="S386:X386"/>
    <mergeCell ref="Y386:Z386"/>
    <mergeCell ref="AA386:AF386"/>
    <mergeCell ref="AG386:AH386"/>
    <mergeCell ref="AI386:AO386"/>
    <mergeCell ref="B387:G387"/>
    <mergeCell ref="H387:I387"/>
    <mergeCell ref="J387:P387"/>
    <mergeCell ref="Q387:R387"/>
    <mergeCell ref="S387:X387"/>
    <mergeCell ref="Y387:Z387"/>
    <mergeCell ref="AA387:AF387"/>
    <mergeCell ref="AG387:AH387"/>
    <mergeCell ref="AI387:AO387"/>
    <mergeCell ref="B388:G388"/>
    <mergeCell ref="H388:I388"/>
    <mergeCell ref="J388:P388"/>
    <mergeCell ref="Q388:R388"/>
    <mergeCell ref="S388:X388"/>
    <mergeCell ref="Y388:Z388"/>
    <mergeCell ref="AA388:AF388"/>
    <mergeCell ref="AG388:AH388"/>
    <mergeCell ref="AI388:AO388"/>
    <mergeCell ref="B389:G389"/>
    <mergeCell ref="H389:I389"/>
    <mergeCell ref="J389:P389"/>
    <mergeCell ref="Q389:R389"/>
    <mergeCell ref="S389:X389"/>
    <mergeCell ref="Y389:Z389"/>
    <mergeCell ref="AA389:AF389"/>
    <mergeCell ref="AG389:AH389"/>
    <mergeCell ref="AI389:AO389"/>
    <mergeCell ref="B390:G390"/>
    <mergeCell ref="H390:I390"/>
    <mergeCell ref="J390:P390"/>
    <mergeCell ref="Q390:R390"/>
    <mergeCell ref="S390:X390"/>
    <mergeCell ref="Y390:Z390"/>
    <mergeCell ref="AA390:AF390"/>
    <mergeCell ref="AG390:AH390"/>
    <mergeCell ref="AI390:AO390"/>
    <mergeCell ref="B391:G391"/>
    <mergeCell ref="H391:I391"/>
    <mergeCell ref="J391:P391"/>
    <mergeCell ref="Q391:R391"/>
    <mergeCell ref="S391:X391"/>
    <mergeCell ref="Y391:Z391"/>
    <mergeCell ref="AA391:AF391"/>
    <mergeCell ref="AG391:AH391"/>
    <mergeCell ref="AI391:AO391"/>
    <mergeCell ref="B392:G392"/>
    <mergeCell ref="H392:I392"/>
    <mergeCell ref="J392:P392"/>
    <mergeCell ref="Q392:R392"/>
    <mergeCell ref="S392:X392"/>
    <mergeCell ref="Y392:Z392"/>
    <mergeCell ref="AA392:AF392"/>
    <mergeCell ref="AG392:AH392"/>
    <mergeCell ref="AI392:AO392"/>
    <mergeCell ref="B393:G393"/>
    <mergeCell ref="H393:I393"/>
    <mergeCell ref="J393:P393"/>
    <mergeCell ref="Q393:R393"/>
    <mergeCell ref="S393:X393"/>
    <mergeCell ref="Y393:Z393"/>
    <mergeCell ref="AA393:AF393"/>
    <mergeCell ref="AG393:AH393"/>
    <mergeCell ref="AI393:AO393"/>
    <mergeCell ref="B394:G394"/>
    <mergeCell ref="H394:I394"/>
    <mergeCell ref="J394:P394"/>
    <mergeCell ref="Q394:R394"/>
    <mergeCell ref="S394:X394"/>
    <mergeCell ref="Y394:Z394"/>
    <mergeCell ref="AA394:AF394"/>
    <mergeCell ref="AG394:AH394"/>
    <mergeCell ref="AI394:AO394"/>
    <mergeCell ref="B395:G395"/>
    <mergeCell ref="H395:I395"/>
    <mergeCell ref="J395:P395"/>
    <mergeCell ref="Q395:R395"/>
    <mergeCell ref="S395:X395"/>
    <mergeCell ref="Y395:Z395"/>
    <mergeCell ref="AA395:AF395"/>
    <mergeCell ref="AG395:AH395"/>
    <mergeCell ref="AI395:AO395"/>
    <mergeCell ref="B396:G396"/>
    <mergeCell ref="H396:I396"/>
    <mergeCell ref="J396:P396"/>
    <mergeCell ref="Q396:R396"/>
    <mergeCell ref="S396:X396"/>
    <mergeCell ref="Y396:Z396"/>
    <mergeCell ref="AA396:AF396"/>
    <mergeCell ref="AG396:AH396"/>
    <mergeCell ref="AI396:AO396"/>
    <mergeCell ref="B397:G397"/>
    <mergeCell ref="H397:I397"/>
    <mergeCell ref="J397:P397"/>
    <mergeCell ref="Q397:R397"/>
    <mergeCell ref="S397:X397"/>
    <mergeCell ref="Y397:Z397"/>
    <mergeCell ref="AA397:AF397"/>
    <mergeCell ref="AG397:AH397"/>
    <mergeCell ref="AI397:AO397"/>
    <mergeCell ref="B399:AO399"/>
    <mergeCell ref="B400:AO400"/>
    <mergeCell ref="B401:AO401"/>
    <mergeCell ref="B402:AO402"/>
    <mergeCell ref="A403:A405"/>
    <mergeCell ref="B403:G405"/>
    <mergeCell ref="H403:AO403"/>
    <mergeCell ref="H404:P404"/>
    <mergeCell ref="Q404:X404"/>
    <mergeCell ref="Y404:AF404"/>
    <mergeCell ref="AG404:AO404"/>
    <mergeCell ref="H405:I405"/>
    <mergeCell ref="J405:P405"/>
    <mergeCell ref="Q405:R405"/>
    <mergeCell ref="S405:X405"/>
    <mergeCell ref="Y405:Z405"/>
    <mergeCell ref="AA405:AF405"/>
    <mergeCell ref="AG405:AH405"/>
    <mergeCell ref="AI405:AO405"/>
    <mergeCell ref="B406:G406"/>
    <mergeCell ref="H406:I406"/>
    <mergeCell ref="J406:P406"/>
    <mergeCell ref="Q406:R406"/>
    <mergeCell ref="S406:X406"/>
    <mergeCell ref="Y406:Z406"/>
    <mergeCell ref="AA406:AF406"/>
    <mergeCell ref="AG406:AH406"/>
    <mergeCell ref="AI406:AO406"/>
    <mergeCell ref="B407:G407"/>
    <mergeCell ref="H407:I407"/>
    <mergeCell ref="J407:P407"/>
    <mergeCell ref="Q407:R407"/>
    <mergeCell ref="S407:X407"/>
    <mergeCell ref="Y407:Z407"/>
    <mergeCell ref="AA407:AF407"/>
    <mergeCell ref="AG407:AH407"/>
    <mergeCell ref="AI407:AO407"/>
    <mergeCell ref="B408:G408"/>
    <mergeCell ref="H408:I408"/>
    <mergeCell ref="J408:P408"/>
    <mergeCell ref="Q408:R408"/>
    <mergeCell ref="S408:X408"/>
    <mergeCell ref="Y408:Z408"/>
    <mergeCell ref="AA408:AF408"/>
    <mergeCell ref="AG408:AH408"/>
    <mergeCell ref="AI408:AO408"/>
    <mergeCell ref="B409:G409"/>
    <mergeCell ref="H409:I409"/>
    <mergeCell ref="J409:P409"/>
    <mergeCell ref="Q409:R409"/>
    <mergeCell ref="S409:X409"/>
    <mergeCell ref="Y409:Z409"/>
    <mergeCell ref="AA409:AF409"/>
    <mergeCell ref="AG409:AH409"/>
    <mergeCell ref="AI409:AO409"/>
    <mergeCell ref="B410:G410"/>
    <mergeCell ref="H410:I410"/>
    <mergeCell ref="J410:P410"/>
    <mergeCell ref="Q410:R410"/>
    <mergeCell ref="S410:X410"/>
    <mergeCell ref="Y410:Z410"/>
    <mergeCell ref="AA410:AF410"/>
    <mergeCell ref="AG410:AH410"/>
    <mergeCell ref="AI410:AO410"/>
    <mergeCell ref="B411:G411"/>
    <mergeCell ref="H411:I411"/>
    <mergeCell ref="J411:P411"/>
    <mergeCell ref="Q411:R411"/>
    <mergeCell ref="S411:X411"/>
    <mergeCell ref="Y411:Z411"/>
    <mergeCell ref="AA411:AF411"/>
    <mergeCell ref="AG411:AH411"/>
    <mergeCell ref="AI411:AO411"/>
    <mergeCell ref="B412:G412"/>
    <mergeCell ref="H412:I412"/>
    <mergeCell ref="J412:P412"/>
    <mergeCell ref="Q412:R412"/>
    <mergeCell ref="S412:X412"/>
    <mergeCell ref="Y412:Z412"/>
    <mergeCell ref="AA412:AF412"/>
    <mergeCell ref="AG412:AH412"/>
    <mergeCell ref="AI412:AO412"/>
    <mergeCell ref="B413:G413"/>
    <mergeCell ref="H413:I413"/>
    <mergeCell ref="J413:P413"/>
    <mergeCell ref="Q413:R413"/>
    <mergeCell ref="S413:X413"/>
    <mergeCell ref="Y413:Z413"/>
    <mergeCell ref="AA413:AF413"/>
    <mergeCell ref="AG413:AH413"/>
    <mergeCell ref="AI413:AO413"/>
    <mergeCell ref="B414:G414"/>
    <mergeCell ref="H414:I414"/>
    <mergeCell ref="J414:P414"/>
    <mergeCell ref="Q414:R414"/>
    <mergeCell ref="S414:X414"/>
    <mergeCell ref="Y414:Z414"/>
    <mergeCell ref="AA414:AF414"/>
    <mergeCell ref="AG414:AH414"/>
    <mergeCell ref="AI414:AO414"/>
    <mergeCell ref="B415:G415"/>
    <mergeCell ref="H415:I415"/>
    <mergeCell ref="J415:P415"/>
    <mergeCell ref="Q415:R415"/>
    <mergeCell ref="S415:X415"/>
    <mergeCell ref="Y415:Z415"/>
    <mergeCell ref="AA415:AF415"/>
    <mergeCell ref="AG415:AH415"/>
    <mergeCell ref="AI415:AO415"/>
    <mergeCell ref="B416:G416"/>
    <mergeCell ref="H416:I416"/>
    <mergeCell ref="J416:P416"/>
    <mergeCell ref="Q416:R416"/>
    <mergeCell ref="S416:X416"/>
    <mergeCell ref="Y416:Z416"/>
    <mergeCell ref="AA416:AF416"/>
    <mergeCell ref="AG416:AH416"/>
    <mergeCell ref="AI416:AO416"/>
    <mergeCell ref="B417:G417"/>
    <mergeCell ref="H417:I417"/>
    <mergeCell ref="J417:P417"/>
    <mergeCell ref="Q417:R417"/>
    <mergeCell ref="S417:X417"/>
    <mergeCell ref="Y417:Z417"/>
    <mergeCell ref="AA417:AF417"/>
    <mergeCell ref="AG417:AH417"/>
    <mergeCell ref="AI417:AO417"/>
    <mergeCell ref="B418:G418"/>
    <mergeCell ref="H418:I418"/>
    <mergeCell ref="J418:P418"/>
    <mergeCell ref="Q418:R418"/>
    <mergeCell ref="S418:X418"/>
    <mergeCell ref="Y418:Z418"/>
    <mergeCell ref="AA418:AF418"/>
    <mergeCell ref="AG418:AH418"/>
    <mergeCell ref="AI418:AO418"/>
    <mergeCell ref="B419:G419"/>
    <mergeCell ref="H419:I419"/>
    <mergeCell ref="J419:P419"/>
    <mergeCell ref="Q419:R419"/>
    <mergeCell ref="S419:X419"/>
    <mergeCell ref="Y419:Z419"/>
    <mergeCell ref="AA419:AF419"/>
    <mergeCell ref="AG419:AH419"/>
    <mergeCell ref="AI419:AO419"/>
    <mergeCell ref="B420:G420"/>
    <mergeCell ref="H420:I420"/>
    <mergeCell ref="J420:P420"/>
    <mergeCell ref="Q420:R420"/>
    <mergeCell ref="S420:X420"/>
    <mergeCell ref="Y420:Z420"/>
    <mergeCell ref="AA420:AF420"/>
    <mergeCell ref="AG420:AH420"/>
    <mergeCell ref="AI420:AO420"/>
    <mergeCell ref="B421:G421"/>
    <mergeCell ref="H421:I421"/>
    <mergeCell ref="J421:P421"/>
    <mergeCell ref="Q421:R421"/>
    <mergeCell ref="S421:X421"/>
    <mergeCell ref="Y421:Z421"/>
    <mergeCell ref="AA421:AF421"/>
    <mergeCell ref="AG421:AH421"/>
    <mergeCell ref="AI421:AO421"/>
    <mergeCell ref="B422:G422"/>
    <mergeCell ref="H422:I422"/>
    <mergeCell ref="J422:P422"/>
    <mergeCell ref="Q422:R422"/>
    <mergeCell ref="S422:X422"/>
    <mergeCell ref="Y422:Z422"/>
    <mergeCell ref="AA422:AF422"/>
    <mergeCell ref="AG422:AH422"/>
    <mergeCell ref="AI422:AO422"/>
    <mergeCell ref="B423:G423"/>
    <mergeCell ref="H423:I423"/>
    <mergeCell ref="J423:P423"/>
    <mergeCell ref="Q423:R423"/>
    <mergeCell ref="S423:X423"/>
    <mergeCell ref="Y423:Z423"/>
    <mergeCell ref="AA423:AF423"/>
    <mergeCell ref="AG423:AH423"/>
    <mergeCell ref="AI423:AO423"/>
    <mergeCell ref="B431:G431"/>
    <mergeCell ref="H431:I431"/>
    <mergeCell ref="B432:G432"/>
    <mergeCell ref="H432:I432"/>
    <mergeCell ref="J431:AO431"/>
    <mergeCell ref="J432:AO432"/>
    <mergeCell ref="B427:AO427"/>
    <mergeCell ref="A428:A430"/>
    <mergeCell ref="B428:G430"/>
    <mergeCell ref="H428:AO428"/>
    <mergeCell ref="H430:I430"/>
    <mergeCell ref="H429:AO429"/>
    <mergeCell ref="J430:AO430"/>
    <mergeCell ref="B424:G424"/>
    <mergeCell ref="H424:I424"/>
    <mergeCell ref="J424:P424"/>
    <mergeCell ref="Q424:R424"/>
    <mergeCell ref="S424:X424"/>
    <mergeCell ref="Y424:Z424"/>
    <mergeCell ref="AA424:AF424"/>
    <mergeCell ref="AG424:AH424"/>
    <mergeCell ref="AI424:AO424"/>
    <mergeCell ref="B425:G425"/>
    <mergeCell ref="H425:I425"/>
    <mergeCell ref="J425:P425"/>
    <mergeCell ref="Q425:R425"/>
    <mergeCell ref="S425:X425"/>
    <mergeCell ref="Y425:Z425"/>
    <mergeCell ref="AA425:AF425"/>
    <mergeCell ref="AG425:AH425"/>
    <mergeCell ref="AI425:AO425"/>
    <mergeCell ref="B437:G437"/>
    <mergeCell ref="H437:I437"/>
    <mergeCell ref="B438:G438"/>
    <mergeCell ref="H438:I438"/>
    <mergeCell ref="J437:AO437"/>
    <mergeCell ref="J438:AO438"/>
    <mergeCell ref="B435:G435"/>
    <mergeCell ref="H435:I435"/>
    <mergeCell ref="B436:G436"/>
    <mergeCell ref="H436:I436"/>
    <mergeCell ref="J435:AO435"/>
    <mergeCell ref="J436:AO436"/>
    <mergeCell ref="B433:G433"/>
    <mergeCell ref="H433:I433"/>
    <mergeCell ref="B434:G434"/>
    <mergeCell ref="H434:I434"/>
    <mergeCell ref="J433:AO433"/>
    <mergeCell ref="J434:AO434"/>
    <mergeCell ref="B443:G443"/>
    <mergeCell ref="H443:I443"/>
    <mergeCell ref="B444:G444"/>
    <mergeCell ref="H444:I444"/>
    <mergeCell ref="J443:AO443"/>
    <mergeCell ref="J444:AO444"/>
    <mergeCell ref="B441:G441"/>
    <mergeCell ref="H441:I441"/>
    <mergeCell ref="B442:G442"/>
    <mergeCell ref="H442:I442"/>
    <mergeCell ref="J441:AO441"/>
    <mergeCell ref="J442:AO442"/>
    <mergeCell ref="B439:G439"/>
    <mergeCell ref="H439:I439"/>
    <mergeCell ref="B440:G440"/>
    <mergeCell ref="H440:I440"/>
    <mergeCell ref="J439:AO439"/>
    <mergeCell ref="J440:AO440"/>
    <mergeCell ref="B449:G449"/>
    <mergeCell ref="H449:I449"/>
    <mergeCell ref="B450:G450"/>
    <mergeCell ref="H450:I450"/>
    <mergeCell ref="J449:AO449"/>
    <mergeCell ref="J450:AO450"/>
    <mergeCell ref="B447:G447"/>
    <mergeCell ref="H447:I447"/>
    <mergeCell ref="B448:G448"/>
    <mergeCell ref="H448:I448"/>
    <mergeCell ref="J447:AO447"/>
    <mergeCell ref="J448:AO448"/>
    <mergeCell ref="B445:G445"/>
    <mergeCell ref="H445:I445"/>
    <mergeCell ref="B446:G446"/>
    <mergeCell ref="H446:I446"/>
    <mergeCell ref="J445:AO445"/>
    <mergeCell ref="J446:AO446"/>
  </mergeCells>
  <pageMargins left="0.55000000000000004" right="0.53" top="0.89" bottom="0.87" header="0.87" footer="0.71"/>
  <pageSetup paperSize="9" orientation="landscape" horizontalDpi="4294967293" verticalDpi="300" r:id="rId1"/>
  <headerFooter>
    <oddFooter>&amp;C&amp;6Сторінка &amp;P із &amp;N</oddFooter>
  </headerFooter>
  <ignoredErrors>
    <ignoredError sqref="A909:A911 A966:A968 A1023 A852:A854 A795:A797 A738:A740 A681:A683 A624:A626 A567:A569 A510:A512 A453:A455 A1079:A1124" numberStoredAsText="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Аркуш20"/>
  <dimension ref="A1:H261"/>
  <sheetViews>
    <sheetView showGridLines="0" zoomScaleNormal="100" workbookViewId="0">
      <selection activeCell="G8" sqref="G8"/>
    </sheetView>
  </sheetViews>
  <sheetFormatPr defaultRowHeight="15" x14ac:dyDescent="0.25"/>
  <cols>
    <col min="1" max="1" width="30.42578125" bestFit="1" customWidth="1"/>
    <col min="2" max="2" width="16.7109375" hidden="1" customWidth="1"/>
    <col min="3" max="3" width="10" bestFit="1" customWidth="1"/>
    <col min="4" max="4" width="23.5703125" hidden="1" customWidth="1"/>
    <col min="5" max="5" width="13.140625" bestFit="1" customWidth="1"/>
    <col min="6" max="6" width="14.28515625" hidden="1" customWidth="1"/>
    <col min="7" max="7" width="55.42578125" customWidth="1"/>
    <col min="8" max="8" width="5.140625" hidden="1" customWidth="1"/>
    <col min="9" max="9" width="1.5703125" customWidth="1"/>
  </cols>
  <sheetData>
    <row r="1" spans="1:8" x14ac:dyDescent="0.25">
      <c r="A1" s="349" t="s">
        <v>171</v>
      </c>
      <c r="B1" s="349"/>
      <c r="C1" s="349"/>
      <c r="D1" s="349"/>
      <c r="E1" s="349"/>
      <c r="F1" s="349"/>
      <c r="G1" s="349"/>
      <c r="H1" s="349"/>
    </row>
    <row r="2" spans="1:8" ht="15" customHeight="1" x14ac:dyDescent="0.25">
      <c r="A2" s="352" t="s">
        <v>4</v>
      </c>
      <c r="B2" s="352"/>
      <c r="C2" s="352" t="s">
        <v>5</v>
      </c>
      <c r="D2" s="352"/>
      <c r="E2" s="352" t="s">
        <v>6</v>
      </c>
      <c r="F2" s="352"/>
      <c r="G2" s="350" t="s">
        <v>121</v>
      </c>
      <c r="H2" s="350"/>
    </row>
    <row r="3" spans="1:8" ht="68.25" customHeight="1" x14ac:dyDescent="0.25">
      <c r="A3" s="353"/>
      <c r="B3" s="353"/>
      <c r="C3" s="353"/>
      <c r="D3" s="353"/>
      <c r="E3" s="353"/>
      <c r="F3" s="353"/>
      <c r="G3" s="351"/>
      <c r="H3" s="351"/>
    </row>
    <row r="4" spans="1:8" x14ac:dyDescent="0.25">
      <c r="A4" s="18" t="s">
        <v>81</v>
      </c>
      <c r="B4" s="18" t="s">
        <v>120</v>
      </c>
      <c r="C4" s="19" t="s">
        <v>81</v>
      </c>
      <c r="D4" s="19" t="s">
        <v>91</v>
      </c>
      <c r="E4" s="19" t="s">
        <v>81</v>
      </c>
      <c r="F4" s="19" t="s">
        <v>91</v>
      </c>
      <c r="G4" s="20" t="s">
        <v>81</v>
      </c>
      <c r="H4" s="21">
        <v>0</v>
      </c>
    </row>
    <row r="5" spans="1:8" x14ac:dyDescent="0.25">
      <c r="A5" s="18" t="s">
        <v>92</v>
      </c>
      <c r="B5" s="22">
        <v>1</v>
      </c>
      <c r="C5" s="19" t="s">
        <v>7</v>
      </c>
      <c r="D5" s="19" t="s">
        <v>8</v>
      </c>
      <c r="E5" s="19" t="s">
        <v>207</v>
      </c>
      <c r="F5" s="19" t="s">
        <v>15</v>
      </c>
      <c r="G5" s="20" t="s">
        <v>211</v>
      </c>
      <c r="H5" s="20" t="s">
        <v>502</v>
      </c>
    </row>
    <row r="6" spans="1:8" x14ac:dyDescent="0.25">
      <c r="A6" s="18" t="s">
        <v>93</v>
      </c>
      <c r="B6" s="22">
        <v>2</v>
      </c>
      <c r="C6" s="19" t="s">
        <v>11</v>
      </c>
      <c r="D6" s="19" t="s">
        <v>10</v>
      </c>
      <c r="E6" s="19" t="s">
        <v>16</v>
      </c>
      <c r="F6" s="19" t="s">
        <v>17</v>
      </c>
      <c r="G6" s="20" t="s">
        <v>210</v>
      </c>
      <c r="H6" s="21" t="s">
        <v>503</v>
      </c>
    </row>
    <row r="7" spans="1:8" x14ac:dyDescent="0.25">
      <c r="A7" s="18" t="s">
        <v>94</v>
      </c>
      <c r="B7" s="22">
        <v>3</v>
      </c>
      <c r="C7" s="19" t="s">
        <v>89</v>
      </c>
      <c r="D7" s="19" t="s">
        <v>12</v>
      </c>
      <c r="E7" s="19" t="s">
        <v>14</v>
      </c>
      <c r="F7" s="19" t="s">
        <v>18</v>
      </c>
      <c r="G7" s="20" t="s">
        <v>21</v>
      </c>
      <c r="H7" s="21" t="s">
        <v>504</v>
      </c>
    </row>
    <row r="8" spans="1:8" x14ac:dyDescent="0.25">
      <c r="A8" s="18" t="s">
        <v>95</v>
      </c>
      <c r="B8" s="22">
        <v>4</v>
      </c>
      <c r="C8" s="19" t="s">
        <v>9</v>
      </c>
      <c r="D8" s="19" t="s">
        <v>13</v>
      </c>
      <c r="E8" s="19" t="s">
        <v>206</v>
      </c>
      <c r="F8" s="19" t="s">
        <v>20</v>
      </c>
      <c r="G8" s="20" t="s">
        <v>505</v>
      </c>
      <c r="H8" s="21">
        <v>248</v>
      </c>
    </row>
    <row r="9" spans="1:8" x14ac:dyDescent="0.25">
      <c r="A9" s="18" t="s">
        <v>96</v>
      </c>
      <c r="B9" s="22">
        <v>5</v>
      </c>
      <c r="C9" s="19" t="s">
        <v>13</v>
      </c>
      <c r="D9" s="19" t="s">
        <v>90</v>
      </c>
      <c r="E9" s="19" t="s">
        <v>204</v>
      </c>
      <c r="F9" s="19" t="s">
        <v>82</v>
      </c>
      <c r="G9" s="20" t="s">
        <v>212</v>
      </c>
      <c r="H9" s="21" t="s">
        <v>506</v>
      </c>
    </row>
    <row r="10" spans="1:8" x14ac:dyDescent="0.25">
      <c r="A10" s="18" t="s">
        <v>97</v>
      </c>
      <c r="B10" s="22">
        <v>6</v>
      </c>
      <c r="E10" s="23" t="s">
        <v>84</v>
      </c>
      <c r="F10" s="23" t="s">
        <v>84</v>
      </c>
      <c r="G10" s="20" t="s">
        <v>22</v>
      </c>
      <c r="H10" s="21" t="s">
        <v>507</v>
      </c>
    </row>
    <row r="11" spans="1:8" x14ac:dyDescent="0.25">
      <c r="A11" s="18" t="s">
        <v>98</v>
      </c>
      <c r="B11" s="22">
        <v>7</v>
      </c>
      <c r="E11" s="18" t="s">
        <v>85</v>
      </c>
      <c r="F11" s="18" t="s">
        <v>85</v>
      </c>
      <c r="G11" s="20" t="s">
        <v>133</v>
      </c>
      <c r="H11" s="21" t="s">
        <v>508</v>
      </c>
    </row>
    <row r="12" spans="1:8" x14ac:dyDescent="0.25">
      <c r="A12" s="18" t="s">
        <v>99</v>
      </c>
      <c r="B12" s="22">
        <v>8</v>
      </c>
      <c r="E12" s="19" t="s">
        <v>83</v>
      </c>
      <c r="F12" s="18" t="s">
        <v>86</v>
      </c>
      <c r="G12" s="20" t="s">
        <v>213</v>
      </c>
      <c r="H12" s="21">
        <v>660</v>
      </c>
    </row>
    <row r="13" spans="1:8" x14ac:dyDescent="0.25">
      <c r="A13" s="18" t="s">
        <v>100</v>
      </c>
      <c r="B13" s="22">
        <v>9</v>
      </c>
      <c r="E13" s="19" t="s">
        <v>19</v>
      </c>
      <c r="F13" s="18" t="s">
        <v>87</v>
      </c>
      <c r="G13" s="20" t="s">
        <v>23</v>
      </c>
      <c r="H13" s="21" t="s">
        <v>509</v>
      </c>
    </row>
    <row r="14" spans="1:8" x14ac:dyDescent="0.25">
      <c r="A14" s="18" t="s">
        <v>101</v>
      </c>
      <c r="B14" s="22">
        <v>10</v>
      </c>
      <c r="E14" s="19" t="s">
        <v>205</v>
      </c>
      <c r="G14" s="20" t="s">
        <v>24</v>
      </c>
      <c r="H14" s="21" t="s">
        <v>510</v>
      </c>
    </row>
    <row r="15" spans="1:8" x14ac:dyDescent="0.25">
      <c r="A15" s="18" t="s">
        <v>214</v>
      </c>
      <c r="B15" s="22">
        <v>11</v>
      </c>
      <c r="E15" s="19" t="s">
        <v>88</v>
      </c>
      <c r="G15" s="20" t="s">
        <v>511</v>
      </c>
      <c r="H15" s="21" t="s">
        <v>512</v>
      </c>
    </row>
    <row r="16" spans="1:8" x14ac:dyDescent="0.25">
      <c r="A16" s="18" t="s">
        <v>102</v>
      </c>
      <c r="B16" s="22">
        <v>12</v>
      </c>
      <c r="E16" s="18" t="s">
        <v>86</v>
      </c>
      <c r="G16" s="20" t="s">
        <v>134</v>
      </c>
      <c r="H16" s="21" t="s">
        <v>513</v>
      </c>
    </row>
    <row r="17" spans="1:8" x14ac:dyDescent="0.25">
      <c r="A17" s="18" t="s">
        <v>103</v>
      </c>
      <c r="B17" s="22">
        <v>13</v>
      </c>
      <c r="E17" s="18" t="s">
        <v>87</v>
      </c>
      <c r="G17" s="20" t="s">
        <v>25</v>
      </c>
      <c r="H17" s="21" t="s">
        <v>514</v>
      </c>
    </row>
    <row r="18" spans="1:8" x14ac:dyDescent="0.25">
      <c r="A18" s="18" t="s">
        <v>104</v>
      </c>
      <c r="B18" s="22">
        <v>14</v>
      </c>
      <c r="E18" s="19" t="s">
        <v>203</v>
      </c>
      <c r="G18" s="20" t="s">
        <v>26</v>
      </c>
      <c r="H18" s="21">
        <v>533</v>
      </c>
    </row>
    <row r="19" spans="1:8" x14ac:dyDescent="0.25">
      <c r="A19" s="18" t="s">
        <v>105</v>
      </c>
      <c r="B19" s="22">
        <v>15</v>
      </c>
      <c r="G19" s="20" t="s">
        <v>515</v>
      </c>
      <c r="H19" s="21" t="s">
        <v>516</v>
      </c>
    </row>
    <row r="20" spans="1:8" x14ac:dyDescent="0.25">
      <c r="A20" s="18" t="s">
        <v>106</v>
      </c>
      <c r="B20" s="22">
        <v>16</v>
      </c>
      <c r="G20" s="20" t="s">
        <v>517</v>
      </c>
      <c r="H20" s="21" t="s">
        <v>518</v>
      </c>
    </row>
    <row r="21" spans="1:8" x14ac:dyDescent="0.25">
      <c r="A21" s="18" t="s">
        <v>107</v>
      </c>
      <c r="B21" s="22">
        <v>17</v>
      </c>
      <c r="G21" s="20" t="s">
        <v>27</v>
      </c>
      <c r="H21" s="21" t="s">
        <v>519</v>
      </c>
    </row>
    <row r="22" spans="1:8" x14ac:dyDescent="0.25">
      <c r="A22" s="18" t="s">
        <v>108</v>
      </c>
      <c r="B22" s="22">
        <v>18</v>
      </c>
      <c r="G22" s="20" t="s">
        <v>28</v>
      </c>
      <c r="H22" s="21" t="s">
        <v>520</v>
      </c>
    </row>
    <row r="23" spans="1:8" x14ac:dyDescent="0.25">
      <c r="A23" s="18" t="s">
        <v>109</v>
      </c>
      <c r="B23" s="22">
        <v>19</v>
      </c>
      <c r="G23" s="20" t="s">
        <v>521</v>
      </c>
      <c r="H23" s="21" t="s">
        <v>522</v>
      </c>
    </row>
    <row r="24" spans="1:8" x14ac:dyDescent="0.25">
      <c r="A24" s="18" t="s">
        <v>110</v>
      </c>
      <c r="B24" s="22">
        <v>20</v>
      </c>
      <c r="G24" s="20" t="s">
        <v>216</v>
      </c>
      <c r="H24" s="21" t="s">
        <v>523</v>
      </c>
    </row>
    <row r="25" spans="1:8" x14ac:dyDescent="0.25">
      <c r="A25" s="18" t="s">
        <v>111</v>
      </c>
      <c r="B25" s="22">
        <v>21</v>
      </c>
      <c r="G25" s="20" t="s">
        <v>217</v>
      </c>
      <c r="H25" s="21" t="s">
        <v>524</v>
      </c>
    </row>
    <row r="26" spans="1:8" x14ac:dyDescent="0.25">
      <c r="A26" s="18" t="s">
        <v>112</v>
      </c>
      <c r="B26" s="22">
        <v>22</v>
      </c>
      <c r="G26" s="20" t="s">
        <v>218</v>
      </c>
      <c r="H26" s="21">
        <v>204</v>
      </c>
    </row>
    <row r="27" spans="1:8" x14ac:dyDescent="0.25">
      <c r="A27" s="18" t="s">
        <v>113</v>
      </c>
      <c r="B27" s="22">
        <v>23</v>
      </c>
      <c r="G27" s="20" t="s">
        <v>525</v>
      </c>
      <c r="H27" s="21" t="s">
        <v>526</v>
      </c>
    </row>
    <row r="28" spans="1:8" x14ac:dyDescent="0.25">
      <c r="A28" s="18" t="s">
        <v>114</v>
      </c>
      <c r="B28" s="22">
        <v>24</v>
      </c>
      <c r="G28" s="20" t="s">
        <v>215</v>
      </c>
      <c r="H28" s="21">
        <v>112</v>
      </c>
    </row>
    <row r="29" spans="1:8" x14ac:dyDescent="0.25">
      <c r="A29" s="18" t="s">
        <v>115</v>
      </c>
      <c r="B29" s="22">
        <v>25</v>
      </c>
      <c r="G29" s="20" t="s">
        <v>219</v>
      </c>
      <c r="H29" s="21">
        <v>100</v>
      </c>
    </row>
    <row r="30" spans="1:8" x14ac:dyDescent="0.25">
      <c r="A30" s="18" t="s">
        <v>116</v>
      </c>
      <c r="B30" s="22">
        <v>26</v>
      </c>
      <c r="G30" s="20" t="s">
        <v>527</v>
      </c>
      <c r="H30" s="21" t="s">
        <v>528</v>
      </c>
    </row>
    <row r="31" spans="1:8" x14ac:dyDescent="0.25">
      <c r="A31" s="18" t="s">
        <v>117</v>
      </c>
      <c r="B31" s="22">
        <v>27</v>
      </c>
      <c r="G31" s="20" t="s">
        <v>529</v>
      </c>
      <c r="H31" s="21">
        <v>535</v>
      </c>
    </row>
    <row r="32" spans="1:8" x14ac:dyDescent="0.25">
      <c r="A32" s="18" t="s">
        <v>118</v>
      </c>
      <c r="B32" s="22">
        <v>28</v>
      </c>
      <c r="G32" s="20" t="s">
        <v>220</v>
      </c>
      <c r="H32" s="21" t="s">
        <v>530</v>
      </c>
    </row>
    <row r="33" spans="1:8" x14ac:dyDescent="0.25">
      <c r="A33" s="18" t="s">
        <v>119</v>
      </c>
      <c r="B33" s="22">
        <v>29</v>
      </c>
      <c r="G33" s="20" t="s">
        <v>29</v>
      </c>
      <c r="H33" s="21" t="s">
        <v>531</v>
      </c>
    </row>
    <row r="34" spans="1:8" x14ac:dyDescent="0.25">
      <c r="G34" s="20" t="s">
        <v>312</v>
      </c>
      <c r="H34" s="21" t="s">
        <v>532</v>
      </c>
    </row>
    <row r="35" spans="1:8" x14ac:dyDescent="0.25">
      <c r="G35" s="20" t="s">
        <v>533</v>
      </c>
      <c r="H35" s="21" t="s">
        <v>534</v>
      </c>
    </row>
    <row r="36" spans="1:8" x14ac:dyDescent="0.25">
      <c r="G36" s="20" t="s">
        <v>535</v>
      </c>
      <c r="H36" s="21" t="s">
        <v>536</v>
      </c>
    </row>
    <row r="37" spans="1:8" x14ac:dyDescent="0.25">
      <c r="G37" s="20" t="s">
        <v>221</v>
      </c>
      <c r="H37" s="21">
        <v>854</v>
      </c>
    </row>
    <row r="38" spans="1:8" x14ac:dyDescent="0.25">
      <c r="G38" s="20" t="s">
        <v>222</v>
      </c>
      <c r="H38" s="21">
        <v>108</v>
      </c>
    </row>
    <row r="39" spans="1:8" x14ac:dyDescent="0.25">
      <c r="G39" s="20" t="s">
        <v>30</v>
      </c>
      <c r="H39" s="21" t="s">
        <v>537</v>
      </c>
    </row>
    <row r="40" spans="1:8" x14ac:dyDescent="0.25">
      <c r="G40" s="20" t="s">
        <v>31</v>
      </c>
      <c r="H40" s="21">
        <v>548</v>
      </c>
    </row>
    <row r="41" spans="1:8" x14ac:dyDescent="0.25">
      <c r="G41" s="20" t="s">
        <v>538</v>
      </c>
      <c r="H41" s="21">
        <v>862</v>
      </c>
    </row>
    <row r="42" spans="1:8" x14ac:dyDescent="0.25">
      <c r="G42" s="20" t="s">
        <v>135</v>
      </c>
      <c r="H42" s="21">
        <v>704</v>
      </c>
    </row>
    <row r="43" spans="1:8" x14ac:dyDescent="0.25">
      <c r="G43" s="20" t="s">
        <v>136</v>
      </c>
      <c r="H43" s="21">
        <v>900</v>
      </c>
    </row>
    <row r="44" spans="1:8" x14ac:dyDescent="0.25">
      <c r="G44" s="20" t="s">
        <v>539</v>
      </c>
      <c r="H44" s="21" t="s">
        <v>540</v>
      </c>
    </row>
    <row r="45" spans="1:8" x14ac:dyDescent="0.25">
      <c r="G45" s="20" t="s">
        <v>541</v>
      </c>
      <c r="H45" s="21">
        <v>850</v>
      </c>
    </row>
    <row r="46" spans="1:8" x14ac:dyDescent="0.25">
      <c r="G46" s="20" t="s">
        <v>223</v>
      </c>
      <c r="H46" s="21" t="s">
        <v>542</v>
      </c>
    </row>
    <row r="47" spans="1:8" x14ac:dyDescent="0.25">
      <c r="G47" s="20" t="s">
        <v>32</v>
      </c>
      <c r="H47" s="21">
        <v>266</v>
      </c>
    </row>
    <row r="48" spans="1:8" x14ac:dyDescent="0.25">
      <c r="G48" s="20" t="s">
        <v>225</v>
      </c>
      <c r="H48" s="21">
        <v>332</v>
      </c>
    </row>
    <row r="49" spans="7:8" x14ac:dyDescent="0.25">
      <c r="G49" s="20" t="s">
        <v>226</v>
      </c>
      <c r="H49" s="21">
        <v>270</v>
      </c>
    </row>
    <row r="50" spans="7:8" x14ac:dyDescent="0.25">
      <c r="G50" s="20" t="s">
        <v>33</v>
      </c>
      <c r="H50" s="21">
        <v>288</v>
      </c>
    </row>
    <row r="51" spans="7:8" x14ac:dyDescent="0.25">
      <c r="G51" s="20" t="s">
        <v>543</v>
      </c>
      <c r="H51" s="21">
        <v>328</v>
      </c>
    </row>
    <row r="52" spans="7:8" x14ac:dyDescent="0.25">
      <c r="G52" s="20" t="s">
        <v>34</v>
      </c>
      <c r="H52" s="21">
        <v>312</v>
      </c>
    </row>
    <row r="53" spans="7:8" x14ac:dyDescent="0.25">
      <c r="G53" s="20" t="s">
        <v>35</v>
      </c>
      <c r="H53" s="21">
        <v>320</v>
      </c>
    </row>
    <row r="54" spans="7:8" x14ac:dyDescent="0.25">
      <c r="G54" s="20" t="s">
        <v>227</v>
      </c>
      <c r="H54" s="21">
        <v>324</v>
      </c>
    </row>
    <row r="55" spans="7:8" x14ac:dyDescent="0.25">
      <c r="G55" s="20" t="s">
        <v>228</v>
      </c>
      <c r="H55" s="21">
        <v>624</v>
      </c>
    </row>
    <row r="56" spans="7:8" x14ac:dyDescent="0.25">
      <c r="G56" s="20" t="s">
        <v>229</v>
      </c>
      <c r="H56" s="21">
        <v>831</v>
      </c>
    </row>
    <row r="57" spans="7:8" x14ac:dyDescent="0.25">
      <c r="G57" s="20" t="s">
        <v>224</v>
      </c>
      <c r="H57" s="21">
        <v>292</v>
      </c>
    </row>
    <row r="58" spans="7:8" x14ac:dyDescent="0.25">
      <c r="G58" s="20" t="s">
        <v>36</v>
      </c>
      <c r="H58" s="21">
        <v>340</v>
      </c>
    </row>
    <row r="59" spans="7:8" x14ac:dyDescent="0.25">
      <c r="G59" s="20" t="s">
        <v>544</v>
      </c>
      <c r="H59" s="21">
        <v>344</v>
      </c>
    </row>
    <row r="60" spans="7:8" x14ac:dyDescent="0.25">
      <c r="G60" s="20" t="s">
        <v>37</v>
      </c>
      <c r="H60" s="21">
        <v>308</v>
      </c>
    </row>
    <row r="61" spans="7:8" x14ac:dyDescent="0.25">
      <c r="G61" s="20" t="s">
        <v>230</v>
      </c>
      <c r="H61" s="21">
        <v>304</v>
      </c>
    </row>
    <row r="62" spans="7:8" x14ac:dyDescent="0.25">
      <c r="G62" s="20" t="s">
        <v>231</v>
      </c>
      <c r="H62" s="21">
        <v>300</v>
      </c>
    </row>
    <row r="63" spans="7:8" x14ac:dyDescent="0.25">
      <c r="G63" s="20" t="s">
        <v>232</v>
      </c>
      <c r="H63" s="21">
        <v>268</v>
      </c>
    </row>
    <row r="64" spans="7:8" x14ac:dyDescent="0.25">
      <c r="G64" s="20" t="s">
        <v>38</v>
      </c>
      <c r="H64" s="21">
        <v>316</v>
      </c>
    </row>
    <row r="65" spans="7:8" x14ac:dyDescent="0.25">
      <c r="G65" s="20" t="s">
        <v>233</v>
      </c>
      <c r="H65" s="21">
        <v>208</v>
      </c>
    </row>
    <row r="66" spans="7:8" x14ac:dyDescent="0.25">
      <c r="G66" s="20" t="s">
        <v>234</v>
      </c>
      <c r="H66" s="21">
        <v>832</v>
      </c>
    </row>
    <row r="67" spans="7:8" x14ac:dyDescent="0.25">
      <c r="G67" s="20" t="s">
        <v>235</v>
      </c>
      <c r="H67" s="21">
        <v>262</v>
      </c>
    </row>
    <row r="68" spans="7:8" x14ac:dyDescent="0.25">
      <c r="G68" s="20" t="s">
        <v>236</v>
      </c>
      <c r="H68" s="21">
        <v>212</v>
      </c>
    </row>
    <row r="69" spans="7:8" x14ac:dyDescent="0.25">
      <c r="G69" s="20" t="s">
        <v>237</v>
      </c>
      <c r="H69" s="21">
        <v>214</v>
      </c>
    </row>
    <row r="70" spans="7:8" x14ac:dyDescent="0.25">
      <c r="G70" s="20" t="s">
        <v>137</v>
      </c>
      <c r="H70" s="21">
        <v>218</v>
      </c>
    </row>
    <row r="71" spans="7:8" x14ac:dyDescent="0.25">
      <c r="G71" s="20" t="s">
        <v>238</v>
      </c>
      <c r="H71" s="21">
        <v>226</v>
      </c>
    </row>
    <row r="72" spans="7:8" x14ac:dyDescent="0.25">
      <c r="G72" s="20" t="s">
        <v>545</v>
      </c>
      <c r="H72" s="21">
        <v>232</v>
      </c>
    </row>
    <row r="73" spans="7:8" x14ac:dyDescent="0.25">
      <c r="G73" s="20" t="s">
        <v>546</v>
      </c>
      <c r="H73" s="21">
        <v>748</v>
      </c>
    </row>
    <row r="74" spans="7:8" x14ac:dyDescent="0.25">
      <c r="G74" s="20" t="s">
        <v>239</v>
      </c>
      <c r="H74" s="21">
        <v>233</v>
      </c>
    </row>
    <row r="75" spans="7:8" x14ac:dyDescent="0.25">
      <c r="G75" s="20" t="s">
        <v>240</v>
      </c>
      <c r="H75" s="21">
        <v>231</v>
      </c>
    </row>
    <row r="76" spans="7:8" x14ac:dyDescent="0.25">
      <c r="G76" s="20" t="s">
        <v>138</v>
      </c>
      <c r="H76" s="21">
        <v>818</v>
      </c>
    </row>
    <row r="77" spans="7:8" x14ac:dyDescent="0.25">
      <c r="G77" s="20" t="s">
        <v>139</v>
      </c>
      <c r="H77" s="21">
        <v>887</v>
      </c>
    </row>
    <row r="78" spans="7:8" x14ac:dyDescent="0.25">
      <c r="G78" s="20" t="s">
        <v>242</v>
      </c>
      <c r="H78" s="21">
        <v>894</v>
      </c>
    </row>
    <row r="79" spans="7:8" x14ac:dyDescent="0.25">
      <c r="G79" s="20" t="s">
        <v>243</v>
      </c>
      <c r="H79" s="21">
        <v>732</v>
      </c>
    </row>
    <row r="80" spans="7:8" x14ac:dyDescent="0.25">
      <c r="G80" s="20" t="s">
        <v>241</v>
      </c>
      <c r="H80" s="21">
        <v>716</v>
      </c>
    </row>
    <row r="81" spans="7:8" x14ac:dyDescent="0.25">
      <c r="G81" s="20" t="s">
        <v>140</v>
      </c>
      <c r="H81" s="21">
        <v>376</v>
      </c>
    </row>
    <row r="82" spans="7:8" x14ac:dyDescent="0.25">
      <c r="G82" s="20" t="s">
        <v>244</v>
      </c>
      <c r="H82" s="21">
        <v>356</v>
      </c>
    </row>
    <row r="83" spans="7:8" x14ac:dyDescent="0.25">
      <c r="G83" s="20" t="s">
        <v>245</v>
      </c>
      <c r="H83" s="21">
        <v>360</v>
      </c>
    </row>
    <row r="84" spans="7:8" x14ac:dyDescent="0.25">
      <c r="G84" s="20" t="s">
        <v>141</v>
      </c>
      <c r="H84" s="21">
        <v>368</v>
      </c>
    </row>
    <row r="85" spans="7:8" x14ac:dyDescent="0.25">
      <c r="G85" s="20" t="s">
        <v>246</v>
      </c>
      <c r="H85" s="21">
        <v>364</v>
      </c>
    </row>
    <row r="86" spans="7:8" x14ac:dyDescent="0.25">
      <c r="G86" s="20" t="s">
        <v>247</v>
      </c>
      <c r="H86" s="21">
        <v>372</v>
      </c>
    </row>
    <row r="87" spans="7:8" x14ac:dyDescent="0.25">
      <c r="G87" s="20" t="s">
        <v>248</v>
      </c>
      <c r="H87" s="21">
        <v>352</v>
      </c>
    </row>
    <row r="88" spans="7:8" x14ac:dyDescent="0.25">
      <c r="G88" s="20" t="s">
        <v>249</v>
      </c>
      <c r="H88" s="21">
        <v>724</v>
      </c>
    </row>
    <row r="89" spans="7:8" x14ac:dyDescent="0.25">
      <c r="G89" s="20" t="s">
        <v>250</v>
      </c>
      <c r="H89" s="21">
        <v>380</v>
      </c>
    </row>
    <row r="90" spans="7:8" x14ac:dyDescent="0.25">
      <c r="G90" s="20" t="s">
        <v>547</v>
      </c>
      <c r="H90" s="21">
        <v>400</v>
      </c>
    </row>
    <row r="91" spans="7:8" x14ac:dyDescent="0.25">
      <c r="G91" s="20" t="s">
        <v>39</v>
      </c>
      <c r="H91" s="21">
        <v>132</v>
      </c>
    </row>
    <row r="92" spans="7:8" x14ac:dyDescent="0.25">
      <c r="G92" s="20" t="s">
        <v>40</v>
      </c>
      <c r="H92" s="21">
        <v>398</v>
      </c>
    </row>
    <row r="93" spans="7:8" x14ac:dyDescent="0.25">
      <c r="G93" s="20" t="s">
        <v>548</v>
      </c>
      <c r="H93" s="21">
        <v>136</v>
      </c>
    </row>
    <row r="94" spans="7:8" x14ac:dyDescent="0.25">
      <c r="G94" s="20" t="s">
        <v>41</v>
      </c>
      <c r="H94" s="21">
        <v>116</v>
      </c>
    </row>
    <row r="95" spans="7:8" x14ac:dyDescent="0.25">
      <c r="G95" s="20" t="s">
        <v>42</v>
      </c>
      <c r="H95" s="21">
        <v>120</v>
      </c>
    </row>
    <row r="96" spans="7:8" x14ac:dyDescent="0.25">
      <c r="G96" s="20" t="s">
        <v>43</v>
      </c>
      <c r="H96" s="21">
        <v>124</v>
      </c>
    </row>
    <row r="97" spans="7:8" x14ac:dyDescent="0.25">
      <c r="G97" s="20" t="s">
        <v>44</v>
      </c>
      <c r="H97" s="21">
        <v>634</v>
      </c>
    </row>
    <row r="98" spans="7:8" x14ac:dyDescent="0.25">
      <c r="G98" s="20" t="s">
        <v>252</v>
      </c>
      <c r="H98" s="21">
        <v>404</v>
      </c>
    </row>
    <row r="99" spans="7:8" x14ac:dyDescent="0.25">
      <c r="G99" s="20" t="s">
        <v>142</v>
      </c>
      <c r="H99" s="21">
        <v>417</v>
      </c>
    </row>
    <row r="100" spans="7:8" x14ac:dyDescent="0.25">
      <c r="G100" s="20" t="s">
        <v>45</v>
      </c>
      <c r="H100" s="21">
        <v>156</v>
      </c>
    </row>
    <row r="101" spans="7:8" x14ac:dyDescent="0.25">
      <c r="G101" s="20" t="s">
        <v>251</v>
      </c>
      <c r="H101" s="21">
        <v>196</v>
      </c>
    </row>
    <row r="102" spans="7:8" x14ac:dyDescent="0.25">
      <c r="G102" s="20" t="s">
        <v>549</v>
      </c>
      <c r="H102" s="21">
        <v>296</v>
      </c>
    </row>
    <row r="103" spans="7:8" x14ac:dyDescent="0.25">
      <c r="G103" s="20" t="s">
        <v>550</v>
      </c>
      <c r="H103" s="21">
        <v>166</v>
      </c>
    </row>
    <row r="104" spans="7:8" x14ac:dyDescent="0.25">
      <c r="G104" s="20" t="s">
        <v>253</v>
      </c>
      <c r="H104" s="21">
        <v>170</v>
      </c>
    </row>
    <row r="105" spans="7:8" x14ac:dyDescent="0.25">
      <c r="G105" s="20" t="s">
        <v>551</v>
      </c>
      <c r="H105" s="21">
        <v>174</v>
      </c>
    </row>
    <row r="106" spans="7:8" x14ac:dyDescent="0.25">
      <c r="G106" s="20" t="s">
        <v>46</v>
      </c>
      <c r="H106" s="21">
        <v>178</v>
      </c>
    </row>
    <row r="107" spans="7:8" x14ac:dyDescent="0.25">
      <c r="G107" s="20" t="s">
        <v>552</v>
      </c>
      <c r="H107" s="21">
        <v>180</v>
      </c>
    </row>
    <row r="108" spans="7:8" x14ac:dyDescent="0.25">
      <c r="G108" s="20" t="s">
        <v>553</v>
      </c>
      <c r="H108" s="21">
        <v>408</v>
      </c>
    </row>
    <row r="109" spans="7:8" x14ac:dyDescent="0.25">
      <c r="G109" s="20" t="s">
        <v>554</v>
      </c>
      <c r="H109" s="21">
        <v>410</v>
      </c>
    </row>
    <row r="110" spans="7:8" x14ac:dyDescent="0.25">
      <c r="G110" s="20" t="s">
        <v>555</v>
      </c>
      <c r="H110" s="21">
        <v>188</v>
      </c>
    </row>
    <row r="111" spans="7:8" x14ac:dyDescent="0.25">
      <c r="G111" s="20" t="s">
        <v>556</v>
      </c>
      <c r="H111" s="21">
        <v>384</v>
      </c>
    </row>
    <row r="112" spans="7:8" x14ac:dyDescent="0.25">
      <c r="G112" s="20" t="s">
        <v>47</v>
      </c>
      <c r="H112" s="21">
        <v>192</v>
      </c>
    </row>
    <row r="113" spans="7:8" x14ac:dyDescent="0.25">
      <c r="G113" s="20" t="s">
        <v>48</v>
      </c>
      <c r="H113" s="21">
        <v>414</v>
      </c>
    </row>
    <row r="114" spans="7:8" x14ac:dyDescent="0.25">
      <c r="G114" s="20" t="s">
        <v>557</v>
      </c>
      <c r="H114" s="21">
        <v>531</v>
      </c>
    </row>
    <row r="115" spans="7:8" x14ac:dyDescent="0.25">
      <c r="G115" s="20" t="s">
        <v>558</v>
      </c>
      <c r="H115" s="21">
        <v>418</v>
      </c>
    </row>
    <row r="116" spans="7:8" x14ac:dyDescent="0.25">
      <c r="G116" s="20" t="s">
        <v>257</v>
      </c>
      <c r="H116" s="21">
        <v>428</v>
      </c>
    </row>
    <row r="117" spans="7:8" x14ac:dyDescent="0.25">
      <c r="G117" s="20" t="s">
        <v>49</v>
      </c>
      <c r="H117" s="21">
        <v>426</v>
      </c>
    </row>
    <row r="118" spans="7:8" x14ac:dyDescent="0.25">
      <c r="G118" s="20" t="s">
        <v>50</v>
      </c>
      <c r="H118" s="21">
        <v>440</v>
      </c>
    </row>
    <row r="119" spans="7:8" x14ac:dyDescent="0.25">
      <c r="G119" s="20" t="s">
        <v>254</v>
      </c>
      <c r="H119" s="21">
        <v>430</v>
      </c>
    </row>
    <row r="120" spans="7:8" x14ac:dyDescent="0.25">
      <c r="G120" s="20" t="s">
        <v>255</v>
      </c>
      <c r="H120" s="21">
        <v>422</v>
      </c>
    </row>
    <row r="121" spans="7:8" x14ac:dyDescent="0.25">
      <c r="G121" s="20" t="s">
        <v>559</v>
      </c>
      <c r="H121" s="21">
        <v>434</v>
      </c>
    </row>
    <row r="122" spans="7:8" x14ac:dyDescent="0.25">
      <c r="G122" s="20" t="s">
        <v>256</v>
      </c>
      <c r="H122" s="21">
        <v>438</v>
      </c>
    </row>
    <row r="123" spans="7:8" x14ac:dyDescent="0.25">
      <c r="G123" s="20" t="s">
        <v>51</v>
      </c>
      <c r="H123" s="21">
        <v>442</v>
      </c>
    </row>
    <row r="124" spans="7:8" x14ac:dyDescent="0.25">
      <c r="G124" s="20" t="s">
        <v>259</v>
      </c>
      <c r="H124" s="21">
        <v>480</v>
      </c>
    </row>
    <row r="125" spans="7:8" x14ac:dyDescent="0.25">
      <c r="G125" s="20" t="s">
        <v>260</v>
      </c>
      <c r="H125" s="21">
        <v>478</v>
      </c>
    </row>
    <row r="126" spans="7:8" x14ac:dyDescent="0.25">
      <c r="G126" s="20" t="s">
        <v>52</v>
      </c>
      <c r="H126" s="21">
        <v>450</v>
      </c>
    </row>
    <row r="127" spans="7:8" x14ac:dyDescent="0.25">
      <c r="G127" s="20" t="s">
        <v>53</v>
      </c>
      <c r="H127" s="21">
        <v>175</v>
      </c>
    </row>
    <row r="128" spans="7:8" x14ac:dyDescent="0.25">
      <c r="G128" s="20" t="s">
        <v>54</v>
      </c>
      <c r="H128" s="21">
        <v>446</v>
      </c>
    </row>
    <row r="129" spans="7:8" x14ac:dyDescent="0.25">
      <c r="G129" s="20" t="s">
        <v>262</v>
      </c>
      <c r="H129" s="21">
        <v>454</v>
      </c>
    </row>
    <row r="130" spans="7:8" x14ac:dyDescent="0.25">
      <c r="G130" s="20" t="s">
        <v>263</v>
      </c>
      <c r="H130" s="21">
        <v>458</v>
      </c>
    </row>
    <row r="131" spans="7:8" x14ac:dyDescent="0.25">
      <c r="G131" s="20" t="s">
        <v>261</v>
      </c>
      <c r="H131" s="21">
        <v>466</v>
      </c>
    </row>
    <row r="132" spans="7:8" x14ac:dyDescent="0.25">
      <c r="G132" s="20" t="s">
        <v>560</v>
      </c>
      <c r="H132" s="21">
        <v>581</v>
      </c>
    </row>
    <row r="133" spans="7:8" x14ac:dyDescent="0.25">
      <c r="G133" s="20" t="s">
        <v>264</v>
      </c>
      <c r="H133" s="21">
        <v>462</v>
      </c>
    </row>
    <row r="134" spans="7:8" x14ac:dyDescent="0.25">
      <c r="G134" s="20" t="s">
        <v>55</v>
      </c>
      <c r="H134" s="21">
        <v>470</v>
      </c>
    </row>
    <row r="135" spans="7:8" x14ac:dyDescent="0.25">
      <c r="G135" s="20" t="s">
        <v>56</v>
      </c>
      <c r="H135" s="21">
        <v>504</v>
      </c>
    </row>
    <row r="136" spans="7:8" x14ac:dyDescent="0.25">
      <c r="G136" s="20" t="s">
        <v>561</v>
      </c>
      <c r="H136" s="21">
        <v>474</v>
      </c>
    </row>
    <row r="137" spans="7:8" x14ac:dyDescent="0.25">
      <c r="G137" s="20" t="s">
        <v>562</v>
      </c>
      <c r="H137" s="21">
        <v>584</v>
      </c>
    </row>
    <row r="138" spans="7:8" x14ac:dyDescent="0.25">
      <c r="G138" s="20" t="s">
        <v>57</v>
      </c>
      <c r="H138" s="21">
        <v>484</v>
      </c>
    </row>
    <row r="139" spans="7:8" x14ac:dyDescent="0.25">
      <c r="G139" s="20" t="s">
        <v>258</v>
      </c>
      <c r="H139" s="21">
        <v>583</v>
      </c>
    </row>
    <row r="140" spans="7:8" x14ac:dyDescent="0.25">
      <c r="G140" s="20" t="s">
        <v>265</v>
      </c>
      <c r="H140" s="21">
        <v>508</v>
      </c>
    </row>
    <row r="141" spans="7:8" x14ac:dyDescent="0.25">
      <c r="G141" s="20" t="s">
        <v>563</v>
      </c>
      <c r="H141" s="21">
        <v>498</v>
      </c>
    </row>
    <row r="142" spans="7:8" x14ac:dyDescent="0.25">
      <c r="G142" s="20" t="s">
        <v>58</v>
      </c>
      <c r="H142" s="21">
        <v>492</v>
      </c>
    </row>
    <row r="143" spans="7:8" x14ac:dyDescent="0.25">
      <c r="G143" s="20" t="s">
        <v>266</v>
      </c>
      <c r="H143" s="21">
        <v>496</v>
      </c>
    </row>
    <row r="144" spans="7:8" x14ac:dyDescent="0.25">
      <c r="G144" s="20" t="s">
        <v>59</v>
      </c>
      <c r="H144" s="21">
        <v>500</v>
      </c>
    </row>
    <row r="145" spans="7:8" x14ac:dyDescent="0.25">
      <c r="G145" s="20" t="s">
        <v>143</v>
      </c>
      <c r="H145" s="21">
        <v>104</v>
      </c>
    </row>
    <row r="146" spans="7:8" x14ac:dyDescent="0.25">
      <c r="G146" s="20" t="s">
        <v>272</v>
      </c>
      <c r="H146" s="21">
        <v>516</v>
      </c>
    </row>
    <row r="147" spans="7:8" x14ac:dyDescent="0.25">
      <c r="G147" s="20" t="s">
        <v>60</v>
      </c>
      <c r="H147" s="21">
        <v>520</v>
      </c>
    </row>
    <row r="148" spans="7:8" x14ac:dyDescent="0.25">
      <c r="G148" s="20" t="s">
        <v>61</v>
      </c>
      <c r="H148" s="21">
        <v>524</v>
      </c>
    </row>
    <row r="149" spans="7:8" x14ac:dyDescent="0.25">
      <c r="G149" s="20" t="s">
        <v>267</v>
      </c>
      <c r="H149" s="21">
        <v>562</v>
      </c>
    </row>
    <row r="150" spans="7:8" x14ac:dyDescent="0.25">
      <c r="G150" s="20" t="s">
        <v>268</v>
      </c>
      <c r="H150" s="21">
        <v>566</v>
      </c>
    </row>
    <row r="151" spans="7:8" x14ac:dyDescent="0.25">
      <c r="G151" s="20" t="s">
        <v>269</v>
      </c>
      <c r="H151" s="21">
        <v>528</v>
      </c>
    </row>
    <row r="152" spans="7:8" x14ac:dyDescent="0.25">
      <c r="G152" s="20" t="s">
        <v>564</v>
      </c>
      <c r="H152" s="21">
        <v>530</v>
      </c>
    </row>
    <row r="153" spans="7:8" x14ac:dyDescent="0.25">
      <c r="G153" s="20" t="s">
        <v>270</v>
      </c>
      <c r="H153" s="21">
        <v>558</v>
      </c>
    </row>
    <row r="154" spans="7:8" x14ac:dyDescent="0.25">
      <c r="G154" s="20" t="s">
        <v>271</v>
      </c>
      <c r="H154" s="21">
        <v>276</v>
      </c>
    </row>
    <row r="155" spans="7:8" x14ac:dyDescent="0.25">
      <c r="G155" s="20" t="s">
        <v>565</v>
      </c>
      <c r="H155" s="21">
        <v>570</v>
      </c>
    </row>
    <row r="156" spans="7:8" x14ac:dyDescent="0.25">
      <c r="G156" s="20" t="s">
        <v>273</v>
      </c>
      <c r="H156" s="21">
        <v>554</v>
      </c>
    </row>
    <row r="157" spans="7:8" x14ac:dyDescent="0.25">
      <c r="G157" s="20" t="s">
        <v>274</v>
      </c>
      <c r="H157" s="21">
        <v>540</v>
      </c>
    </row>
    <row r="158" spans="7:8" x14ac:dyDescent="0.25">
      <c r="G158" s="20" t="s">
        <v>275</v>
      </c>
      <c r="H158" s="21">
        <v>578</v>
      </c>
    </row>
    <row r="159" spans="7:8" x14ac:dyDescent="0.25">
      <c r="G159" s="20" t="s">
        <v>276</v>
      </c>
      <c r="H159" s="21">
        <v>784</v>
      </c>
    </row>
    <row r="160" spans="7:8" x14ac:dyDescent="0.25">
      <c r="G160" s="20" t="s">
        <v>62</v>
      </c>
      <c r="H160" s="21">
        <v>512</v>
      </c>
    </row>
    <row r="161" spans="7:8" x14ac:dyDescent="0.25">
      <c r="G161" s="20" t="s">
        <v>277</v>
      </c>
      <c r="H161" s="21" t="s">
        <v>566</v>
      </c>
    </row>
    <row r="162" spans="7:8" x14ac:dyDescent="0.25">
      <c r="G162" s="20" t="s">
        <v>567</v>
      </c>
      <c r="H162" s="21">
        <v>334</v>
      </c>
    </row>
    <row r="163" spans="7:8" x14ac:dyDescent="0.25">
      <c r="G163" s="20" t="s">
        <v>278</v>
      </c>
      <c r="H163" s="21">
        <v>833</v>
      </c>
    </row>
    <row r="164" spans="7:8" x14ac:dyDescent="0.25">
      <c r="G164" s="20" t="s">
        <v>279</v>
      </c>
      <c r="H164" s="21">
        <v>574</v>
      </c>
    </row>
    <row r="165" spans="7:8" x14ac:dyDescent="0.25">
      <c r="G165" s="20" t="s">
        <v>280</v>
      </c>
      <c r="H165" s="21">
        <v>162</v>
      </c>
    </row>
    <row r="166" spans="7:8" x14ac:dyDescent="0.25">
      <c r="G166" s="20" t="s">
        <v>144</v>
      </c>
      <c r="H166" s="21">
        <v>184</v>
      </c>
    </row>
    <row r="167" spans="7:8" x14ac:dyDescent="0.25">
      <c r="G167" s="20" t="s">
        <v>568</v>
      </c>
      <c r="H167" s="21">
        <v>654</v>
      </c>
    </row>
    <row r="168" spans="7:8" x14ac:dyDescent="0.25">
      <c r="G168" s="20" t="s">
        <v>569</v>
      </c>
      <c r="H168" s="21">
        <v>796</v>
      </c>
    </row>
    <row r="169" spans="7:8" x14ac:dyDescent="0.25">
      <c r="G169" s="20" t="s">
        <v>570</v>
      </c>
      <c r="H169" s="21">
        <v>744</v>
      </c>
    </row>
    <row r="170" spans="7:8" x14ac:dyDescent="0.25">
      <c r="G170" s="20" t="s">
        <v>63</v>
      </c>
      <c r="H170" s="21">
        <v>586</v>
      </c>
    </row>
    <row r="171" spans="7:8" x14ac:dyDescent="0.25">
      <c r="G171" s="20" t="s">
        <v>64</v>
      </c>
      <c r="H171" s="21">
        <v>585</v>
      </c>
    </row>
    <row r="172" spans="7:8" x14ac:dyDescent="0.25">
      <c r="G172" s="20" t="s">
        <v>571</v>
      </c>
      <c r="H172" s="21">
        <v>275</v>
      </c>
    </row>
    <row r="173" spans="7:8" x14ac:dyDescent="0.25">
      <c r="G173" s="20" t="s">
        <v>65</v>
      </c>
      <c r="H173" s="21">
        <v>591</v>
      </c>
    </row>
    <row r="174" spans="7:8" x14ac:dyDescent="0.25">
      <c r="G174" s="20" t="s">
        <v>572</v>
      </c>
      <c r="H174" s="21">
        <v>598</v>
      </c>
    </row>
    <row r="175" spans="7:8" x14ac:dyDescent="0.25">
      <c r="G175" s="20" t="s">
        <v>66</v>
      </c>
      <c r="H175" s="21">
        <v>600</v>
      </c>
    </row>
    <row r="176" spans="7:8" x14ac:dyDescent="0.25">
      <c r="G176" s="20" t="s">
        <v>67</v>
      </c>
      <c r="H176" s="21">
        <v>604</v>
      </c>
    </row>
    <row r="177" spans="7:8" x14ac:dyDescent="0.25">
      <c r="G177" s="20" t="s">
        <v>281</v>
      </c>
      <c r="H177" s="21">
        <v>710</v>
      </c>
    </row>
    <row r="178" spans="7:8" x14ac:dyDescent="0.25">
      <c r="G178" s="20" t="s">
        <v>573</v>
      </c>
      <c r="H178" s="21">
        <v>239</v>
      </c>
    </row>
    <row r="179" spans="7:8" x14ac:dyDescent="0.25">
      <c r="G179" s="20" t="s">
        <v>574</v>
      </c>
      <c r="H179" s="21">
        <v>728</v>
      </c>
    </row>
    <row r="180" spans="7:8" x14ac:dyDescent="0.25">
      <c r="G180" s="20" t="s">
        <v>575</v>
      </c>
      <c r="H180" s="21">
        <v>807</v>
      </c>
    </row>
    <row r="181" spans="7:8" x14ac:dyDescent="0.25">
      <c r="G181" s="20" t="s">
        <v>282</v>
      </c>
      <c r="H181" s="21">
        <v>580</v>
      </c>
    </row>
    <row r="182" spans="7:8" x14ac:dyDescent="0.25">
      <c r="G182" s="20" t="s">
        <v>283</v>
      </c>
      <c r="H182" s="21">
        <v>612</v>
      </c>
    </row>
    <row r="183" spans="7:8" x14ac:dyDescent="0.25">
      <c r="G183" s="20" t="s">
        <v>145</v>
      </c>
      <c r="H183" s="21">
        <v>616</v>
      </c>
    </row>
    <row r="184" spans="7:8" x14ac:dyDescent="0.25">
      <c r="G184" s="20" t="s">
        <v>284</v>
      </c>
      <c r="H184" s="20">
        <v>620</v>
      </c>
    </row>
    <row r="185" spans="7:8" x14ac:dyDescent="0.25">
      <c r="G185" s="20" t="s">
        <v>146</v>
      </c>
      <c r="H185" s="21">
        <v>630</v>
      </c>
    </row>
    <row r="186" spans="7:8" x14ac:dyDescent="0.25">
      <c r="G186" s="20" t="s">
        <v>147</v>
      </c>
      <c r="H186" s="21">
        <v>638</v>
      </c>
    </row>
    <row r="187" spans="7:8" x14ac:dyDescent="0.25">
      <c r="G187" s="20" t="s">
        <v>285</v>
      </c>
      <c r="H187" s="21">
        <v>643</v>
      </c>
    </row>
    <row r="188" spans="7:8" x14ac:dyDescent="0.25">
      <c r="G188" s="20" t="s">
        <v>68</v>
      </c>
      <c r="H188" s="21">
        <v>646</v>
      </c>
    </row>
    <row r="189" spans="7:8" x14ac:dyDescent="0.25">
      <c r="G189" s="20" t="s">
        <v>286</v>
      </c>
      <c r="H189" s="21">
        <v>642</v>
      </c>
    </row>
    <row r="190" spans="7:8" x14ac:dyDescent="0.25">
      <c r="G190" s="20" t="s">
        <v>148</v>
      </c>
      <c r="H190" s="21">
        <v>222</v>
      </c>
    </row>
    <row r="191" spans="7:8" x14ac:dyDescent="0.25">
      <c r="G191" s="20" t="s">
        <v>576</v>
      </c>
      <c r="H191" s="21">
        <v>882</v>
      </c>
    </row>
    <row r="192" spans="7:8" x14ac:dyDescent="0.25">
      <c r="G192" s="20" t="s">
        <v>577</v>
      </c>
      <c r="H192" s="21">
        <v>674</v>
      </c>
    </row>
    <row r="193" spans="7:8" x14ac:dyDescent="0.25">
      <c r="G193" s="20" t="s">
        <v>578</v>
      </c>
      <c r="H193" s="21">
        <v>678</v>
      </c>
    </row>
    <row r="194" spans="7:8" x14ac:dyDescent="0.25">
      <c r="G194" s="20" t="s">
        <v>579</v>
      </c>
      <c r="H194" s="21">
        <v>680</v>
      </c>
    </row>
    <row r="195" spans="7:8" x14ac:dyDescent="0.25">
      <c r="G195" s="20" t="s">
        <v>288</v>
      </c>
      <c r="H195" s="21">
        <v>682</v>
      </c>
    </row>
    <row r="196" spans="7:8" x14ac:dyDescent="0.25">
      <c r="G196" s="20" t="s">
        <v>580</v>
      </c>
      <c r="H196" s="21">
        <v>336</v>
      </c>
    </row>
    <row r="197" spans="7:8" x14ac:dyDescent="0.25">
      <c r="G197" s="20" t="s">
        <v>581</v>
      </c>
      <c r="H197" s="21">
        <v>690</v>
      </c>
    </row>
    <row r="198" spans="7:8" x14ac:dyDescent="0.25">
      <c r="G198" s="20" t="s">
        <v>582</v>
      </c>
      <c r="H198" s="21">
        <v>652</v>
      </c>
    </row>
    <row r="199" spans="7:8" x14ac:dyDescent="0.25">
      <c r="G199" s="20" t="s">
        <v>69</v>
      </c>
      <c r="H199" s="21">
        <v>686</v>
      </c>
    </row>
    <row r="200" spans="7:8" x14ac:dyDescent="0.25">
      <c r="G200" s="20" t="s">
        <v>583</v>
      </c>
      <c r="H200" s="21">
        <v>663</v>
      </c>
    </row>
    <row r="201" spans="7:8" x14ac:dyDescent="0.25">
      <c r="G201" s="20" t="s">
        <v>584</v>
      </c>
      <c r="H201" s="21">
        <v>666</v>
      </c>
    </row>
    <row r="202" spans="7:8" x14ac:dyDescent="0.25">
      <c r="G202" s="20" t="s">
        <v>585</v>
      </c>
      <c r="H202" s="21">
        <v>670</v>
      </c>
    </row>
    <row r="203" spans="7:8" x14ac:dyDescent="0.25">
      <c r="G203" s="20" t="s">
        <v>289</v>
      </c>
      <c r="H203" s="21">
        <v>659</v>
      </c>
    </row>
    <row r="204" spans="7:8" x14ac:dyDescent="0.25">
      <c r="G204" s="20" t="s">
        <v>290</v>
      </c>
      <c r="H204" s="21">
        <v>662</v>
      </c>
    </row>
    <row r="205" spans="7:8" x14ac:dyDescent="0.25">
      <c r="G205" s="20" t="s">
        <v>291</v>
      </c>
      <c r="H205" s="21">
        <v>688</v>
      </c>
    </row>
    <row r="206" spans="7:8" x14ac:dyDescent="0.25">
      <c r="G206" s="20" t="s">
        <v>292</v>
      </c>
      <c r="H206" s="21">
        <v>760</v>
      </c>
    </row>
    <row r="207" spans="7:8" x14ac:dyDescent="0.25">
      <c r="G207" s="20" t="s">
        <v>287</v>
      </c>
      <c r="H207" s="21">
        <v>702</v>
      </c>
    </row>
    <row r="208" spans="7:8" x14ac:dyDescent="0.25">
      <c r="G208" s="20" t="s">
        <v>586</v>
      </c>
      <c r="H208" s="21">
        <v>534</v>
      </c>
    </row>
    <row r="209" spans="7:8" x14ac:dyDescent="0.25">
      <c r="G209" s="20" t="s">
        <v>149</v>
      </c>
      <c r="H209" s="21">
        <v>703</v>
      </c>
    </row>
    <row r="210" spans="7:8" x14ac:dyDescent="0.25">
      <c r="G210" s="20" t="s">
        <v>293</v>
      </c>
      <c r="H210" s="21">
        <v>705</v>
      </c>
    </row>
    <row r="211" spans="7:8" x14ac:dyDescent="0.25">
      <c r="G211" s="20" t="s">
        <v>294</v>
      </c>
      <c r="H211" s="21" t="s">
        <v>587</v>
      </c>
    </row>
    <row r="212" spans="7:8" x14ac:dyDescent="0.25">
      <c r="G212" s="20" t="s">
        <v>588</v>
      </c>
      <c r="H212" s="21">
        <v>706</v>
      </c>
    </row>
    <row r="213" spans="7:8" x14ac:dyDescent="0.25">
      <c r="G213" s="20" t="s">
        <v>589</v>
      </c>
      <c r="H213" s="21">
        <v>826</v>
      </c>
    </row>
    <row r="214" spans="7:8" x14ac:dyDescent="0.25">
      <c r="G214" s="20" t="s">
        <v>295</v>
      </c>
      <c r="H214" s="21">
        <v>840</v>
      </c>
    </row>
    <row r="215" spans="7:8" x14ac:dyDescent="0.25">
      <c r="G215" s="20" t="s">
        <v>70</v>
      </c>
      <c r="H215" s="21">
        <v>729</v>
      </c>
    </row>
    <row r="216" spans="7:8" x14ac:dyDescent="0.25">
      <c r="G216" s="20" t="s">
        <v>590</v>
      </c>
      <c r="H216" s="21">
        <v>740</v>
      </c>
    </row>
    <row r="217" spans="7:8" x14ac:dyDescent="0.25">
      <c r="G217" s="20" t="s">
        <v>150</v>
      </c>
      <c r="H217" s="21">
        <v>694</v>
      </c>
    </row>
    <row r="218" spans="7:8" x14ac:dyDescent="0.25">
      <c r="G218" s="20" t="s">
        <v>71</v>
      </c>
      <c r="H218" s="21">
        <v>762</v>
      </c>
    </row>
    <row r="219" spans="7:8" x14ac:dyDescent="0.25">
      <c r="G219" s="20" t="s">
        <v>151</v>
      </c>
      <c r="H219" s="21">
        <v>764</v>
      </c>
    </row>
    <row r="220" spans="7:8" x14ac:dyDescent="0.25">
      <c r="G220" s="20" t="s">
        <v>591</v>
      </c>
      <c r="H220" s="21">
        <v>158</v>
      </c>
    </row>
    <row r="221" spans="7:8" x14ac:dyDescent="0.25">
      <c r="G221" s="20" t="s">
        <v>592</v>
      </c>
      <c r="H221" s="21">
        <v>834</v>
      </c>
    </row>
    <row r="222" spans="7:8" x14ac:dyDescent="0.25">
      <c r="G222" s="20" t="s">
        <v>593</v>
      </c>
      <c r="H222" s="21">
        <v>626</v>
      </c>
    </row>
    <row r="223" spans="7:8" x14ac:dyDescent="0.25">
      <c r="G223" s="20" t="s">
        <v>72</v>
      </c>
      <c r="H223" s="21">
        <v>768</v>
      </c>
    </row>
    <row r="224" spans="7:8" x14ac:dyDescent="0.25">
      <c r="G224" s="20" t="s">
        <v>73</v>
      </c>
      <c r="H224" s="21">
        <v>772</v>
      </c>
    </row>
    <row r="225" spans="7:8" x14ac:dyDescent="0.25">
      <c r="G225" s="20" t="s">
        <v>74</v>
      </c>
      <c r="H225" s="21">
        <v>776</v>
      </c>
    </row>
    <row r="226" spans="7:8" x14ac:dyDescent="0.25">
      <c r="G226" s="20" t="s">
        <v>594</v>
      </c>
      <c r="H226" s="21">
        <v>780</v>
      </c>
    </row>
    <row r="227" spans="7:8" x14ac:dyDescent="0.25">
      <c r="G227" s="20" t="s">
        <v>75</v>
      </c>
      <c r="H227" s="21">
        <v>798</v>
      </c>
    </row>
    <row r="228" spans="7:8" x14ac:dyDescent="0.25">
      <c r="G228" s="20" t="s">
        <v>296</v>
      </c>
      <c r="H228" s="21">
        <v>788</v>
      </c>
    </row>
    <row r="229" spans="7:8" x14ac:dyDescent="0.25">
      <c r="G229" s="20" t="s">
        <v>152</v>
      </c>
      <c r="H229" s="21">
        <v>792</v>
      </c>
    </row>
    <row r="230" spans="7:8" x14ac:dyDescent="0.25">
      <c r="G230" s="20" t="s">
        <v>297</v>
      </c>
      <c r="H230" s="21">
        <v>795</v>
      </c>
    </row>
    <row r="231" spans="7:8" x14ac:dyDescent="0.25">
      <c r="G231" s="20" t="s">
        <v>76</v>
      </c>
      <c r="H231" s="21">
        <v>800</v>
      </c>
    </row>
    <row r="232" spans="7:8" x14ac:dyDescent="0.25">
      <c r="G232" s="20" t="s">
        <v>153</v>
      </c>
      <c r="H232" s="21">
        <v>348</v>
      </c>
    </row>
    <row r="233" spans="7:8" x14ac:dyDescent="0.25">
      <c r="G233" s="20" t="s">
        <v>77</v>
      </c>
      <c r="H233" s="21">
        <v>860</v>
      </c>
    </row>
    <row r="234" spans="7:8" x14ac:dyDescent="0.25">
      <c r="G234" s="20" t="s">
        <v>154</v>
      </c>
      <c r="H234" s="21">
        <v>804</v>
      </c>
    </row>
    <row r="235" spans="7:8" x14ac:dyDescent="0.25">
      <c r="G235" s="20" t="s">
        <v>298</v>
      </c>
      <c r="H235" s="21">
        <v>876</v>
      </c>
    </row>
    <row r="236" spans="7:8" x14ac:dyDescent="0.25">
      <c r="G236" s="20" t="s">
        <v>78</v>
      </c>
      <c r="H236" s="21">
        <v>858</v>
      </c>
    </row>
    <row r="237" spans="7:8" x14ac:dyDescent="0.25">
      <c r="G237" s="20" t="s">
        <v>595</v>
      </c>
      <c r="H237" s="21">
        <v>234</v>
      </c>
    </row>
    <row r="238" spans="7:8" x14ac:dyDescent="0.25">
      <c r="G238" s="20" t="s">
        <v>596</v>
      </c>
      <c r="H238" s="21">
        <v>242</v>
      </c>
    </row>
    <row r="239" spans="7:8" x14ac:dyDescent="0.25">
      <c r="G239" s="20" t="s">
        <v>299</v>
      </c>
      <c r="H239" s="21">
        <v>608</v>
      </c>
    </row>
    <row r="240" spans="7:8" x14ac:dyDescent="0.25">
      <c r="G240" s="20" t="s">
        <v>300</v>
      </c>
      <c r="H240" s="21">
        <v>246</v>
      </c>
    </row>
    <row r="241" spans="7:8" x14ac:dyDescent="0.25">
      <c r="G241" s="20" t="s">
        <v>597</v>
      </c>
      <c r="H241" s="21">
        <v>238</v>
      </c>
    </row>
    <row r="242" spans="7:8" x14ac:dyDescent="0.25">
      <c r="G242" s="20" t="s">
        <v>301</v>
      </c>
      <c r="H242" s="21">
        <v>250</v>
      </c>
    </row>
    <row r="243" spans="7:8" x14ac:dyDescent="0.25">
      <c r="G243" s="20" t="s">
        <v>302</v>
      </c>
      <c r="H243" s="21">
        <v>249</v>
      </c>
    </row>
    <row r="244" spans="7:8" x14ac:dyDescent="0.25">
      <c r="G244" s="20" t="s">
        <v>304</v>
      </c>
      <c r="H244" s="21">
        <v>254</v>
      </c>
    </row>
    <row r="245" spans="7:8" x14ac:dyDescent="0.25">
      <c r="G245" s="20" t="s">
        <v>305</v>
      </c>
      <c r="H245" s="21">
        <v>258</v>
      </c>
    </row>
    <row r="246" spans="7:8" x14ac:dyDescent="0.25">
      <c r="G246" s="20" t="s">
        <v>303</v>
      </c>
      <c r="H246" s="21">
        <v>260</v>
      </c>
    </row>
    <row r="247" spans="7:8" x14ac:dyDescent="0.25">
      <c r="G247" s="20" t="s">
        <v>306</v>
      </c>
      <c r="H247" s="21">
        <v>191</v>
      </c>
    </row>
    <row r="248" spans="7:8" x14ac:dyDescent="0.25">
      <c r="G248" s="20" t="s">
        <v>598</v>
      </c>
      <c r="H248" s="21">
        <v>140</v>
      </c>
    </row>
    <row r="249" spans="7:8" x14ac:dyDescent="0.25">
      <c r="G249" s="20" t="s">
        <v>79</v>
      </c>
      <c r="H249" s="21">
        <v>148</v>
      </c>
    </row>
    <row r="250" spans="7:8" x14ac:dyDescent="0.25">
      <c r="G250" s="20" t="s">
        <v>599</v>
      </c>
      <c r="H250" s="21">
        <v>203</v>
      </c>
    </row>
    <row r="251" spans="7:8" x14ac:dyDescent="0.25">
      <c r="G251" s="20" t="s">
        <v>600</v>
      </c>
      <c r="H251" s="21">
        <v>152</v>
      </c>
    </row>
    <row r="252" spans="7:8" x14ac:dyDescent="0.25">
      <c r="G252" s="20" t="s">
        <v>307</v>
      </c>
      <c r="H252" s="21">
        <v>499</v>
      </c>
    </row>
    <row r="253" spans="7:8" x14ac:dyDescent="0.25">
      <c r="G253" s="20" t="s">
        <v>308</v>
      </c>
      <c r="H253" s="21">
        <v>756</v>
      </c>
    </row>
    <row r="254" spans="7:8" x14ac:dyDescent="0.25">
      <c r="G254" s="20" t="s">
        <v>309</v>
      </c>
      <c r="H254" s="21">
        <v>752</v>
      </c>
    </row>
    <row r="255" spans="7:8" x14ac:dyDescent="0.25">
      <c r="G255" s="20" t="s">
        <v>310</v>
      </c>
      <c r="H255" s="21">
        <v>144</v>
      </c>
    </row>
    <row r="256" spans="7:8" x14ac:dyDescent="0.25">
      <c r="G256" s="20" t="s">
        <v>601</v>
      </c>
      <c r="H256" s="21">
        <v>891</v>
      </c>
    </row>
    <row r="257" spans="7:8" x14ac:dyDescent="0.25">
      <c r="G257" s="20" t="s">
        <v>80</v>
      </c>
      <c r="H257" s="21">
        <v>388</v>
      </c>
    </row>
    <row r="258" spans="7:8" x14ac:dyDescent="0.25">
      <c r="G258" s="20" t="s">
        <v>311</v>
      </c>
      <c r="H258" s="21">
        <v>392</v>
      </c>
    </row>
    <row r="259" spans="7:8" x14ac:dyDescent="0.25">
      <c r="H259" s="21">
        <v>144</v>
      </c>
    </row>
    <row r="260" spans="7:8" x14ac:dyDescent="0.25">
      <c r="H260" s="21">
        <v>388</v>
      </c>
    </row>
    <row r="261" spans="7:8" x14ac:dyDescent="0.25">
      <c r="H261" s="21">
        <v>392</v>
      </c>
    </row>
  </sheetData>
  <sheetProtection algorithmName="SHA-512" hashValue="7onHNueUA3URfBll4pS3xe2E0ugHQzrQXzIAa2MXsA5n2L6GcXv4phTCVC8gPw5ZqA83WVwLCKUQ/K/f0EtS+A==" saltValue="nbn9YTfbmknseDUgJ1akfw==" spinCount="100000" sheet="1" autoFilter="0"/>
  <autoFilter ref="A3:I3"/>
  <sortState ref="C4:C9">
    <sortCondition ref="C4:C9"/>
  </sortState>
  <mergeCells count="5">
    <mergeCell ref="A1:H1"/>
    <mergeCell ref="G2:H3"/>
    <mergeCell ref="E2:F3"/>
    <mergeCell ref="C2:D3"/>
    <mergeCell ref="A2:B3"/>
  </mergeCells>
  <pageMargins left="0.7" right="0.7" top="0.75" bottom="0.75"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Аркуш2"/>
  <dimension ref="A1:DM269"/>
  <sheetViews>
    <sheetView showGridLines="0" zoomScaleNormal="100" zoomScaleSheetLayoutView="85" workbookViewId="0">
      <selection activeCell="A6" sqref="A6"/>
    </sheetView>
  </sheetViews>
  <sheetFormatPr defaultColWidth="0" defaultRowHeight="15" zeroHeight="1" x14ac:dyDescent="0.25"/>
  <cols>
    <col min="1" max="2" width="47.85546875" customWidth="1"/>
    <col min="3" max="3" width="18.5703125" customWidth="1"/>
    <col min="4" max="4" width="23.5703125" customWidth="1"/>
    <col min="5" max="5" width="9.28515625" customWidth="1"/>
    <col min="6" max="6" width="16.140625" customWidth="1"/>
    <col min="7" max="7" width="15.42578125" customWidth="1"/>
    <col min="8" max="8" width="13.42578125" customWidth="1"/>
    <col min="9" max="9" width="18.140625" customWidth="1"/>
    <col min="10" max="10" width="8.5703125" customWidth="1"/>
    <col min="11" max="11" width="18.7109375" customWidth="1"/>
    <col min="12" max="12" width="9.140625" customWidth="1"/>
    <col min="13" max="13" width="6.7109375" customWidth="1"/>
    <col min="14" max="14" width="18.5703125" customWidth="1"/>
    <col min="15" max="15" width="24.5703125" customWidth="1"/>
    <col min="16" max="16" width="28" customWidth="1"/>
    <col min="17" max="17" width="36.140625" customWidth="1"/>
    <col min="18" max="18" width="57" customWidth="1"/>
    <col min="19" max="39" width="8.28515625" hidden="1" customWidth="1"/>
    <col min="40" max="117" width="6.42578125" hidden="1" customWidth="1"/>
    <col min="118" max="16384" width="8.28515625" hidden="1"/>
  </cols>
  <sheetData>
    <row r="1" spans="1:56" ht="33" customHeight="1" x14ac:dyDescent="0.25">
      <c r="A1" s="64"/>
      <c r="B1" s="64"/>
      <c r="C1" s="65"/>
      <c r="D1" s="66"/>
      <c r="E1" s="65"/>
      <c r="F1" s="65"/>
      <c r="G1" s="65"/>
      <c r="H1" s="66"/>
      <c r="I1" s="66"/>
      <c r="J1" s="66"/>
      <c r="K1" s="65"/>
      <c r="L1" s="65"/>
      <c r="M1" s="65"/>
      <c r="N1" s="65"/>
      <c r="O1" s="65"/>
      <c r="P1" s="67"/>
      <c r="Q1" s="67"/>
      <c r="R1" s="67"/>
    </row>
    <row r="2" spans="1:56" x14ac:dyDescent="0.25">
      <c r="A2" s="114" t="str">
        <f>'Для друку'!$A$8</f>
        <v>Інформація про заявника</v>
      </c>
      <c r="B2" s="114"/>
      <c r="C2" s="68"/>
      <c r="D2" s="66"/>
      <c r="E2" s="68"/>
      <c r="F2" s="68"/>
      <c r="G2" s="68"/>
      <c r="H2" s="66"/>
      <c r="I2" s="68"/>
      <c r="J2" s="66"/>
      <c r="K2" s="68"/>
      <c r="L2" s="68"/>
      <c r="M2" s="68"/>
      <c r="N2" s="68"/>
      <c r="O2" s="68"/>
      <c r="P2" s="68"/>
      <c r="Q2" s="68"/>
      <c r="R2" s="68"/>
    </row>
    <row r="3" spans="1:56" ht="20.25" customHeight="1" x14ac:dyDescent="0.25">
      <c r="A3" s="229" t="s">
        <v>604</v>
      </c>
      <c r="B3" s="229" t="s">
        <v>603</v>
      </c>
      <c r="C3" s="230" t="s">
        <v>330</v>
      </c>
      <c r="D3" s="231" t="s">
        <v>196</v>
      </c>
      <c r="E3" s="231"/>
      <c r="F3" s="231"/>
      <c r="G3" s="231"/>
      <c r="H3" s="231"/>
      <c r="I3" s="231"/>
      <c r="J3" s="231"/>
      <c r="K3" s="231"/>
      <c r="L3" s="231"/>
      <c r="M3" s="231"/>
      <c r="N3" s="231"/>
      <c r="O3" s="230" t="s">
        <v>157</v>
      </c>
      <c r="P3" s="229" t="s">
        <v>464</v>
      </c>
      <c r="Q3" s="229" t="str">
        <f>'Для друку'!A14</f>
        <v>Адреса вебсайта</v>
      </c>
      <c r="R3" s="229" t="str">
        <f>'Для друку'!A15</f>
        <v>Інформація про програмний застосунок 
(мобільний додаток) 
(зазначається за наявності такого застосунку)</v>
      </c>
    </row>
    <row r="4" spans="1:56" ht="20.25" customHeight="1" x14ac:dyDescent="0.25">
      <c r="A4" s="229"/>
      <c r="B4" s="229"/>
      <c r="C4" s="230"/>
      <c r="D4" s="231" t="s">
        <v>132</v>
      </c>
      <c r="E4" s="231" t="s">
        <v>162</v>
      </c>
      <c r="F4" s="231" t="s">
        <v>163</v>
      </c>
      <c r="G4" s="231" t="s">
        <v>164</v>
      </c>
      <c r="H4" s="231" t="s">
        <v>165</v>
      </c>
      <c r="I4" s="231" t="s">
        <v>172</v>
      </c>
      <c r="J4" s="231" t="s">
        <v>166</v>
      </c>
      <c r="K4" s="231" t="s">
        <v>167</v>
      </c>
      <c r="L4" s="231" t="s">
        <v>168</v>
      </c>
      <c r="M4" s="231" t="s">
        <v>169</v>
      </c>
      <c r="N4" s="231" t="s">
        <v>200</v>
      </c>
      <c r="O4" s="230"/>
      <c r="P4" s="229"/>
      <c r="Q4" s="229"/>
      <c r="R4" s="229"/>
    </row>
    <row r="5" spans="1:56" ht="20.25" customHeight="1" x14ac:dyDescent="0.25">
      <c r="A5" s="229"/>
      <c r="B5" s="229"/>
      <c r="C5" s="230"/>
      <c r="D5" s="231"/>
      <c r="E5" s="231"/>
      <c r="F5" s="231"/>
      <c r="G5" s="231"/>
      <c r="H5" s="231"/>
      <c r="I5" s="231"/>
      <c r="J5" s="231"/>
      <c r="K5" s="231"/>
      <c r="L5" s="231"/>
      <c r="M5" s="231"/>
      <c r="N5" s="231"/>
      <c r="O5" s="230"/>
      <c r="P5" s="229"/>
      <c r="Q5" s="229"/>
      <c r="R5" s="229"/>
    </row>
    <row r="6" spans="1:56" ht="77.25" customHeight="1" x14ac:dyDescent="0.25">
      <c r="A6" s="69"/>
      <c r="B6" s="69"/>
      <c r="C6" s="69"/>
      <c r="D6" s="70"/>
      <c r="E6" s="69"/>
      <c r="F6" s="71"/>
      <c r="G6" s="71"/>
      <c r="H6" s="69"/>
      <c r="I6" s="70"/>
      <c r="J6" s="70"/>
      <c r="K6" s="70"/>
      <c r="L6" s="70"/>
      <c r="M6" s="70"/>
      <c r="N6" s="70"/>
      <c r="O6" s="69"/>
      <c r="P6" s="72"/>
      <c r="Q6" s="69"/>
      <c r="R6" s="69"/>
      <c r="AM6" s="63" t="str">
        <f ca="1">IF(ISBLANK(INDIRECT("A6"))," ",(INDIRECT("A6")))</f>
        <v xml:space="preserve"> </v>
      </c>
      <c r="AN6" s="63" t="str">
        <f ca="1">IF(ISBLANK(INDIRECT("B6"))," ",(INDIRECT("B6")))</f>
        <v xml:space="preserve"> </v>
      </c>
      <c r="AO6" s="63" t="str">
        <f ca="1">IF(ISBLANK(INDIRECT("C6"))," ",(INDIRECT("C6")))</f>
        <v xml:space="preserve"> </v>
      </c>
      <c r="AP6" s="63" t="str">
        <f ca="1">IF(ISBLANK(INDIRECT("D6"))," ",(INDIRECT("D6")))</f>
        <v xml:space="preserve"> </v>
      </c>
      <c r="AQ6" s="63" t="str">
        <f ca="1">IF(ISBLANK(INDIRECT("E6"))," ",(INDIRECT("E6")))</f>
        <v xml:space="preserve"> </v>
      </c>
      <c r="AR6" s="63" t="str">
        <f ca="1">IF(ISBLANK(INDIRECT("F6"))," ",(INDIRECT("F6")))</f>
        <v xml:space="preserve"> </v>
      </c>
      <c r="AS6" s="63" t="str">
        <f ca="1">IF(ISBLANK(INDIRECT("G6"))," ",(INDIRECT("G6")))</f>
        <v xml:space="preserve"> </v>
      </c>
      <c r="AT6" s="63" t="str">
        <f ca="1">IF(ISBLANK(INDIRECT("H6"))," ",(INDIRECT("H6")))</f>
        <v xml:space="preserve"> </v>
      </c>
      <c r="AU6" s="63" t="str">
        <f ca="1">IF(ISBLANK(INDIRECT("I6"))," ",(INDIRECT("I6")))</f>
        <v xml:space="preserve"> </v>
      </c>
      <c r="AV6" s="63" t="str">
        <f ca="1">IF(ISBLANK(INDIRECT("J6"))," ",(INDIRECT("J6")))</f>
        <v xml:space="preserve"> </v>
      </c>
      <c r="AW6" s="63" t="str">
        <f ca="1">IF(ISBLANK(INDIRECT("K6"))," ",(INDIRECT("K6")))</f>
        <v xml:space="preserve"> </v>
      </c>
      <c r="AX6" s="63" t="str">
        <f ca="1">IF(ISBLANK(INDIRECT("L6"))," ",(INDIRECT("L6")))</f>
        <v xml:space="preserve"> </v>
      </c>
      <c r="AY6" s="63" t="str">
        <f ca="1">IF(ISBLANK(INDIRECT("M6"))," ",(INDIRECT("M6")))</f>
        <v xml:space="preserve"> </v>
      </c>
      <c r="AZ6" s="63" t="str">
        <f ca="1">IF(ISBLANK(INDIRECT("N6"))," ",(INDIRECT("N6")))</f>
        <v xml:space="preserve"> </v>
      </c>
      <c r="BA6" s="63" t="str">
        <f ca="1">IF(ISBLANK(INDIRECT("O6"))," ",(INDIRECT("O6")))</f>
        <v xml:space="preserve"> </v>
      </c>
      <c r="BB6" s="63" t="str">
        <f ca="1">IF(ISBLANK(INDIRECT("P6"))," ",(INDIRECT("P6")))</f>
        <v xml:space="preserve"> </v>
      </c>
      <c r="BC6" s="63" t="str">
        <f ca="1">IF(ISBLANK(INDIRECT("q6"))," ",(INDIRECT("q6")))</f>
        <v xml:space="preserve"> </v>
      </c>
      <c r="BD6" t="str">
        <f ca="1">IF(ISBLANK(INDIRECT("r6"))," ",(INDIRECT("r6")))</f>
        <v xml:space="preserve"> </v>
      </c>
    </row>
    <row r="7" spans="1:56" ht="15" hidden="1" customHeight="1" x14ac:dyDescent="0.25">
      <c r="AN7" s="62"/>
      <c r="AO7" s="62"/>
      <c r="AP7" s="62"/>
      <c r="AQ7" s="62"/>
      <c r="AR7" s="62"/>
      <c r="AS7" s="62"/>
      <c r="AT7" s="62"/>
      <c r="AU7" s="62"/>
      <c r="AV7" s="62"/>
      <c r="AW7" s="62"/>
      <c r="AX7" s="62"/>
      <c r="AY7" s="62"/>
      <c r="AZ7" s="62"/>
      <c r="BA7" s="62"/>
      <c r="BB7" s="62"/>
    </row>
    <row r="8" spans="1:56" hidden="1" x14ac:dyDescent="0.25">
      <c r="AN8" s="62"/>
      <c r="AO8" s="62"/>
      <c r="AP8" s="62"/>
      <c r="AQ8" s="62"/>
      <c r="AR8" s="62"/>
      <c r="AS8" s="62"/>
      <c r="AT8" s="62"/>
      <c r="AU8" s="62"/>
      <c r="AV8" s="62"/>
      <c r="AW8" s="62"/>
      <c r="AX8" s="62"/>
      <c r="AY8" s="62"/>
      <c r="AZ8" s="62"/>
      <c r="BA8" s="62"/>
      <c r="BB8" s="62"/>
    </row>
    <row r="9" spans="1:56" hidden="1" x14ac:dyDescent="0.25"/>
    <row r="10" spans="1:56" hidden="1" x14ac:dyDescent="0.25"/>
    <row r="11" spans="1:56" hidden="1" x14ac:dyDescent="0.25">
      <c r="D11" s="15" t="s">
        <v>81</v>
      </c>
    </row>
    <row r="12" spans="1:56" hidden="1" x14ac:dyDescent="0.25">
      <c r="D12" s="15" t="s">
        <v>211</v>
      </c>
      <c r="H12" s="15" t="s">
        <v>81</v>
      </c>
      <c r="J12" s="15" t="s">
        <v>81</v>
      </c>
    </row>
    <row r="13" spans="1:56" hidden="1" x14ac:dyDescent="0.25">
      <c r="D13" s="15" t="s">
        <v>210</v>
      </c>
      <c r="H13" s="15" t="s">
        <v>7</v>
      </c>
      <c r="J13" s="15" t="s">
        <v>207</v>
      </c>
    </row>
    <row r="14" spans="1:56" hidden="1" x14ac:dyDescent="0.25">
      <c r="D14" s="15" t="s">
        <v>21</v>
      </c>
      <c r="H14" s="15" t="s">
        <v>11</v>
      </c>
      <c r="J14" s="15" t="s">
        <v>16</v>
      </c>
    </row>
    <row r="15" spans="1:56" hidden="1" x14ac:dyDescent="0.25">
      <c r="D15" s="15" t="s">
        <v>505</v>
      </c>
      <c r="H15" s="15" t="s">
        <v>89</v>
      </c>
      <c r="J15" s="15" t="s">
        <v>14</v>
      </c>
    </row>
    <row r="16" spans="1:56" hidden="1" x14ac:dyDescent="0.25">
      <c r="D16" s="15" t="s">
        <v>212</v>
      </c>
      <c r="H16" s="15" t="s">
        <v>9</v>
      </c>
      <c r="J16" s="15" t="s">
        <v>206</v>
      </c>
    </row>
    <row r="17" spans="4:56" hidden="1" x14ac:dyDescent="0.25">
      <c r="D17" s="15" t="s">
        <v>22</v>
      </c>
      <c r="H17" s="15" t="s">
        <v>13</v>
      </c>
      <c r="J17" s="15" t="s">
        <v>204</v>
      </c>
    </row>
    <row r="18" spans="4:56" hidden="1" x14ac:dyDescent="0.25">
      <c r="D18" s="15" t="s">
        <v>133</v>
      </c>
      <c r="J18" s="15" t="s">
        <v>84</v>
      </c>
    </row>
    <row r="19" spans="4:56" hidden="1" x14ac:dyDescent="0.25">
      <c r="D19" s="15" t="s">
        <v>213</v>
      </c>
      <c r="J19" s="15" t="s">
        <v>85</v>
      </c>
      <c r="AN19" s="62"/>
      <c r="AO19" s="62"/>
      <c r="AP19" s="62"/>
      <c r="AQ19" s="62"/>
      <c r="AR19" s="62"/>
      <c r="AS19" s="62"/>
      <c r="AT19" s="62"/>
      <c r="AU19" s="62"/>
      <c r="AV19" s="62"/>
      <c r="AW19" s="62"/>
      <c r="AX19" s="62"/>
      <c r="AY19" s="62"/>
      <c r="AZ19" s="62"/>
      <c r="BA19" s="62"/>
      <c r="BB19" s="62"/>
      <c r="BC19" s="62"/>
      <c r="BD19" s="62"/>
    </row>
    <row r="20" spans="4:56" hidden="1" x14ac:dyDescent="0.25">
      <c r="D20" s="15" t="s">
        <v>23</v>
      </c>
      <c r="J20" s="15" t="s">
        <v>83</v>
      </c>
      <c r="AN20" s="62"/>
      <c r="AO20" s="62"/>
      <c r="AP20" s="62"/>
      <c r="AQ20" s="62"/>
      <c r="AR20" s="62"/>
      <c r="AS20" s="62"/>
      <c r="AT20" s="62"/>
      <c r="AU20" s="62"/>
      <c r="AV20" s="62"/>
      <c r="AW20" s="62"/>
      <c r="AX20" s="62"/>
      <c r="AY20" s="62"/>
      <c r="AZ20" s="62"/>
      <c r="BA20" s="62"/>
      <c r="BB20" s="62"/>
      <c r="BC20" s="62"/>
      <c r="BD20" s="62"/>
    </row>
    <row r="21" spans="4:56" hidden="1" x14ac:dyDescent="0.25">
      <c r="D21" s="15" t="s">
        <v>24</v>
      </c>
      <c r="J21" s="15" t="s">
        <v>19</v>
      </c>
    </row>
    <row r="22" spans="4:56" hidden="1" x14ac:dyDescent="0.25">
      <c r="D22" s="15" t="s">
        <v>511</v>
      </c>
      <c r="J22" s="15" t="s">
        <v>205</v>
      </c>
    </row>
    <row r="23" spans="4:56" hidden="1" x14ac:dyDescent="0.25">
      <c r="D23" s="15" t="s">
        <v>134</v>
      </c>
      <c r="J23" s="15" t="s">
        <v>88</v>
      </c>
    </row>
    <row r="24" spans="4:56" hidden="1" x14ac:dyDescent="0.25">
      <c r="D24" s="15" t="s">
        <v>25</v>
      </c>
      <c r="J24" s="15" t="s">
        <v>86</v>
      </c>
    </row>
    <row r="25" spans="4:56" hidden="1" x14ac:dyDescent="0.25">
      <c r="D25" s="15" t="s">
        <v>26</v>
      </c>
      <c r="J25" s="15" t="s">
        <v>87</v>
      </c>
    </row>
    <row r="26" spans="4:56" hidden="1" x14ac:dyDescent="0.25">
      <c r="D26" s="15" t="s">
        <v>515</v>
      </c>
      <c r="J26" s="15" t="s">
        <v>203</v>
      </c>
    </row>
    <row r="27" spans="4:56" hidden="1" x14ac:dyDescent="0.25">
      <c r="D27" s="15" t="s">
        <v>517</v>
      </c>
    </row>
    <row r="28" spans="4:56" hidden="1" x14ac:dyDescent="0.25">
      <c r="D28" s="15" t="s">
        <v>27</v>
      </c>
    </row>
    <row r="29" spans="4:56" hidden="1" x14ac:dyDescent="0.25">
      <c r="D29" s="15" t="s">
        <v>28</v>
      </c>
    </row>
    <row r="30" spans="4:56" hidden="1" x14ac:dyDescent="0.25">
      <c r="D30" s="15" t="s">
        <v>521</v>
      </c>
    </row>
    <row r="31" spans="4:56" hidden="1" x14ac:dyDescent="0.25">
      <c r="D31" s="15" t="s">
        <v>216</v>
      </c>
    </row>
    <row r="32" spans="4:56" hidden="1" x14ac:dyDescent="0.25">
      <c r="D32" s="15" t="s">
        <v>217</v>
      </c>
    </row>
    <row r="33" spans="4:4" hidden="1" x14ac:dyDescent="0.25">
      <c r="D33" s="15" t="s">
        <v>218</v>
      </c>
    </row>
    <row r="34" spans="4:4" hidden="1" x14ac:dyDescent="0.25">
      <c r="D34" s="15" t="s">
        <v>525</v>
      </c>
    </row>
    <row r="35" spans="4:4" hidden="1" x14ac:dyDescent="0.25">
      <c r="D35" s="15" t="s">
        <v>215</v>
      </c>
    </row>
    <row r="36" spans="4:4" hidden="1" x14ac:dyDescent="0.25">
      <c r="D36" s="15" t="s">
        <v>219</v>
      </c>
    </row>
    <row r="37" spans="4:4" hidden="1" x14ac:dyDescent="0.25">
      <c r="D37" s="15" t="s">
        <v>527</v>
      </c>
    </row>
    <row r="38" spans="4:4" hidden="1" x14ac:dyDescent="0.25">
      <c r="D38" s="15" t="s">
        <v>529</v>
      </c>
    </row>
    <row r="39" spans="4:4" hidden="1" x14ac:dyDescent="0.25">
      <c r="D39" s="15" t="s">
        <v>220</v>
      </c>
    </row>
    <row r="40" spans="4:4" hidden="1" x14ac:dyDescent="0.25">
      <c r="D40" s="15" t="s">
        <v>29</v>
      </c>
    </row>
    <row r="41" spans="4:4" hidden="1" x14ac:dyDescent="0.25">
      <c r="D41" s="15" t="s">
        <v>312</v>
      </c>
    </row>
    <row r="42" spans="4:4" hidden="1" x14ac:dyDescent="0.25">
      <c r="D42" s="15" t="s">
        <v>533</v>
      </c>
    </row>
    <row r="43" spans="4:4" hidden="1" x14ac:dyDescent="0.25">
      <c r="D43" s="15" t="s">
        <v>535</v>
      </c>
    </row>
    <row r="44" spans="4:4" hidden="1" x14ac:dyDescent="0.25">
      <c r="D44" s="15" t="s">
        <v>221</v>
      </c>
    </row>
    <row r="45" spans="4:4" hidden="1" x14ac:dyDescent="0.25">
      <c r="D45" s="15" t="s">
        <v>222</v>
      </c>
    </row>
    <row r="46" spans="4:4" hidden="1" x14ac:dyDescent="0.25">
      <c r="D46" s="15" t="s">
        <v>30</v>
      </c>
    </row>
    <row r="47" spans="4:4" hidden="1" x14ac:dyDescent="0.25">
      <c r="D47" s="15" t="s">
        <v>31</v>
      </c>
    </row>
    <row r="48" spans="4:4" hidden="1" x14ac:dyDescent="0.25">
      <c r="D48" s="15" t="s">
        <v>538</v>
      </c>
    </row>
    <row r="49" spans="4:4" hidden="1" x14ac:dyDescent="0.25">
      <c r="D49" s="15" t="s">
        <v>135</v>
      </c>
    </row>
    <row r="50" spans="4:4" hidden="1" x14ac:dyDescent="0.25">
      <c r="D50" s="15" t="s">
        <v>136</v>
      </c>
    </row>
    <row r="51" spans="4:4" hidden="1" x14ac:dyDescent="0.25">
      <c r="D51" s="15" t="s">
        <v>539</v>
      </c>
    </row>
    <row r="52" spans="4:4" hidden="1" x14ac:dyDescent="0.25">
      <c r="D52" s="15" t="s">
        <v>541</v>
      </c>
    </row>
    <row r="53" spans="4:4" hidden="1" x14ac:dyDescent="0.25">
      <c r="D53" s="15" t="s">
        <v>223</v>
      </c>
    </row>
    <row r="54" spans="4:4" hidden="1" x14ac:dyDescent="0.25">
      <c r="D54" s="15" t="s">
        <v>32</v>
      </c>
    </row>
    <row r="55" spans="4:4" hidden="1" x14ac:dyDescent="0.25">
      <c r="D55" s="15" t="s">
        <v>225</v>
      </c>
    </row>
    <row r="56" spans="4:4" hidden="1" x14ac:dyDescent="0.25">
      <c r="D56" s="15" t="s">
        <v>226</v>
      </c>
    </row>
    <row r="57" spans="4:4" hidden="1" x14ac:dyDescent="0.25">
      <c r="D57" s="15" t="s">
        <v>33</v>
      </c>
    </row>
    <row r="58" spans="4:4" hidden="1" x14ac:dyDescent="0.25">
      <c r="D58" s="15" t="s">
        <v>543</v>
      </c>
    </row>
    <row r="59" spans="4:4" hidden="1" x14ac:dyDescent="0.25">
      <c r="D59" s="15" t="s">
        <v>34</v>
      </c>
    </row>
    <row r="60" spans="4:4" hidden="1" x14ac:dyDescent="0.25">
      <c r="D60" s="15" t="s">
        <v>35</v>
      </c>
    </row>
    <row r="61" spans="4:4" hidden="1" x14ac:dyDescent="0.25">
      <c r="D61" s="15" t="s">
        <v>227</v>
      </c>
    </row>
    <row r="62" spans="4:4" hidden="1" x14ac:dyDescent="0.25">
      <c r="D62" s="15" t="s">
        <v>228</v>
      </c>
    </row>
    <row r="63" spans="4:4" hidden="1" x14ac:dyDescent="0.25">
      <c r="D63" s="15" t="s">
        <v>229</v>
      </c>
    </row>
    <row r="64" spans="4:4" hidden="1" x14ac:dyDescent="0.25">
      <c r="D64" s="15" t="s">
        <v>224</v>
      </c>
    </row>
    <row r="65" spans="4:4" hidden="1" x14ac:dyDescent="0.25">
      <c r="D65" s="15" t="s">
        <v>36</v>
      </c>
    </row>
    <row r="66" spans="4:4" hidden="1" x14ac:dyDescent="0.25">
      <c r="D66" s="15" t="s">
        <v>544</v>
      </c>
    </row>
    <row r="67" spans="4:4" hidden="1" x14ac:dyDescent="0.25">
      <c r="D67" s="15" t="s">
        <v>37</v>
      </c>
    </row>
    <row r="68" spans="4:4" hidden="1" x14ac:dyDescent="0.25">
      <c r="D68" s="15" t="s">
        <v>230</v>
      </c>
    </row>
    <row r="69" spans="4:4" hidden="1" x14ac:dyDescent="0.25">
      <c r="D69" s="15" t="s">
        <v>231</v>
      </c>
    </row>
    <row r="70" spans="4:4" hidden="1" x14ac:dyDescent="0.25">
      <c r="D70" s="15" t="s">
        <v>232</v>
      </c>
    </row>
    <row r="71" spans="4:4" hidden="1" x14ac:dyDescent="0.25">
      <c r="D71" s="15" t="s">
        <v>38</v>
      </c>
    </row>
    <row r="72" spans="4:4" hidden="1" x14ac:dyDescent="0.25">
      <c r="D72" s="15" t="s">
        <v>233</v>
      </c>
    </row>
    <row r="73" spans="4:4" hidden="1" x14ac:dyDescent="0.25">
      <c r="D73" s="15" t="s">
        <v>234</v>
      </c>
    </row>
    <row r="74" spans="4:4" hidden="1" x14ac:dyDescent="0.25">
      <c r="D74" s="15" t="s">
        <v>235</v>
      </c>
    </row>
    <row r="75" spans="4:4" hidden="1" x14ac:dyDescent="0.25">
      <c r="D75" s="15" t="s">
        <v>236</v>
      </c>
    </row>
    <row r="76" spans="4:4" hidden="1" x14ac:dyDescent="0.25">
      <c r="D76" s="15" t="s">
        <v>237</v>
      </c>
    </row>
    <row r="77" spans="4:4" hidden="1" x14ac:dyDescent="0.25">
      <c r="D77" s="15" t="s">
        <v>137</v>
      </c>
    </row>
    <row r="78" spans="4:4" hidden="1" x14ac:dyDescent="0.25">
      <c r="D78" s="15" t="s">
        <v>238</v>
      </c>
    </row>
    <row r="79" spans="4:4" hidden="1" x14ac:dyDescent="0.25">
      <c r="D79" s="15" t="s">
        <v>545</v>
      </c>
    </row>
    <row r="80" spans="4:4" hidden="1" x14ac:dyDescent="0.25">
      <c r="D80" s="15" t="s">
        <v>546</v>
      </c>
    </row>
    <row r="81" spans="4:4" hidden="1" x14ac:dyDescent="0.25">
      <c r="D81" s="15" t="s">
        <v>239</v>
      </c>
    </row>
    <row r="82" spans="4:4" hidden="1" x14ac:dyDescent="0.25">
      <c r="D82" s="15" t="s">
        <v>240</v>
      </c>
    </row>
    <row r="83" spans="4:4" hidden="1" x14ac:dyDescent="0.25">
      <c r="D83" s="15" t="s">
        <v>138</v>
      </c>
    </row>
    <row r="84" spans="4:4" hidden="1" x14ac:dyDescent="0.25">
      <c r="D84" s="15" t="s">
        <v>139</v>
      </c>
    </row>
    <row r="85" spans="4:4" hidden="1" x14ac:dyDescent="0.25">
      <c r="D85" s="15" t="s">
        <v>242</v>
      </c>
    </row>
    <row r="86" spans="4:4" hidden="1" x14ac:dyDescent="0.25">
      <c r="D86" s="15" t="s">
        <v>243</v>
      </c>
    </row>
    <row r="87" spans="4:4" hidden="1" x14ac:dyDescent="0.25">
      <c r="D87" s="15" t="s">
        <v>241</v>
      </c>
    </row>
    <row r="88" spans="4:4" hidden="1" x14ac:dyDescent="0.25">
      <c r="D88" s="15" t="s">
        <v>140</v>
      </c>
    </row>
    <row r="89" spans="4:4" hidden="1" x14ac:dyDescent="0.25">
      <c r="D89" s="15" t="s">
        <v>244</v>
      </c>
    </row>
    <row r="90" spans="4:4" hidden="1" x14ac:dyDescent="0.25">
      <c r="D90" s="15" t="s">
        <v>245</v>
      </c>
    </row>
    <row r="91" spans="4:4" hidden="1" x14ac:dyDescent="0.25">
      <c r="D91" s="15" t="s">
        <v>141</v>
      </c>
    </row>
    <row r="92" spans="4:4" hidden="1" x14ac:dyDescent="0.25">
      <c r="D92" s="15" t="s">
        <v>246</v>
      </c>
    </row>
    <row r="93" spans="4:4" hidden="1" x14ac:dyDescent="0.25">
      <c r="D93" s="15" t="s">
        <v>247</v>
      </c>
    </row>
    <row r="94" spans="4:4" hidden="1" x14ac:dyDescent="0.25">
      <c r="D94" s="15" t="s">
        <v>248</v>
      </c>
    </row>
    <row r="95" spans="4:4" hidden="1" x14ac:dyDescent="0.25">
      <c r="D95" s="15" t="s">
        <v>249</v>
      </c>
    </row>
    <row r="96" spans="4:4" hidden="1" x14ac:dyDescent="0.25">
      <c r="D96" s="15" t="s">
        <v>250</v>
      </c>
    </row>
    <row r="97" spans="4:4" hidden="1" x14ac:dyDescent="0.25">
      <c r="D97" s="15" t="s">
        <v>547</v>
      </c>
    </row>
    <row r="98" spans="4:4" hidden="1" x14ac:dyDescent="0.25">
      <c r="D98" s="15" t="s">
        <v>39</v>
      </c>
    </row>
    <row r="99" spans="4:4" hidden="1" x14ac:dyDescent="0.25">
      <c r="D99" s="15" t="s">
        <v>40</v>
      </c>
    </row>
    <row r="100" spans="4:4" hidden="1" x14ac:dyDescent="0.25">
      <c r="D100" s="15" t="s">
        <v>548</v>
      </c>
    </row>
    <row r="101" spans="4:4" hidden="1" x14ac:dyDescent="0.25">
      <c r="D101" s="15" t="s">
        <v>41</v>
      </c>
    </row>
    <row r="102" spans="4:4" hidden="1" x14ac:dyDescent="0.25">
      <c r="D102" s="15" t="s">
        <v>42</v>
      </c>
    </row>
    <row r="103" spans="4:4" hidden="1" x14ac:dyDescent="0.25">
      <c r="D103" s="15" t="s">
        <v>43</v>
      </c>
    </row>
    <row r="104" spans="4:4" hidden="1" x14ac:dyDescent="0.25">
      <c r="D104" s="15" t="s">
        <v>44</v>
      </c>
    </row>
    <row r="105" spans="4:4" hidden="1" x14ac:dyDescent="0.25">
      <c r="D105" s="15" t="s">
        <v>252</v>
      </c>
    </row>
    <row r="106" spans="4:4" hidden="1" x14ac:dyDescent="0.25">
      <c r="D106" s="15" t="s">
        <v>142</v>
      </c>
    </row>
    <row r="107" spans="4:4" hidden="1" x14ac:dyDescent="0.25">
      <c r="D107" s="15" t="s">
        <v>45</v>
      </c>
    </row>
    <row r="108" spans="4:4" hidden="1" x14ac:dyDescent="0.25">
      <c r="D108" s="15" t="s">
        <v>251</v>
      </c>
    </row>
    <row r="109" spans="4:4" hidden="1" x14ac:dyDescent="0.25">
      <c r="D109" s="15" t="s">
        <v>549</v>
      </c>
    </row>
    <row r="110" spans="4:4" hidden="1" x14ac:dyDescent="0.25">
      <c r="D110" s="15" t="s">
        <v>550</v>
      </c>
    </row>
    <row r="111" spans="4:4" hidden="1" x14ac:dyDescent="0.25">
      <c r="D111" s="15" t="s">
        <v>253</v>
      </c>
    </row>
    <row r="112" spans="4:4" hidden="1" x14ac:dyDescent="0.25">
      <c r="D112" s="15" t="s">
        <v>551</v>
      </c>
    </row>
    <row r="113" spans="4:4" hidden="1" x14ac:dyDescent="0.25">
      <c r="D113" s="15" t="s">
        <v>46</v>
      </c>
    </row>
    <row r="114" spans="4:4" hidden="1" x14ac:dyDescent="0.25">
      <c r="D114" s="15" t="s">
        <v>552</v>
      </c>
    </row>
    <row r="115" spans="4:4" hidden="1" x14ac:dyDescent="0.25">
      <c r="D115" s="15" t="s">
        <v>553</v>
      </c>
    </row>
    <row r="116" spans="4:4" hidden="1" x14ac:dyDescent="0.25">
      <c r="D116" s="15" t="s">
        <v>554</v>
      </c>
    </row>
    <row r="117" spans="4:4" hidden="1" x14ac:dyDescent="0.25">
      <c r="D117" s="15" t="s">
        <v>555</v>
      </c>
    </row>
    <row r="118" spans="4:4" hidden="1" x14ac:dyDescent="0.25">
      <c r="D118" s="15" t="s">
        <v>556</v>
      </c>
    </row>
    <row r="119" spans="4:4" hidden="1" x14ac:dyDescent="0.25">
      <c r="D119" s="15" t="s">
        <v>47</v>
      </c>
    </row>
    <row r="120" spans="4:4" hidden="1" x14ac:dyDescent="0.25">
      <c r="D120" s="15" t="s">
        <v>48</v>
      </c>
    </row>
    <row r="121" spans="4:4" hidden="1" x14ac:dyDescent="0.25">
      <c r="D121" s="15" t="s">
        <v>557</v>
      </c>
    </row>
    <row r="122" spans="4:4" hidden="1" x14ac:dyDescent="0.25">
      <c r="D122" s="15" t="s">
        <v>558</v>
      </c>
    </row>
    <row r="123" spans="4:4" hidden="1" x14ac:dyDescent="0.25">
      <c r="D123" s="15" t="s">
        <v>257</v>
      </c>
    </row>
    <row r="124" spans="4:4" hidden="1" x14ac:dyDescent="0.25">
      <c r="D124" s="15" t="s">
        <v>49</v>
      </c>
    </row>
    <row r="125" spans="4:4" hidden="1" x14ac:dyDescent="0.25">
      <c r="D125" s="15" t="s">
        <v>50</v>
      </c>
    </row>
    <row r="126" spans="4:4" hidden="1" x14ac:dyDescent="0.25">
      <c r="D126" s="15" t="s">
        <v>254</v>
      </c>
    </row>
    <row r="127" spans="4:4" hidden="1" x14ac:dyDescent="0.25">
      <c r="D127" s="15" t="s">
        <v>255</v>
      </c>
    </row>
    <row r="128" spans="4:4" hidden="1" x14ac:dyDescent="0.25">
      <c r="D128" s="15" t="s">
        <v>559</v>
      </c>
    </row>
    <row r="129" spans="4:4" hidden="1" x14ac:dyDescent="0.25">
      <c r="D129" s="15" t="s">
        <v>256</v>
      </c>
    </row>
    <row r="130" spans="4:4" hidden="1" x14ac:dyDescent="0.25">
      <c r="D130" s="15" t="s">
        <v>51</v>
      </c>
    </row>
    <row r="131" spans="4:4" hidden="1" x14ac:dyDescent="0.25">
      <c r="D131" s="15" t="s">
        <v>259</v>
      </c>
    </row>
    <row r="132" spans="4:4" hidden="1" x14ac:dyDescent="0.25">
      <c r="D132" s="15" t="s">
        <v>260</v>
      </c>
    </row>
    <row r="133" spans="4:4" hidden="1" x14ac:dyDescent="0.25">
      <c r="D133" s="15" t="s">
        <v>52</v>
      </c>
    </row>
    <row r="134" spans="4:4" hidden="1" x14ac:dyDescent="0.25">
      <c r="D134" s="15" t="s">
        <v>53</v>
      </c>
    </row>
    <row r="135" spans="4:4" hidden="1" x14ac:dyDescent="0.25">
      <c r="D135" s="15" t="s">
        <v>54</v>
      </c>
    </row>
    <row r="136" spans="4:4" hidden="1" x14ac:dyDescent="0.25">
      <c r="D136" s="15" t="s">
        <v>262</v>
      </c>
    </row>
    <row r="137" spans="4:4" hidden="1" x14ac:dyDescent="0.25">
      <c r="D137" s="15" t="s">
        <v>263</v>
      </c>
    </row>
    <row r="138" spans="4:4" hidden="1" x14ac:dyDescent="0.25">
      <c r="D138" s="15" t="s">
        <v>261</v>
      </c>
    </row>
    <row r="139" spans="4:4" hidden="1" x14ac:dyDescent="0.25">
      <c r="D139" s="15" t="s">
        <v>560</v>
      </c>
    </row>
    <row r="140" spans="4:4" hidden="1" x14ac:dyDescent="0.25">
      <c r="D140" s="15" t="s">
        <v>264</v>
      </c>
    </row>
    <row r="141" spans="4:4" hidden="1" x14ac:dyDescent="0.25">
      <c r="D141" s="15" t="s">
        <v>55</v>
      </c>
    </row>
    <row r="142" spans="4:4" hidden="1" x14ac:dyDescent="0.25">
      <c r="D142" s="15" t="s">
        <v>56</v>
      </c>
    </row>
    <row r="143" spans="4:4" hidden="1" x14ac:dyDescent="0.25">
      <c r="D143" s="15" t="s">
        <v>561</v>
      </c>
    </row>
    <row r="144" spans="4:4" hidden="1" x14ac:dyDescent="0.25">
      <c r="D144" s="15" t="s">
        <v>562</v>
      </c>
    </row>
    <row r="145" spans="4:4" hidden="1" x14ac:dyDescent="0.25">
      <c r="D145" s="15" t="s">
        <v>57</v>
      </c>
    </row>
    <row r="146" spans="4:4" hidden="1" x14ac:dyDescent="0.25">
      <c r="D146" s="15" t="s">
        <v>258</v>
      </c>
    </row>
    <row r="147" spans="4:4" hidden="1" x14ac:dyDescent="0.25">
      <c r="D147" s="15" t="s">
        <v>265</v>
      </c>
    </row>
    <row r="148" spans="4:4" hidden="1" x14ac:dyDescent="0.25">
      <c r="D148" s="15" t="s">
        <v>563</v>
      </c>
    </row>
    <row r="149" spans="4:4" hidden="1" x14ac:dyDescent="0.25">
      <c r="D149" s="15" t="s">
        <v>58</v>
      </c>
    </row>
    <row r="150" spans="4:4" hidden="1" x14ac:dyDescent="0.25">
      <c r="D150" s="15" t="s">
        <v>266</v>
      </c>
    </row>
    <row r="151" spans="4:4" hidden="1" x14ac:dyDescent="0.25">
      <c r="D151" s="15" t="s">
        <v>59</v>
      </c>
    </row>
    <row r="152" spans="4:4" hidden="1" x14ac:dyDescent="0.25">
      <c r="D152" s="15" t="s">
        <v>143</v>
      </c>
    </row>
    <row r="153" spans="4:4" hidden="1" x14ac:dyDescent="0.25">
      <c r="D153" s="15" t="s">
        <v>272</v>
      </c>
    </row>
    <row r="154" spans="4:4" hidden="1" x14ac:dyDescent="0.25">
      <c r="D154" s="15" t="s">
        <v>60</v>
      </c>
    </row>
    <row r="155" spans="4:4" hidden="1" x14ac:dyDescent="0.25">
      <c r="D155" s="15" t="s">
        <v>61</v>
      </c>
    </row>
    <row r="156" spans="4:4" hidden="1" x14ac:dyDescent="0.25">
      <c r="D156" s="15" t="s">
        <v>267</v>
      </c>
    </row>
    <row r="157" spans="4:4" hidden="1" x14ac:dyDescent="0.25">
      <c r="D157" s="15" t="s">
        <v>268</v>
      </c>
    </row>
    <row r="158" spans="4:4" hidden="1" x14ac:dyDescent="0.25">
      <c r="D158" s="15" t="s">
        <v>269</v>
      </c>
    </row>
    <row r="159" spans="4:4" hidden="1" x14ac:dyDescent="0.25">
      <c r="D159" s="15" t="s">
        <v>564</v>
      </c>
    </row>
    <row r="160" spans="4:4" hidden="1" x14ac:dyDescent="0.25">
      <c r="D160" s="15" t="s">
        <v>270</v>
      </c>
    </row>
    <row r="161" spans="4:4" hidden="1" x14ac:dyDescent="0.25">
      <c r="D161" s="15" t="s">
        <v>271</v>
      </c>
    </row>
    <row r="162" spans="4:4" hidden="1" x14ac:dyDescent="0.25">
      <c r="D162" s="15" t="s">
        <v>565</v>
      </c>
    </row>
    <row r="163" spans="4:4" hidden="1" x14ac:dyDescent="0.25">
      <c r="D163" s="15" t="s">
        <v>273</v>
      </c>
    </row>
    <row r="164" spans="4:4" hidden="1" x14ac:dyDescent="0.25">
      <c r="D164" s="15" t="s">
        <v>274</v>
      </c>
    </row>
    <row r="165" spans="4:4" hidden="1" x14ac:dyDescent="0.25">
      <c r="D165" s="15" t="s">
        <v>275</v>
      </c>
    </row>
    <row r="166" spans="4:4" hidden="1" x14ac:dyDescent="0.25">
      <c r="D166" s="15" t="s">
        <v>276</v>
      </c>
    </row>
    <row r="167" spans="4:4" hidden="1" x14ac:dyDescent="0.25">
      <c r="D167" s="15" t="s">
        <v>62</v>
      </c>
    </row>
    <row r="168" spans="4:4" hidden="1" x14ac:dyDescent="0.25">
      <c r="D168" s="15" t="s">
        <v>277</v>
      </c>
    </row>
    <row r="169" spans="4:4" hidden="1" x14ac:dyDescent="0.25">
      <c r="D169" s="15" t="s">
        <v>567</v>
      </c>
    </row>
    <row r="170" spans="4:4" hidden="1" x14ac:dyDescent="0.25">
      <c r="D170" s="15" t="s">
        <v>278</v>
      </c>
    </row>
    <row r="171" spans="4:4" hidden="1" x14ac:dyDescent="0.25">
      <c r="D171" s="15" t="s">
        <v>279</v>
      </c>
    </row>
    <row r="172" spans="4:4" hidden="1" x14ac:dyDescent="0.25">
      <c r="D172" s="15" t="s">
        <v>280</v>
      </c>
    </row>
    <row r="173" spans="4:4" hidden="1" x14ac:dyDescent="0.25">
      <c r="D173" s="15" t="s">
        <v>144</v>
      </c>
    </row>
    <row r="174" spans="4:4" hidden="1" x14ac:dyDescent="0.25">
      <c r="D174" s="15" t="s">
        <v>568</v>
      </c>
    </row>
    <row r="175" spans="4:4" hidden="1" x14ac:dyDescent="0.25">
      <c r="D175" s="15" t="s">
        <v>569</v>
      </c>
    </row>
    <row r="176" spans="4:4" hidden="1" x14ac:dyDescent="0.25">
      <c r="D176" s="15" t="s">
        <v>570</v>
      </c>
    </row>
    <row r="177" spans="4:4" hidden="1" x14ac:dyDescent="0.25">
      <c r="D177" s="15" t="s">
        <v>63</v>
      </c>
    </row>
    <row r="178" spans="4:4" hidden="1" x14ac:dyDescent="0.25">
      <c r="D178" s="15" t="s">
        <v>64</v>
      </c>
    </row>
    <row r="179" spans="4:4" hidden="1" x14ac:dyDescent="0.25">
      <c r="D179" s="15" t="s">
        <v>571</v>
      </c>
    </row>
    <row r="180" spans="4:4" hidden="1" x14ac:dyDescent="0.25">
      <c r="D180" s="15" t="s">
        <v>65</v>
      </c>
    </row>
    <row r="181" spans="4:4" hidden="1" x14ac:dyDescent="0.25">
      <c r="D181" s="15" t="s">
        <v>572</v>
      </c>
    </row>
    <row r="182" spans="4:4" hidden="1" x14ac:dyDescent="0.25">
      <c r="D182" s="15" t="s">
        <v>66</v>
      </c>
    </row>
    <row r="183" spans="4:4" hidden="1" x14ac:dyDescent="0.25">
      <c r="D183" s="15" t="s">
        <v>67</v>
      </c>
    </row>
    <row r="184" spans="4:4" hidden="1" x14ac:dyDescent="0.25">
      <c r="D184" s="15" t="s">
        <v>281</v>
      </c>
    </row>
    <row r="185" spans="4:4" hidden="1" x14ac:dyDescent="0.25">
      <c r="D185" s="15" t="s">
        <v>573</v>
      </c>
    </row>
    <row r="186" spans="4:4" hidden="1" x14ac:dyDescent="0.25">
      <c r="D186" s="15" t="s">
        <v>574</v>
      </c>
    </row>
    <row r="187" spans="4:4" hidden="1" x14ac:dyDescent="0.25">
      <c r="D187" s="15" t="s">
        <v>575</v>
      </c>
    </row>
    <row r="188" spans="4:4" hidden="1" x14ac:dyDescent="0.25">
      <c r="D188" s="15" t="s">
        <v>282</v>
      </c>
    </row>
    <row r="189" spans="4:4" hidden="1" x14ac:dyDescent="0.25">
      <c r="D189" s="15" t="s">
        <v>283</v>
      </c>
    </row>
    <row r="190" spans="4:4" hidden="1" x14ac:dyDescent="0.25">
      <c r="D190" s="15" t="s">
        <v>145</v>
      </c>
    </row>
    <row r="191" spans="4:4" hidden="1" x14ac:dyDescent="0.25">
      <c r="D191" s="15" t="s">
        <v>284</v>
      </c>
    </row>
    <row r="192" spans="4:4" hidden="1" x14ac:dyDescent="0.25">
      <c r="D192" s="15" t="s">
        <v>146</v>
      </c>
    </row>
    <row r="193" spans="4:4" hidden="1" x14ac:dyDescent="0.25">
      <c r="D193" s="15" t="s">
        <v>147</v>
      </c>
    </row>
    <row r="194" spans="4:4" hidden="1" x14ac:dyDescent="0.25">
      <c r="D194" s="15" t="s">
        <v>285</v>
      </c>
    </row>
    <row r="195" spans="4:4" hidden="1" x14ac:dyDescent="0.25">
      <c r="D195" s="15" t="s">
        <v>68</v>
      </c>
    </row>
    <row r="196" spans="4:4" hidden="1" x14ac:dyDescent="0.25">
      <c r="D196" s="15" t="s">
        <v>286</v>
      </c>
    </row>
    <row r="197" spans="4:4" hidden="1" x14ac:dyDescent="0.25">
      <c r="D197" s="15" t="s">
        <v>148</v>
      </c>
    </row>
    <row r="198" spans="4:4" hidden="1" x14ac:dyDescent="0.25">
      <c r="D198" s="15" t="s">
        <v>576</v>
      </c>
    </row>
    <row r="199" spans="4:4" hidden="1" x14ac:dyDescent="0.25">
      <c r="D199" s="15" t="s">
        <v>577</v>
      </c>
    </row>
    <row r="200" spans="4:4" hidden="1" x14ac:dyDescent="0.25">
      <c r="D200" s="15" t="s">
        <v>578</v>
      </c>
    </row>
    <row r="201" spans="4:4" hidden="1" x14ac:dyDescent="0.25">
      <c r="D201" s="15" t="s">
        <v>579</v>
      </c>
    </row>
    <row r="202" spans="4:4" hidden="1" x14ac:dyDescent="0.25">
      <c r="D202" s="15" t="s">
        <v>288</v>
      </c>
    </row>
    <row r="203" spans="4:4" hidden="1" x14ac:dyDescent="0.25">
      <c r="D203" s="15" t="s">
        <v>580</v>
      </c>
    </row>
    <row r="204" spans="4:4" hidden="1" x14ac:dyDescent="0.25">
      <c r="D204" s="15" t="s">
        <v>581</v>
      </c>
    </row>
    <row r="205" spans="4:4" hidden="1" x14ac:dyDescent="0.25">
      <c r="D205" s="15" t="s">
        <v>582</v>
      </c>
    </row>
    <row r="206" spans="4:4" hidden="1" x14ac:dyDescent="0.25">
      <c r="D206" s="15" t="s">
        <v>69</v>
      </c>
    </row>
    <row r="207" spans="4:4" hidden="1" x14ac:dyDescent="0.25">
      <c r="D207" s="15" t="s">
        <v>583</v>
      </c>
    </row>
    <row r="208" spans="4:4" hidden="1" x14ac:dyDescent="0.25">
      <c r="D208" s="15" t="s">
        <v>584</v>
      </c>
    </row>
    <row r="209" spans="4:4" hidden="1" x14ac:dyDescent="0.25">
      <c r="D209" s="15" t="s">
        <v>585</v>
      </c>
    </row>
    <row r="210" spans="4:4" hidden="1" x14ac:dyDescent="0.25">
      <c r="D210" s="15" t="s">
        <v>289</v>
      </c>
    </row>
    <row r="211" spans="4:4" hidden="1" x14ac:dyDescent="0.25">
      <c r="D211" s="15" t="s">
        <v>290</v>
      </c>
    </row>
    <row r="212" spans="4:4" hidden="1" x14ac:dyDescent="0.25">
      <c r="D212" s="15" t="s">
        <v>291</v>
      </c>
    </row>
    <row r="213" spans="4:4" hidden="1" x14ac:dyDescent="0.25">
      <c r="D213" s="15" t="s">
        <v>292</v>
      </c>
    </row>
    <row r="214" spans="4:4" hidden="1" x14ac:dyDescent="0.25">
      <c r="D214" s="15" t="s">
        <v>287</v>
      </c>
    </row>
    <row r="215" spans="4:4" hidden="1" x14ac:dyDescent="0.25">
      <c r="D215" s="15" t="s">
        <v>586</v>
      </c>
    </row>
    <row r="216" spans="4:4" hidden="1" x14ac:dyDescent="0.25">
      <c r="D216" s="15" t="s">
        <v>149</v>
      </c>
    </row>
    <row r="217" spans="4:4" hidden="1" x14ac:dyDescent="0.25">
      <c r="D217" s="15" t="s">
        <v>293</v>
      </c>
    </row>
    <row r="218" spans="4:4" hidden="1" x14ac:dyDescent="0.25">
      <c r="D218" s="15" t="s">
        <v>294</v>
      </c>
    </row>
    <row r="219" spans="4:4" hidden="1" x14ac:dyDescent="0.25">
      <c r="D219" s="15" t="s">
        <v>588</v>
      </c>
    </row>
    <row r="220" spans="4:4" hidden="1" x14ac:dyDescent="0.25">
      <c r="D220" s="15" t="s">
        <v>589</v>
      </c>
    </row>
    <row r="221" spans="4:4" hidden="1" x14ac:dyDescent="0.25">
      <c r="D221" s="15" t="s">
        <v>295</v>
      </c>
    </row>
    <row r="222" spans="4:4" hidden="1" x14ac:dyDescent="0.25">
      <c r="D222" s="15" t="s">
        <v>70</v>
      </c>
    </row>
    <row r="223" spans="4:4" hidden="1" x14ac:dyDescent="0.25">
      <c r="D223" s="15" t="s">
        <v>590</v>
      </c>
    </row>
    <row r="224" spans="4:4" hidden="1" x14ac:dyDescent="0.25">
      <c r="D224" s="15" t="s">
        <v>150</v>
      </c>
    </row>
    <row r="225" spans="4:4" hidden="1" x14ac:dyDescent="0.25">
      <c r="D225" s="15" t="s">
        <v>71</v>
      </c>
    </row>
    <row r="226" spans="4:4" hidden="1" x14ac:dyDescent="0.25">
      <c r="D226" s="15" t="s">
        <v>151</v>
      </c>
    </row>
    <row r="227" spans="4:4" hidden="1" x14ac:dyDescent="0.25">
      <c r="D227" s="15" t="s">
        <v>591</v>
      </c>
    </row>
    <row r="228" spans="4:4" hidden="1" x14ac:dyDescent="0.25">
      <c r="D228" s="15" t="s">
        <v>592</v>
      </c>
    </row>
    <row r="229" spans="4:4" hidden="1" x14ac:dyDescent="0.25">
      <c r="D229" s="15" t="s">
        <v>593</v>
      </c>
    </row>
    <row r="230" spans="4:4" hidden="1" x14ac:dyDescent="0.25">
      <c r="D230" s="15" t="s">
        <v>72</v>
      </c>
    </row>
    <row r="231" spans="4:4" hidden="1" x14ac:dyDescent="0.25">
      <c r="D231" s="15" t="s">
        <v>73</v>
      </c>
    </row>
    <row r="232" spans="4:4" hidden="1" x14ac:dyDescent="0.25">
      <c r="D232" s="15" t="s">
        <v>74</v>
      </c>
    </row>
    <row r="233" spans="4:4" hidden="1" x14ac:dyDescent="0.25">
      <c r="D233" s="15" t="s">
        <v>594</v>
      </c>
    </row>
    <row r="234" spans="4:4" hidden="1" x14ac:dyDescent="0.25">
      <c r="D234" s="15" t="s">
        <v>75</v>
      </c>
    </row>
    <row r="235" spans="4:4" hidden="1" x14ac:dyDescent="0.25">
      <c r="D235" s="15" t="s">
        <v>296</v>
      </c>
    </row>
    <row r="236" spans="4:4" hidden="1" x14ac:dyDescent="0.25">
      <c r="D236" s="15" t="s">
        <v>152</v>
      </c>
    </row>
    <row r="237" spans="4:4" hidden="1" x14ac:dyDescent="0.25">
      <c r="D237" s="15" t="s">
        <v>297</v>
      </c>
    </row>
    <row r="238" spans="4:4" hidden="1" x14ac:dyDescent="0.25">
      <c r="D238" s="15" t="s">
        <v>76</v>
      </c>
    </row>
    <row r="239" spans="4:4" hidden="1" x14ac:dyDescent="0.25">
      <c r="D239" s="15" t="s">
        <v>153</v>
      </c>
    </row>
    <row r="240" spans="4:4" hidden="1" x14ac:dyDescent="0.25">
      <c r="D240" s="15" t="s">
        <v>77</v>
      </c>
    </row>
    <row r="241" spans="4:4" hidden="1" x14ac:dyDescent="0.25">
      <c r="D241" s="15" t="s">
        <v>154</v>
      </c>
    </row>
    <row r="242" spans="4:4" hidden="1" x14ac:dyDescent="0.25">
      <c r="D242" s="15" t="s">
        <v>298</v>
      </c>
    </row>
    <row r="243" spans="4:4" hidden="1" x14ac:dyDescent="0.25">
      <c r="D243" s="15" t="s">
        <v>78</v>
      </c>
    </row>
    <row r="244" spans="4:4" hidden="1" x14ac:dyDescent="0.25">
      <c r="D244" s="15" t="s">
        <v>595</v>
      </c>
    </row>
    <row r="245" spans="4:4" hidden="1" x14ac:dyDescent="0.25">
      <c r="D245" s="15" t="s">
        <v>596</v>
      </c>
    </row>
    <row r="246" spans="4:4" hidden="1" x14ac:dyDescent="0.25">
      <c r="D246" s="15" t="s">
        <v>299</v>
      </c>
    </row>
    <row r="247" spans="4:4" hidden="1" x14ac:dyDescent="0.25">
      <c r="D247" s="15" t="s">
        <v>300</v>
      </c>
    </row>
    <row r="248" spans="4:4" hidden="1" x14ac:dyDescent="0.25">
      <c r="D248" s="15" t="s">
        <v>597</v>
      </c>
    </row>
    <row r="249" spans="4:4" hidden="1" x14ac:dyDescent="0.25">
      <c r="D249" s="15" t="s">
        <v>301</v>
      </c>
    </row>
    <row r="250" spans="4:4" hidden="1" x14ac:dyDescent="0.25">
      <c r="D250" s="15" t="s">
        <v>302</v>
      </c>
    </row>
    <row r="251" spans="4:4" hidden="1" x14ac:dyDescent="0.25">
      <c r="D251" s="15" t="s">
        <v>304</v>
      </c>
    </row>
    <row r="252" spans="4:4" hidden="1" x14ac:dyDescent="0.25">
      <c r="D252" s="15" t="s">
        <v>305</v>
      </c>
    </row>
    <row r="253" spans="4:4" hidden="1" x14ac:dyDescent="0.25">
      <c r="D253" s="15" t="s">
        <v>303</v>
      </c>
    </row>
    <row r="254" spans="4:4" hidden="1" x14ac:dyDescent="0.25">
      <c r="D254" s="15" t="s">
        <v>306</v>
      </c>
    </row>
    <row r="255" spans="4:4" hidden="1" x14ac:dyDescent="0.25">
      <c r="D255" s="15" t="s">
        <v>598</v>
      </c>
    </row>
    <row r="256" spans="4:4" hidden="1" x14ac:dyDescent="0.25">
      <c r="D256" s="15" t="s">
        <v>79</v>
      </c>
    </row>
    <row r="257" spans="4:4" hidden="1" x14ac:dyDescent="0.25">
      <c r="D257" s="15" t="s">
        <v>599</v>
      </c>
    </row>
    <row r="258" spans="4:4" hidden="1" x14ac:dyDescent="0.25">
      <c r="D258" s="15" t="s">
        <v>600</v>
      </c>
    </row>
    <row r="259" spans="4:4" hidden="1" x14ac:dyDescent="0.25">
      <c r="D259" s="15" t="s">
        <v>307</v>
      </c>
    </row>
    <row r="260" spans="4:4" hidden="1" x14ac:dyDescent="0.25">
      <c r="D260" s="15" t="s">
        <v>308</v>
      </c>
    </row>
    <row r="261" spans="4:4" hidden="1" x14ac:dyDescent="0.25">
      <c r="D261" s="15" t="s">
        <v>309</v>
      </c>
    </row>
    <row r="262" spans="4:4" hidden="1" x14ac:dyDescent="0.25">
      <c r="D262" s="15" t="s">
        <v>310</v>
      </c>
    </row>
    <row r="263" spans="4:4" hidden="1" x14ac:dyDescent="0.25">
      <c r="D263" s="15" t="s">
        <v>601</v>
      </c>
    </row>
    <row r="264" spans="4:4" hidden="1" x14ac:dyDescent="0.25">
      <c r="D264" s="15" t="s">
        <v>80</v>
      </c>
    </row>
    <row r="265" spans="4:4" hidden="1" x14ac:dyDescent="0.25">
      <c r="D265" s="15" t="s">
        <v>311</v>
      </c>
    </row>
    <row r="266" spans="4:4" hidden="1" x14ac:dyDescent="0.25">
      <c r="D266" s="15" t="s">
        <v>310</v>
      </c>
    </row>
    <row r="267" spans="4:4" hidden="1" x14ac:dyDescent="0.25">
      <c r="D267" s="15" t="s">
        <v>80</v>
      </c>
    </row>
    <row r="268" spans="4:4" hidden="1" x14ac:dyDescent="0.25">
      <c r="D268" s="15" t="s">
        <v>311</v>
      </c>
    </row>
    <row r="269" spans="4:4" hidden="1" x14ac:dyDescent="0.25"/>
  </sheetData>
  <sheetProtection password="CE38" sheet="1" formatColumns="0" formatRows="0" autoFilter="0"/>
  <mergeCells count="19">
    <mergeCell ref="O3:O5"/>
    <mergeCell ref="P3:P5"/>
    <mergeCell ref="H4:H5"/>
    <mergeCell ref="R3:R5"/>
    <mergeCell ref="Q3:Q5"/>
    <mergeCell ref="I4:I5"/>
    <mergeCell ref="J4:J5"/>
    <mergeCell ref="N4:N5"/>
    <mergeCell ref="A3:A5"/>
    <mergeCell ref="C3:C5"/>
    <mergeCell ref="K4:K5"/>
    <mergeCell ref="L4:L5"/>
    <mergeCell ref="M4:M5"/>
    <mergeCell ref="D4:D5"/>
    <mergeCell ref="D3:N3"/>
    <mergeCell ref="E4:E5"/>
    <mergeCell ref="F4:F5"/>
    <mergeCell ref="G4:G5"/>
    <mergeCell ref="B3:B5"/>
  </mergeCells>
  <dataValidations count="3">
    <dataValidation type="list" allowBlank="1" showInputMessage="1" showErrorMessage="1" sqref="J6">
      <formula1>$J$12:$J$26</formula1>
    </dataValidation>
    <dataValidation type="list" showInputMessage="1" showErrorMessage="1" sqref="H6">
      <formula1>$H$12:$H$17</formula1>
    </dataValidation>
    <dataValidation type="list" showInputMessage="1" showErrorMessage="1" sqref="D6">
      <formula1>$D$11:$D$268</formula1>
    </dataValidation>
  </dataValidations>
  <pageMargins left="0.70866141732283472" right="0.70866141732283472" top="0.74803149606299213" bottom="0.74803149606299213" header="0.31496062992125984" footer="0.31496062992125984"/>
  <pageSetup paperSize="9" fitToHeight="0" orientation="landscape" r:id="rId1"/>
  <colBreaks count="1" manualBreakCount="1">
    <brk id="17" max="1048575" man="1"/>
  </colBreaks>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Аркуш3"/>
  <dimension ref="A1:AK36"/>
  <sheetViews>
    <sheetView showGridLines="0" zoomScaleNormal="100" zoomScaleSheetLayoutView="85" workbookViewId="0">
      <pane xSplit="4" ySplit="3" topLeftCell="E4" activePane="bottomRight" state="frozen"/>
      <selection activeCell="C3" sqref="C3:M5"/>
      <selection pane="topRight" activeCell="C3" sqref="C3:M5"/>
      <selection pane="bottomLeft" activeCell="C3" sqref="C3:M5"/>
      <selection pane="bottomRight" activeCell="F3" sqref="F3"/>
    </sheetView>
  </sheetViews>
  <sheetFormatPr defaultColWidth="0" defaultRowHeight="14.25" zeroHeight="1" x14ac:dyDescent="0.2"/>
  <cols>
    <col min="1" max="1" width="3.5703125" style="76" customWidth="1"/>
    <col min="2" max="2" width="34.7109375" style="44" customWidth="1"/>
    <col min="3" max="3" width="23.140625" style="44" customWidth="1"/>
    <col min="4" max="4" width="31.42578125" style="44" customWidth="1"/>
    <col min="5" max="5" width="21.42578125" style="44" customWidth="1"/>
    <col min="6" max="6" width="36.85546875" style="44" customWidth="1"/>
    <col min="7" max="7" width="24.85546875" style="44" customWidth="1"/>
    <col min="8" max="8" width="34.5703125" style="44" customWidth="1"/>
    <col min="9" max="9" width="27" style="44" customWidth="1"/>
    <col min="10" max="27" width="8.42578125" style="44" hidden="1" customWidth="1"/>
    <col min="28" max="28" width="10.28515625" style="44" hidden="1" customWidth="1"/>
    <col min="29" max="30" width="8.42578125" style="44" hidden="1" customWidth="1"/>
    <col min="31" max="32" width="8.7109375" style="44" hidden="1" customWidth="1"/>
    <col min="33" max="37" width="0" style="44" hidden="1" customWidth="1"/>
    <col min="38" max="16384" width="8.42578125" style="44" hidden="1"/>
  </cols>
  <sheetData>
    <row r="1" spans="1:37" ht="27.75" customHeight="1" x14ac:dyDescent="0.2">
      <c r="B1" s="64"/>
      <c r="C1" s="78"/>
      <c r="D1" s="79"/>
      <c r="E1" s="79"/>
      <c r="F1" s="79"/>
      <c r="G1" s="79"/>
      <c r="H1" s="79"/>
      <c r="I1" s="79"/>
    </row>
    <row r="2" spans="1:37" x14ac:dyDescent="0.2">
      <c r="B2" s="80" t="str">
        <f>'Для друку'!$A$17</f>
        <v>Інформація про уповноваженого представника</v>
      </c>
      <c r="C2" s="81"/>
      <c r="D2" s="79"/>
      <c r="E2" s="79"/>
      <c r="F2" s="79"/>
      <c r="G2" s="79"/>
      <c r="H2" s="79"/>
      <c r="I2" s="79"/>
    </row>
    <row r="3" spans="1:37" ht="39.75" customHeight="1" x14ac:dyDescent="0.2">
      <c r="B3" s="155" t="s">
        <v>321</v>
      </c>
      <c r="C3" s="155" t="s">
        <v>126</v>
      </c>
      <c r="D3" s="155" t="s">
        <v>127</v>
      </c>
      <c r="E3" s="155" t="s">
        <v>322</v>
      </c>
      <c r="F3" s="155" t="str">
        <f>'Для друку'!O18</f>
        <v>Документи, що підтверджують повноваження представника</v>
      </c>
      <c r="G3" s="155" t="s">
        <v>323</v>
      </c>
      <c r="H3" s="155" t="s">
        <v>320</v>
      </c>
      <c r="I3" s="155" t="s">
        <v>158</v>
      </c>
    </row>
    <row r="4" spans="1:37" x14ac:dyDescent="0.2">
      <c r="A4" s="77">
        <v>1</v>
      </c>
      <c r="B4" s="69"/>
      <c r="C4" s="69"/>
      <c r="D4" s="69"/>
      <c r="E4" s="69"/>
      <c r="F4" s="82"/>
      <c r="G4" s="82"/>
      <c r="H4" s="82"/>
      <c r="I4" s="82"/>
      <c r="AB4" s="45" t="str">
        <f ca="1">IF(ISBLANK(INDIRECT("B4"))," ",(INDIRECT("B4")))</f>
        <v xml:space="preserve"> </v>
      </c>
      <c r="AC4" s="45" t="str">
        <f ca="1">IF(ISBLANK(INDIRECT("C4"))," ",(INDIRECT("C4")))</f>
        <v xml:space="preserve"> </v>
      </c>
      <c r="AD4" s="45" t="str">
        <f ca="1">IF(ISBLANK(INDIRECT("D4"))," ",(INDIRECT("D4")))</f>
        <v xml:space="preserve"> </v>
      </c>
      <c r="AE4" s="45" t="str">
        <f ca="1">IF(ISBLANK(INDIRECT("E4"))," ",(INDIRECT("E4")))</f>
        <v xml:space="preserve"> </v>
      </c>
      <c r="AF4" s="45" t="str">
        <f ca="1">IF(ISBLANK(INDIRECT("F4"))," ",(INDIRECT("F4")))</f>
        <v xml:space="preserve"> </v>
      </c>
      <c r="AG4" s="45" t="str">
        <f ca="1">IF(ISBLANK(INDIRECT("G4"))," ",(INDIRECT("G4")))</f>
        <v xml:space="preserve"> </v>
      </c>
      <c r="AH4" s="45" t="str">
        <f ca="1">IF(ISBLANK(INDIRECT("H4"))," ",(INDIRECT("H4")))</f>
        <v xml:space="preserve"> </v>
      </c>
      <c r="AI4" s="45" t="str">
        <f ca="1">IF(ISBLANK(INDIRECT("I4"))," ",(INDIRECT("I4")))</f>
        <v xml:space="preserve"> </v>
      </c>
      <c r="AJ4" s="48" t="str">
        <f ca="1">IF(ISBLANK(INDIRECT("J4"))," ",(INDIRECT("J4")))</f>
        <v xml:space="preserve"> </v>
      </c>
      <c r="AK4" s="74"/>
    </row>
    <row r="5" spans="1:37" x14ac:dyDescent="0.2">
      <c r="A5" s="77">
        <v>2</v>
      </c>
      <c r="B5" s="69"/>
      <c r="C5" s="69"/>
      <c r="D5" s="69"/>
      <c r="E5" s="69"/>
      <c r="F5" s="82"/>
      <c r="G5" s="82"/>
      <c r="H5" s="82"/>
      <c r="I5" s="82"/>
      <c r="AB5" s="45" t="str">
        <f ca="1">IF(ISBLANK(INDIRECT("B5"))," ",(INDIRECT("B5")))</f>
        <v xml:space="preserve"> </v>
      </c>
      <c r="AC5" s="45" t="str">
        <f ca="1">IF(ISBLANK(INDIRECT("C5"))," ",(INDIRECT("C5")))</f>
        <v xml:space="preserve"> </v>
      </c>
      <c r="AD5" s="45" t="str">
        <f ca="1">IF(ISBLANK(INDIRECT("D5"))," ",(INDIRECT("D5")))</f>
        <v xml:space="preserve"> </v>
      </c>
      <c r="AE5" s="45" t="str">
        <f ca="1">IF(ISBLANK(INDIRECT("E5"))," ",(INDIRECT("E5")))</f>
        <v xml:space="preserve"> </v>
      </c>
      <c r="AF5" s="45" t="str">
        <f ca="1">IF(ISBLANK(INDIRECT("F5"))," ",(INDIRECT("F5")))</f>
        <v xml:space="preserve"> </v>
      </c>
      <c r="AG5" s="45" t="str">
        <f ca="1">IF(ISBLANK(INDIRECT("G5"))," ",(INDIRECT("G5")))</f>
        <v xml:space="preserve"> </v>
      </c>
      <c r="AH5" s="45" t="str">
        <f ca="1">IF(ISBLANK(INDIRECT("H5"))," ",(INDIRECT("H5")))</f>
        <v xml:space="preserve"> </v>
      </c>
      <c r="AI5" s="45" t="str">
        <f ca="1">IF(ISBLANK(INDIRECT("I5"))," ",(INDIRECT("I5")))</f>
        <v xml:space="preserve"> </v>
      </c>
      <c r="AJ5" s="48" t="str">
        <f ca="1">IF(ISBLANK(INDIRECT("J5"))," ",(INDIRECT("J5")))</f>
        <v xml:space="preserve"> </v>
      </c>
    </row>
    <row r="6" spans="1:37" x14ac:dyDescent="0.2">
      <c r="A6" s="77">
        <v>3</v>
      </c>
      <c r="B6" s="69"/>
      <c r="C6" s="69"/>
      <c r="D6" s="69"/>
      <c r="E6" s="69"/>
      <c r="F6" s="82"/>
      <c r="G6" s="82"/>
      <c r="H6" s="82"/>
      <c r="I6" s="82"/>
      <c r="AB6" s="45" t="str">
        <f ca="1">IF(ISBLANK(INDIRECT("B6"))," ",(INDIRECT("B6")))</f>
        <v xml:space="preserve"> </v>
      </c>
      <c r="AC6" s="45" t="str">
        <f ca="1">IF(ISBLANK(INDIRECT("C6"))," ",(INDIRECT("C6")))</f>
        <v xml:space="preserve"> </v>
      </c>
      <c r="AD6" s="45" t="str">
        <f ca="1">IF(ISBLANK(INDIRECT("D6"))," ",(INDIRECT("D6")))</f>
        <v xml:space="preserve"> </v>
      </c>
      <c r="AE6" s="45" t="str">
        <f ca="1">IF(ISBLANK(INDIRECT("E6"))," ",(INDIRECT("E6")))</f>
        <v xml:space="preserve"> </v>
      </c>
      <c r="AF6" s="45" t="str">
        <f ca="1">IF(ISBLANK(INDIRECT("F6"))," ",(INDIRECT("F6")))</f>
        <v xml:space="preserve"> </v>
      </c>
      <c r="AG6" s="45" t="str">
        <f ca="1">IF(ISBLANK(INDIRECT("G6"))," ",(INDIRECT("G6")))</f>
        <v xml:space="preserve"> </v>
      </c>
      <c r="AH6" s="45" t="str">
        <f ca="1">IF(ISBLANK(INDIRECT("H6"))," ",(INDIRECT("H6")))</f>
        <v xml:space="preserve"> </v>
      </c>
      <c r="AI6" s="45" t="str">
        <f ca="1">IF(ISBLANK(INDIRECT("I6"))," ",(INDIRECT("I6")))</f>
        <v xml:space="preserve"> </v>
      </c>
      <c r="AJ6" s="48" t="str">
        <f ca="1">IF(ISBLANK(INDIRECT("J6"))," ",(INDIRECT("J6")))</f>
        <v xml:space="preserve"> </v>
      </c>
    </row>
    <row r="7" spans="1:37" x14ac:dyDescent="0.2">
      <c r="A7" s="77">
        <v>4</v>
      </c>
      <c r="B7" s="69"/>
      <c r="C7" s="69"/>
      <c r="D7" s="69"/>
      <c r="E7" s="69"/>
      <c r="F7" s="82"/>
      <c r="G7" s="82"/>
      <c r="H7" s="82"/>
      <c r="I7" s="82"/>
      <c r="AB7" s="45" t="str">
        <f ca="1">IF(ISBLANK(INDIRECT("B7"))," ",(INDIRECT("B7")))</f>
        <v xml:space="preserve"> </v>
      </c>
      <c r="AC7" s="45" t="str">
        <f ca="1">IF(ISBLANK(INDIRECT("C7"))," ",(INDIRECT("C7")))</f>
        <v xml:space="preserve"> </v>
      </c>
      <c r="AD7" s="45" t="str">
        <f ca="1">IF(ISBLANK(INDIRECT("D7"))," ",(INDIRECT("D7")))</f>
        <v xml:space="preserve"> </v>
      </c>
      <c r="AE7" s="45" t="str">
        <f ca="1">IF(ISBLANK(INDIRECT("E7"))," ",(INDIRECT("E7")))</f>
        <v xml:space="preserve"> </v>
      </c>
      <c r="AF7" s="45" t="str">
        <f ca="1">IF(ISBLANK(INDIRECT("F7"))," ",(INDIRECT("F7")))</f>
        <v xml:space="preserve"> </v>
      </c>
      <c r="AG7" s="45" t="str">
        <f ca="1">IF(ISBLANK(INDIRECT("G7"))," ",(INDIRECT("G7")))</f>
        <v xml:space="preserve"> </v>
      </c>
      <c r="AH7" s="45" t="str">
        <f ca="1">IF(ISBLANK(INDIRECT("H7"))," ",(INDIRECT("H7")))</f>
        <v xml:space="preserve"> </v>
      </c>
      <c r="AI7" s="45" t="str">
        <f ca="1">IF(ISBLANK(INDIRECT("I7"))," ",(INDIRECT("I7")))</f>
        <v xml:space="preserve"> </v>
      </c>
      <c r="AJ7" s="48" t="str">
        <f ca="1">IF(ISBLANK(INDIRECT("J7"))," ",(INDIRECT("J7")))</f>
        <v xml:space="preserve"> </v>
      </c>
    </row>
    <row r="8" spans="1:37" x14ac:dyDescent="0.2">
      <c r="A8" s="77">
        <v>5</v>
      </c>
      <c r="B8" s="69"/>
      <c r="C8" s="69"/>
      <c r="D8" s="69"/>
      <c r="E8" s="69"/>
      <c r="F8" s="82"/>
      <c r="G8" s="82"/>
      <c r="H8" s="82"/>
      <c r="I8" s="82"/>
      <c r="AB8" s="45" t="str">
        <f ca="1">IF(ISBLANK(INDIRECT("B8"))," ",(INDIRECT("B8")))</f>
        <v xml:space="preserve"> </v>
      </c>
      <c r="AC8" s="45" t="str">
        <f ca="1">IF(ISBLANK(INDIRECT("C8"))," ",(INDIRECT("C8")))</f>
        <v xml:space="preserve"> </v>
      </c>
      <c r="AD8" s="45" t="str">
        <f ca="1">IF(ISBLANK(INDIRECT("D8"))," ",(INDIRECT("D8")))</f>
        <v xml:space="preserve"> </v>
      </c>
      <c r="AE8" s="45" t="str">
        <f ca="1">IF(ISBLANK(INDIRECT("E8"))," ",(INDIRECT("E8")))</f>
        <v xml:space="preserve"> </v>
      </c>
      <c r="AF8" s="45" t="str">
        <f ca="1">IF(ISBLANK(INDIRECT("F8"))," ",(INDIRECT("F8")))</f>
        <v xml:space="preserve"> </v>
      </c>
      <c r="AG8" s="45" t="str">
        <f ca="1">IF(ISBLANK(INDIRECT("G8"))," ",(INDIRECT("G8")))</f>
        <v xml:space="preserve"> </v>
      </c>
      <c r="AH8" s="45" t="str">
        <f ca="1">IF(ISBLANK(INDIRECT("H8"))," ",(INDIRECT("H8")))</f>
        <v xml:space="preserve"> </v>
      </c>
      <c r="AI8" s="45" t="str">
        <f ca="1">IF(ISBLANK(INDIRECT("I8"))," ",(INDIRECT("I8")))</f>
        <v xml:space="preserve"> </v>
      </c>
      <c r="AJ8" s="48" t="str">
        <f ca="1">IF(ISBLANK(INDIRECT("J8"))," ",(INDIRECT("J8")))</f>
        <v xml:space="preserve"> </v>
      </c>
    </row>
    <row r="9" spans="1:37" x14ac:dyDescent="0.2">
      <c r="A9" s="77">
        <v>6</v>
      </c>
      <c r="B9" s="69"/>
      <c r="C9" s="69"/>
      <c r="D9" s="69"/>
      <c r="E9" s="69"/>
      <c r="F9" s="82"/>
      <c r="G9" s="82"/>
      <c r="H9" s="82"/>
      <c r="I9" s="82"/>
      <c r="AB9" s="45" t="str">
        <f ca="1">IF(ISBLANK(INDIRECT("B9"))," ",(INDIRECT("B9")))</f>
        <v xml:space="preserve"> </v>
      </c>
      <c r="AC9" s="45" t="str">
        <f ca="1">IF(ISBLANK(INDIRECT("C9"))," ",(INDIRECT("C9")))</f>
        <v xml:space="preserve"> </v>
      </c>
      <c r="AD9" s="45" t="str">
        <f ca="1">IF(ISBLANK(INDIRECT("D9"))," ",(INDIRECT("D9")))</f>
        <v xml:space="preserve"> </v>
      </c>
      <c r="AE9" s="45" t="str">
        <f ca="1">IF(ISBLANK(INDIRECT("E9"))," ",(INDIRECT("E9")))</f>
        <v xml:space="preserve"> </v>
      </c>
      <c r="AF9" s="45" t="str">
        <f ca="1">IF(ISBLANK(INDIRECT("F9"))," ",(INDIRECT("F9")))</f>
        <v xml:space="preserve"> </v>
      </c>
      <c r="AG9" s="45" t="str">
        <f ca="1">IF(ISBLANK(INDIRECT("G9"))," ",(INDIRECT("G9")))</f>
        <v xml:space="preserve"> </v>
      </c>
      <c r="AH9" s="45" t="str">
        <f ca="1">IF(ISBLANK(INDIRECT("H9"))," ",(INDIRECT("H9")))</f>
        <v xml:space="preserve"> </v>
      </c>
      <c r="AI9" s="45" t="str">
        <f ca="1">IF(ISBLANK(INDIRECT("I9"))," ",(INDIRECT("I9")))</f>
        <v xml:space="preserve"> </v>
      </c>
      <c r="AJ9" s="48" t="str">
        <f ca="1">IF(ISBLANK(INDIRECT("J9"))," ",(INDIRECT("J9")))</f>
        <v xml:space="preserve"> </v>
      </c>
    </row>
    <row r="10" spans="1:37" x14ac:dyDescent="0.2">
      <c r="A10" s="77">
        <v>7</v>
      </c>
      <c r="B10" s="69"/>
      <c r="C10" s="69"/>
      <c r="D10" s="69"/>
      <c r="E10" s="69"/>
      <c r="F10" s="82"/>
      <c r="G10" s="82"/>
      <c r="H10" s="82"/>
      <c r="I10" s="82"/>
      <c r="AB10" s="45" t="str">
        <f ca="1">IF(ISBLANK(INDIRECT("B10"))," ",(INDIRECT("B10")))</f>
        <v xml:space="preserve"> </v>
      </c>
      <c r="AC10" s="45" t="str">
        <f ca="1">IF(ISBLANK(INDIRECT("C10"))," ",(INDIRECT("C10")))</f>
        <v xml:space="preserve"> </v>
      </c>
      <c r="AD10" s="45" t="str">
        <f ca="1">IF(ISBLANK(INDIRECT("D10"))," ",(INDIRECT("D10")))</f>
        <v xml:space="preserve"> </v>
      </c>
      <c r="AE10" s="45" t="str">
        <f ca="1">IF(ISBLANK(INDIRECT("E10"))," ",(INDIRECT("E10")))</f>
        <v xml:space="preserve"> </v>
      </c>
      <c r="AF10" s="45" t="str">
        <f ca="1">IF(ISBLANK(INDIRECT("F10"))," ",(INDIRECT("F10")))</f>
        <v xml:space="preserve"> </v>
      </c>
      <c r="AG10" s="45" t="str">
        <f ca="1">IF(ISBLANK(INDIRECT("G10"))," ",(INDIRECT("G10")))</f>
        <v xml:space="preserve"> </v>
      </c>
      <c r="AH10" s="45" t="str">
        <f ca="1">IF(ISBLANK(INDIRECT("H10"))," ",(INDIRECT("H10")))</f>
        <v xml:space="preserve"> </v>
      </c>
      <c r="AI10" s="45" t="str">
        <f ca="1">IF(ISBLANK(INDIRECT("I10"))," ",(INDIRECT("I10")))</f>
        <v xml:space="preserve"> </v>
      </c>
      <c r="AJ10" s="48" t="str">
        <f ca="1">IF(ISBLANK(INDIRECT("J10"))," ",(INDIRECT("J10")))</f>
        <v xml:space="preserve"> </v>
      </c>
    </row>
    <row r="11" spans="1:37" x14ac:dyDescent="0.2">
      <c r="A11" s="77">
        <v>8</v>
      </c>
      <c r="B11" s="69"/>
      <c r="C11" s="69"/>
      <c r="D11" s="69"/>
      <c r="E11" s="69"/>
      <c r="F11" s="82"/>
      <c r="G11" s="82"/>
      <c r="H11" s="82"/>
      <c r="I11" s="82"/>
      <c r="AB11" s="45" t="str">
        <f ca="1">IF(ISBLANK(INDIRECT("B11"))," ",(INDIRECT("B11")))</f>
        <v xml:space="preserve"> </v>
      </c>
      <c r="AC11" s="45" t="str">
        <f ca="1">IF(ISBLANK(INDIRECT("C11"))," ",(INDIRECT("C11")))</f>
        <v xml:space="preserve"> </v>
      </c>
      <c r="AD11" s="45" t="str">
        <f ca="1">IF(ISBLANK(INDIRECT("D11"))," ",(INDIRECT("D11")))</f>
        <v xml:space="preserve"> </v>
      </c>
      <c r="AE11" s="45" t="str">
        <f ca="1">IF(ISBLANK(INDIRECT("E11"))," ",(INDIRECT("E11")))</f>
        <v xml:space="preserve"> </v>
      </c>
      <c r="AF11" s="45" t="str">
        <f ca="1">IF(ISBLANK(INDIRECT("F11"))," ",(INDIRECT("F11")))</f>
        <v xml:space="preserve"> </v>
      </c>
      <c r="AG11" s="45" t="str">
        <f ca="1">IF(ISBLANK(INDIRECT("G11"))," ",(INDIRECT("G11")))</f>
        <v xml:space="preserve"> </v>
      </c>
      <c r="AH11" s="45" t="str">
        <f ca="1">IF(ISBLANK(INDIRECT("H11"))," ",(INDIRECT("H11")))</f>
        <v xml:space="preserve"> </v>
      </c>
      <c r="AI11" s="45" t="str">
        <f ca="1">IF(ISBLANK(INDIRECT("I11"))," ",(INDIRECT("I11")))</f>
        <v xml:space="preserve"> </v>
      </c>
      <c r="AJ11" s="48" t="str">
        <f ca="1">IF(ISBLANK(INDIRECT("J11"))," ",(INDIRECT("J11")))</f>
        <v xml:space="preserve"> </v>
      </c>
    </row>
    <row r="12" spans="1:37" x14ac:dyDescent="0.2">
      <c r="A12" s="77">
        <v>9</v>
      </c>
      <c r="B12" s="69"/>
      <c r="C12" s="69"/>
      <c r="D12" s="69"/>
      <c r="E12" s="69"/>
      <c r="F12" s="82"/>
      <c r="G12" s="82"/>
      <c r="H12" s="82"/>
      <c r="I12" s="82"/>
      <c r="AB12" s="45" t="str">
        <f ca="1">IF(ISBLANK(INDIRECT("B12"))," ",(INDIRECT("B12")))</f>
        <v xml:space="preserve"> </v>
      </c>
      <c r="AC12" s="45" t="str">
        <f ca="1">IF(ISBLANK(INDIRECT("C12"))," ",(INDIRECT("C12")))</f>
        <v xml:space="preserve"> </v>
      </c>
      <c r="AD12" s="45" t="str">
        <f ca="1">IF(ISBLANK(INDIRECT("D12"))," ",(INDIRECT("D12")))</f>
        <v xml:space="preserve"> </v>
      </c>
      <c r="AE12" s="45" t="str">
        <f ca="1">IF(ISBLANK(INDIRECT("E12"))," ",(INDIRECT("E12")))</f>
        <v xml:space="preserve"> </v>
      </c>
      <c r="AF12" s="45" t="str">
        <f ca="1">IF(ISBLANK(INDIRECT("F12"))," ",(INDIRECT("F12")))</f>
        <v xml:space="preserve"> </v>
      </c>
      <c r="AG12" s="45" t="str">
        <f ca="1">IF(ISBLANK(INDIRECT("G12"))," ",(INDIRECT("G12")))</f>
        <v xml:space="preserve"> </v>
      </c>
      <c r="AH12" s="45" t="str">
        <f ca="1">IF(ISBLANK(INDIRECT("H12"))," ",(INDIRECT("H12")))</f>
        <v xml:space="preserve"> </v>
      </c>
      <c r="AI12" s="45" t="str">
        <f ca="1">IF(ISBLANK(INDIRECT("I12"))," ",(INDIRECT("I12")))</f>
        <v xml:space="preserve"> </v>
      </c>
      <c r="AJ12" s="48" t="str">
        <f ca="1">IF(ISBLANK(INDIRECT("J12"))," ",(INDIRECT("J12")))</f>
        <v xml:space="preserve"> </v>
      </c>
    </row>
    <row r="13" spans="1:37" x14ac:dyDescent="0.2">
      <c r="A13" s="77">
        <v>10</v>
      </c>
      <c r="B13" s="69"/>
      <c r="C13" s="69"/>
      <c r="D13" s="69"/>
      <c r="E13" s="69"/>
      <c r="F13" s="82"/>
      <c r="G13" s="82"/>
      <c r="H13" s="82"/>
      <c r="I13" s="82"/>
      <c r="AB13" s="45" t="str">
        <f ca="1">IF(ISBLANK(INDIRECT("B13"))," ",(INDIRECT("B13")))</f>
        <v xml:space="preserve"> </v>
      </c>
      <c r="AC13" s="45" t="str">
        <f ca="1">IF(ISBLANK(INDIRECT("C13"))," ",(INDIRECT("C13")))</f>
        <v xml:space="preserve"> </v>
      </c>
      <c r="AD13" s="45" t="str">
        <f ca="1">IF(ISBLANK(INDIRECT("D13"))," ",(INDIRECT("D13")))</f>
        <v xml:space="preserve"> </v>
      </c>
      <c r="AE13" s="45" t="str">
        <f ca="1">IF(ISBLANK(INDIRECT("E13"))," ",(INDIRECT("E13")))</f>
        <v xml:space="preserve"> </v>
      </c>
      <c r="AF13" s="45" t="str">
        <f ca="1">IF(ISBLANK(INDIRECT("F13"))," ",(INDIRECT("F13")))</f>
        <v xml:space="preserve"> </v>
      </c>
      <c r="AG13" s="45" t="str">
        <f ca="1">IF(ISBLANK(INDIRECT("G13"))," ",(INDIRECT("G13")))</f>
        <v xml:space="preserve"> </v>
      </c>
      <c r="AH13" s="45" t="str">
        <f ca="1">IF(ISBLANK(INDIRECT("H13"))," ",(INDIRECT("H13")))</f>
        <v xml:space="preserve"> </v>
      </c>
      <c r="AI13" s="45" t="str">
        <f ca="1">IF(ISBLANK(INDIRECT("I13"))," ",(INDIRECT("I13")))</f>
        <v xml:space="preserve"> </v>
      </c>
      <c r="AJ13" s="48" t="str">
        <f ca="1">IF(ISBLANK(INDIRECT("J13"))," ",(INDIRECT("J13")))</f>
        <v xml:space="preserve"> </v>
      </c>
    </row>
    <row r="14" spans="1:37" x14ac:dyDescent="0.2">
      <c r="A14" s="77">
        <v>11</v>
      </c>
      <c r="B14" s="69"/>
      <c r="C14" s="69"/>
      <c r="D14" s="69"/>
      <c r="E14" s="69"/>
      <c r="F14" s="82"/>
      <c r="G14" s="82"/>
      <c r="H14" s="82"/>
      <c r="I14" s="82"/>
      <c r="AB14" s="45" t="str">
        <f ca="1">IF(ISBLANK(INDIRECT("B14"))," ",(INDIRECT("B14")))</f>
        <v xml:space="preserve"> </v>
      </c>
      <c r="AC14" s="45" t="str">
        <f ca="1">IF(ISBLANK(INDIRECT("C14"))," ",(INDIRECT("C14")))</f>
        <v xml:space="preserve"> </v>
      </c>
      <c r="AD14" s="45" t="str">
        <f ca="1">IF(ISBLANK(INDIRECT("D14"))," ",(INDIRECT("D14")))</f>
        <v xml:space="preserve"> </v>
      </c>
      <c r="AE14" s="45" t="str">
        <f ca="1">IF(ISBLANK(INDIRECT("E14"))," ",(INDIRECT("E14")))</f>
        <v xml:space="preserve"> </v>
      </c>
      <c r="AF14" s="45" t="str">
        <f ca="1">IF(ISBLANK(INDIRECT("F14"))," ",(INDIRECT("F14")))</f>
        <v xml:space="preserve"> </v>
      </c>
      <c r="AG14" s="45" t="str">
        <f ca="1">IF(ISBLANK(INDIRECT("G14"))," ",(INDIRECT("G14")))</f>
        <v xml:space="preserve"> </v>
      </c>
      <c r="AH14" s="45" t="str">
        <f ca="1">IF(ISBLANK(INDIRECT("H14"))," ",(INDIRECT("H14")))</f>
        <v xml:space="preserve"> </v>
      </c>
      <c r="AI14" s="45" t="str">
        <f ca="1">IF(ISBLANK(INDIRECT("I14"))," ",(INDIRECT("I14")))</f>
        <v xml:space="preserve"> </v>
      </c>
      <c r="AJ14" s="48" t="str">
        <f ca="1">IF(ISBLANK(INDIRECT("J14"))," ",(INDIRECT("J14")))</f>
        <v xml:space="preserve"> </v>
      </c>
    </row>
    <row r="15" spans="1:37" x14ac:dyDescent="0.2">
      <c r="A15" s="77">
        <v>12</v>
      </c>
      <c r="B15" s="69"/>
      <c r="C15" s="69"/>
      <c r="D15" s="69"/>
      <c r="E15" s="69"/>
      <c r="F15" s="82"/>
      <c r="G15" s="82"/>
      <c r="H15" s="82"/>
      <c r="I15" s="82"/>
      <c r="AB15" s="45" t="str">
        <f ca="1">IF(ISBLANK(INDIRECT("B15"))," ",(INDIRECT("B15")))</f>
        <v xml:space="preserve"> </v>
      </c>
      <c r="AC15" s="45" t="str">
        <f ca="1">IF(ISBLANK(INDIRECT("C15"))," ",(INDIRECT("C15")))</f>
        <v xml:space="preserve"> </v>
      </c>
      <c r="AD15" s="45" t="str">
        <f ca="1">IF(ISBLANK(INDIRECT("D15"))," ",(INDIRECT("D15")))</f>
        <v xml:space="preserve"> </v>
      </c>
      <c r="AE15" s="45" t="str">
        <f ca="1">IF(ISBLANK(INDIRECT("E15"))," ",(INDIRECT("E15")))</f>
        <v xml:space="preserve"> </v>
      </c>
      <c r="AF15" s="45" t="str">
        <f ca="1">IF(ISBLANK(INDIRECT("F15"))," ",(INDIRECT("F15")))</f>
        <v xml:space="preserve"> </v>
      </c>
      <c r="AG15" s="45" t="str">
        <f ca="1">IF(ISBLANK(INDIRECT("G15"))," ",(INDIRECT("G15")))</f>
        <v xml:space="preserve"> </v>
      </c>
      <c r="AH15" s="45" t="str">
        <f ca="1">IF(ISBLANK(INDIRECT("H15"))," ",(INDIRECT("H15")))</f>
        <v xml:space="preserve"> </v>
      </c>
      <c r="AI15" s="45" t="str">
        <f ca="1">IF(ISBLANK(INDIRECT("I15"))," ",(INDIRECT("I15")))</f>
        <v xml:space="preserve"> </v>
      </c>
      <c r="AJ15" s="48" t="str">
        <f ca="1">IF(ISBLANK(INDIRECT("J15"))," ",(INDIRECT("J15")))</f>
        <v xml:space="preserve"> </v>
      </c>
    </row>
    <row r="16" spans="1:37" x14ac:dyDescent="0.2">
      <c r="A16" s="77">
        <v>13</v>
      </c>
      <c r="B16" s="69"/>
      <c r="C16" s="69"/>
      <c r="D16" s="69"/>
      <c r="E16" s="69"/>
      <c r="F16" s="82"/>
      <c r="G16" s="82"/>
      <c r="H16" s="82"/>
      <c r="I16" s="82"/>
      <c r="AB16" s="45" t="str">
        <f ca="1">IF(ISBLANK(INDIRECT("B16"))," ",(INDIRECT("B16")))</f>
        <v xml:space="preserve"> </v>
      </c>
      <c r="AC16" s="45" t="str">
        <f ca="1">IF(ISBLANK(INDIRECT("C16"))," ",(INDIRECT("C16")))</f>
        <v xml:space="preserve"> </v>
      </c>
      <c r="AD16" s="45" t="str">
        <f ca="1">IF(ISBLANK(INDIRECT("D16"))," ",(INDIRECT("D16")))</f>
        <v xml:space="preserve"> </v>
      </c>
      <c r="AE16" s="45" t="str">
        <f ca="1">IF(ISBLANK(INDIRECT("E16"))," ",(INDIRECT("E16")))</f>
        <v xml:space="preserve"> </v>
      </c>
      <c r="AF16" s="45" t="str">
        <f ca="1">IF(ISBLANK(INDIRECT("F16"))," ",(INDIRECT("F16")))</f>
        <v xml:space="preserve"> </v>
      </c>
      <c r="AG16" s="45" t="str">
        <f ca="1">IF(ISBLANK(INDIRECT("G16"))," ",(INDIRECT("G16")))</f>
        <v xml:space="preserve"> </v>
      </c>
      <c r="AH16" s="45" t="str">
        <f ca="1">IF(ISBLANK(INDIRECT("H16"))," ",(INDIRECT("H16")))</f>
        <v xml:space="preserve"> </v>
      </c>
      <c r="AI16" s="45" t="str">
        <f ca="1">IF(ISBLANK(INDIRECT("I16"))," ",(INDIRECT("I16")))</f>
        <v xml:space="preserve"> </v>
      </c>
      <c r="AJ16" s="48" t="str">
        <f ca="1">IF(ISBLANK(INDIRECT("J16"))," ",(INDIRECT("J16")))</f>
        <v xml:space="preserve"> </v>
      </c>
    </row>
    <row r="17" spans="1:36" x14ac:dyDescent="0.2">
      <c r="A17" s="77">
        <v>14</v>
      </c>
      <c r="B17" s="69"/>
      <c r="C17" s="69"/>
      <c r="D17" s="69"/>
      <c r="E17" s="69"/>
      <c r="F17" s="82"/>
      <c r="G17" s="82"/>
      <c r="H17" s="82"/>
      <c r="I17" s="82"/>
      <c r="AB17" s="45" t="str">
        <f ca="1">IF(ISBLANK(INDIRECT("B17"))," ",(INDIRECT("B17")))</f>
        <v xml:space="preserve"> </v>
      </c>
      <c r="AC17" s="45" t="str">
        <f ca="1">IF(ISBLANK(INDIRECT("C17"))," ",(INDIRECT("C17")))</f>
        <v xml:space="preserve"> </v>
      </c>
      <c r="AD17" s="45" t="str">
        <f ca="1">IF(ISBLANK(INDIRECT("D17"))," ",(INDIRECT("D17")))</f>
        <v xml:space="preserve"> </v>
      </c>
      <c r="AE17" s="45" t="str">
        <f ca="1">IF(ISBLANK(INDIRECT("E17"))," ",(INDIRECT("E17")))</f>
        <v xml:space="preserve"> </v>
      </c>
      <c r="AF17" s="45" t="str">
        <f ca="1">IF(ISBLANK(INDIRECT("F17"))," ",(INDIRECT("F17")))</f>
        <v xml:space="preserve"> </v>
      </c>
      <c r="AG17" s="45" t="str">
        <f ca="1">IF(ISBLANK(INDIRECT("G17"))," ",(INDIRECT("G17")))</f>
        <v xml:space="preserve"> </v>
      </c>
      <c r="AH17" s="45" t="str">
        <f ca="1">IF(ISBLANK(INDIRECT("H17"))," ",(INDIRECT("H17")))</f>
        <v xml:space="preserve"> </v>
      </c>
      <c r="AI17" s="45" t="str">
        <f ca="1">IF(ISBLANK(INDIRECT("I17"))," ",(INDIRECT("I17")))</f>
        <v xml:space="preserve"> </v>
      </c>
      <c r="AJ17" s="48" t="str">
        <f ca="1">IF(ISBLANK(INDIRECT("J17"))," ",(INDIRECT("J17")))</f>
        <v xml:space="preserve"> </v>
      </c>
    </row>
    <row r="18" spans="1:36" x14ac:dyDescent="0.2">
      <c r="A18" s="77">
        <v>15</v>
      </c>
      <c r="B18" s="69"/>
      <c r="C18" s="69"/>
      <c r="D18" s="69"/>
      <c r="E18" s="69"/>
      <c r="F18" s="82"/>
      <c r="G18" s="82"/>
      <c r="H18" s="82"/>
      <c r="I18" s="82"/>
      <c r="AB18" s="45" t="str">
        <f ca="1">IF(ISBLANK(INDIRECT("B18"))," ",(INDIRECT("B18")))</f>
        <v xml:space="preserve"> </v>
      </c>
      <c r="AC18" s="45" t="str">
        <f ca="1">IF(ISBLANK(INDIRECT("C18"))," ",(INDIRECT("C18")))</f>
        <v xml:space="preserve"> </v>
      </c>
      <c r="AD18" s="45" t="str">
        <f ca="1">IF(ISBLANK(INDIRECT("D18"))," ",(INDIRECT("D18")))</f>
        <v xml:space="preserve"> </v>
      </c>
      <c r="AE18" s="45" t="str">
        <f ca="1">IF(ISBLANK(INDIRECT("E18"))," ",(INDIRECT("E18")))</f>
        <v xml:space="preserve"> </v>
      </c>
      <c r="AF18" s="45" t="str">
        <f ca="1">IF(ISBLANK(INDIRECT("F18"))," ",(INDIRECT("F18")))</f>
        <v xml:space="preserve"> </v>
      </c>
      <c r="AG18" s="45" t="str">
        <f ca="1">IF(ISBLANK(INDIRECT("G18"))," ",(INDIRECT("G18")))</f>
        <v xml:space="preserve"> </v>
      </c>
      <c r="AH18" s="45" t="str">
        <f ca="1">IF(ISBLANK(INDIRECT("H18"))," ",(INDIRECT("H18")))</f>
        <v xml:space="preserve"> </v>
      </c>
      <c r="AI18" s="45" t="str">
        <f ca="1">IF(ISBLANK(INDIRECT("I18"))," ",(INDIRECT("I18")))</f>
        <v xml:space="preserve"> </v>
      </c>
      <c r="AJ18" s="48" t="str">
        <f ca="1">IF(ISBLANK(INDIRECT("J18"))," ",(INDIRECT("J18")))</f>
        <v xml:space="preserve"> </v>
      </c>
    </row>
    <row r="19" spans="1:36" x14ac:dyDescent="0.2">
      <c r="A19" s="77">
        <v>16</v>
      </c>
      <c r="B19" s="69"/>
      <c r="C19" s="69"/>
      <c r="D19" s="69"/>
      <c r="E19" s="69"/>
      <c r="F19" s="82"/>
      <c r="G19" s="82"/>
      <c r="H19" s="82"/>
      <c r="I19" s="82"/>
      <c r="AB19" s="45" t="str">
        <f ca="1">IF(ISBLANK(INDIRECT("B19"))," ",(INDIRECT("B19")))</f>
        <v xml:space="preserve"> </v>
      </c>
      <c r="AC19" s="45" t="str">
        <f ca="1">IF(ISBLANK(INDIRECT("C19"))," ",(INDIRECT("C19")))</f>
        <v xml:space="preserve"> </v>
      </c>
      <c r="AD19" s="45" t="str">
        <f ca="1">IF(ISBLANK(INDIRECT("D19"))," ",(INDIRECT("D19")))</f>
        <v xml:space="preserve"> </v>
      </c>
      <c r="AE19" s="45" t="str">
        <f ca="1">IF(ISBLANK(INDIRECT("E19"))," ",(INDIRECT("E19")))</f>
        <v xml:space="preserve"> </v>
      </c>
      <c r="AF19" s="45" t="str">
        <f ca="1">IF(ISBLANK(INDIRECT("F19"))," ",(INDIRECT("F19")))</f>
        <v xml:space="preserve"> </v>
      </c>
      <c r="AG19" s="45" t="str">
        <f ca="1">IF(ISBLANK(INDIRECT("G19"))," ",(INDIRECT("G19")))</f>
        <v xml:space="preserve"> </v>
      </c>
      <c r="AH19" s="45" t="str">
        <f ca="1">IF(ISBLANK(INDIRECT("H19"))," ",(INDIRECT("H19")))</f>
        <v xml:space="preserve"> </v>
      </c>
      <c r="AI19" s="45" t="str">
        <f ca="1">IF(ISBLANK(INDIRECT("I19"))," ",(INDIRECT("I19")))</f>
        <v xml:space="preserve"> </v>
      </c>
      <c r="AJ19" s="48" t="str">
        <f ca="1">IF(ISBLANK(INDIRECT("J19"))," ",(INDIRECT("J19")))</f>
        <v xml:space="preserve"> </v>
      </c>
    </row>
    <row r="20" spans="1:36" x14ac:dyDescent="0.2">
      <c r="A20" s="77">
        <v>17</v>
      </c>
      <c r="B20" s="69"/>
      <c r="C20" s="69"/>
      <c r="D20" s="69"/>
      <c r="E20" s="69"/>
      <c r="F20" s="82"/>
      <c r="G20" s="82"/>
      <c r="H20" s="82"/>
      <c r="I20" s="82"/>
      <c r="AB20" s="45" t="str">
        <f ca="1">IF(ISBLANK(INDIRECT("B20"))," ",(INDIRECT("B20")))</f>
        <v xml:space="preserve"> </v>
      </c>
      <c r="AC20" s="45" t="str">
        <f ca="1">IF(ISBLANK(INDIRECT("C20"))," ",(INDIRECT("C20")))</f>
        <v xml:space="preserve"> </v>
      </c>
      <c r="AD20" s="45" t="str">
        <f ca="1">IF(ISBLANK(INDIRECT("D20"))," ",(INDIRECT("D20")))</f>
        <v xml:space="preserve"> </v>
      </c>
      <c r="AE20" s="45" t="str">
        <f ca="1">IF(ISBLANK(INDIRECT("E20"))," ",(INDIRECT("E20")))</f>
        <v xml:space="preserve"> </v>
      </c>
      <c r="AF20" s="45" t="str">
        <f ca="1">IF(ISBLANK(INDIRECT("F20"))," ",(INDIRECT("F20")))</f>
        <v xml:space="preserve"> </v>
      </c>
      <c r="AG20" s="45" t="str">
        <f ca="1">IF(ISBLANK(INDIRECT("G20"))," ",(INDIRECT("G20")))</f>
        <v xml:space="preserve"> </v>
      </c>
      <c r="AH20" s="45" t="str">
        <f ca="1">IF(ISBLANK(INDIRECT("H20"))," ",(INDIRECT("H20")))</f>
        <v xml:space="preserve"> </v>
      </c>
      <c r="AI20" s="45" t="str">
        <f ca="1">IF(ISBLANK(INDIRECT("I20"))," ",(INDIRECT("I20")))</f>
        <v xml:space="preserve"> </v>
      </c>
      <c r="AJ20" s="48" t="str">
        <f ca="1">IF(ISBLANK(INDIRECT("J20"))," ",(INDIRECT("J20")))</f>
        <v xml:space="preserve"> </v>
      </c>
    </row>
    <row r="21" spans="1:36" x14ac:dyDescent="0.2">
      <c r="A21" s="77">
        <v>18</v>
      </c>
      <c r="B21" s="69"/>
      <c r="C21" s="69"/>
      <c r="D21" s="69"/>
      <c r="E21" s="69"/>
      <c r="F21" s="82"/>
      <c r="G21" s="82"/>
      <c r="H21" s="82"/>
      <c r="I21" s="82"/>
      <c r="AB21" s="45" t="str">
        <f ca="1">IF(ISBLANK(INDIRECT("B21"))," ",(INDIRECT("B21")))</f>
        <v xml:space="preserve"> </v>
      </c>
      <c r="AC21" s="45" t="str">
        <f ca="1">IF(ISBLANK(INDIRECT("C21"))," ",(INDIRECT("C21")))</f>
        <v xml:space="preserve"> </v>
      </c>
      <c r="AD21" s="45" t="str">
        <f ca="1">IF(ISBLANK(INDIRECT("D21"))," ",(INDIRECT("D21")))</f>
        <v xml:space="preserve"> </v>
      </c>
      <c r="AE21" s="45" t="str">
        <f ca="1">IF(ISBLANK(INDIRECT("E21"))," ",(INDIRECT("E21")))</f>
        <v xml:space="preserve"> </v>
      </c>
      <c r="AF21" s="45" t="str">
        <f ca="1">IF(ISBLANK(INDIRECT("F21"))," ",(INDIRECT("F21")))</f>
        <v xml:space="preserve"> </v>
      </c>
      <c r="AG21" s="45" t="str">
        <f ca="1">IF(ISBLANK(INDIRECT("G21"))," ",(INDIRECT("G21")))</f>
        <v xml:space="preserve"> </v>
      </c>
      <c r="AH21" s="45" t="str">
        <f ca="1">IF(ISBLANK(INDIRECT("H21"))," ",(INDIRECT("H21")))</f>
        <v xml:space="preserve"> </v>
      </c>
      <c r="AI21" s="45" t="str">
        <f ca="1">IF(ISBLANK(INDIRECT("I21"))," ",(INDIRECT("I21")))</f>
        <v xml:space="preserve"> </v>
      </c>
      <c r="AJ21" s="48" t="str">
        <f ca="1">IF(ISBLANK(INDIRECT("J21"))," ",(INDIRECT("J21")))</f>
        <v xml:space="preserve"> </v>
      </c>
    </row>
    <row r="22" spans="1:36" x14ac:dyDescent="0.2">
      <c r="A22" s="77">
        <v>19</v>
      </c>
      <c r="B22" s="69"/>
      <c r="C22" s="69"/>
      <c r="D22" s="69"/>
      <c r="E22" s="69"/>
      <c r="F22" s="82"/>
      <c r="G22" s="82"/>
      <c r="H22" s="82"/>
      <c r="I22" s="82"/>
      <c r="AB22" s="45" t="str">
        <f ca="1">IF(ISBLANK(INDIRECT("B22"))," ",(INDIRECT("B22")))</f>
        <v xml:space="preserve"> </v>
      </c>
      <c r="AC22" s="45" t="str">
        <f ca="1">IF(ISBLANK(INDIRECT("C22"))," ",(INDIRECT("C22")))</f>
        <v xml:space="preserve"> </v>
      </c>
      <c r="AD22" s="45" t="str">
        <f ca="1">IF(ISBLANK(INDIRECT("D22"))," ",(INDIRECT("D22")))</f>
        <v xml:space="preserve"> </v>
      </c>
      <c r="AE22" s="45" t="str">
        <f ca="1">IF(ISBLANK(INDIRECT("E22"))," ",(INDIRECT("E22")))</f>
        <v xml:space="preserve"> </v>
      </c>
      <c r="AF22" s="45" t="str">
        <f ca="1">IF(ISBLANK(INDIRECT("F22"))," ",(INDIRECT("F22")))</f>
        <v xml:space="preserve"> </v>
      </c>
      <c r="AG22" s="45" t="str">
        <f ca="1">IF(ISBLANK(INDIRECT("G22"))," ",(INDIRECT("G22")))</f>
        <v xml:space="preserve"> </v>
      </c>
      <c r="AH22" s="45" t="str">
        <f ca="1">IF(ISBLANK(INDIRECT("H22"))," ",(INDIRECT("H22")))</f>
        <v xml:space="preserve"> </v>
      </c>
      <c r="AI22" s="45" t="str">
        <f ca="1">IF(ISBLANK(INDIRECT("I22"))," ",(INDIRECT("I22")))</f>
        <v xml:space="preserve"> </v>
      </c>
      <c r="AJ22" s="48" t="str">
        <f ca="1">IF(ISBLANK(INDIRECT("J22"))," ",(INDIRECT("J22")))</f>
        <v xml:space="preserve"> </v>
      </c>
    </row>
    <row r="23" spans="1:36" x14ac:dyDescent="0.2">
      <c r="A23" s="77">
        <v>20</v>
      </c>
      <c r="B23" s="69"/>
      <c r="C23" s="69"/>
      <c r="D23" s="69"/>
      <c r="E23" s="69"/>
      <c r="F23" s="82"/>
      <c r="G23" s="82"/>
      <c r="H23" s="82"/>
      <c r="I23" s="82"/>
      <c r="AB23" s="45" t="str">
        <f ca="1">IF(ISBLANK(INDIRECT("B23"))," ",(INDIRECT("B23")))</f>
        <v xml:space="preserve"> </v>
      </c>
      <c r="AC23" s="45" t="str">
        <f ca="1">IF(ISBLANK(INDIRECT("C23"))," ",(INDIRECT("C23")))</f>
        <v xml:space="preserve"> </v>
      </c>
      <c r="AD23" s="45" t="str">
        <f ca="1">IF(ISBLANK(INDIRECT("D23"))," ",(INDIRECT("D23")))</f>
        <v xml:space="preserve"> </v>
      </c>
      <c r="AE23" s="45" t="str">
        <f ca="1">IF(ISBLANK(INDIRECT("E23"))," ",(INDIRECT("E23")))</f>
        <v xml:space="preserve"> </v>
      </c>
      <c r="AF23" s="45" t="str">
        <f ca="1">IF(ISBLANK(INDIRECT("F23"))," ",(INDIRECT("F23")))</f>
        <v xml:space="preserve"> </v>
      </c>
      <c r="AG23" s="45" t="str">
        <f ca="1">IF(ISBLANK(INDIRECT("G23"))," ",(INDIRECT("G23")))</f>
        <v xml:space="preserve"> </v>
      </c>
      <c r="AH23" s="45" t="str">
        <f ca="1">IF(ISBLANK(INDIRECT("H23"))," ",(INDIRECT("H23")))</f>
        <v xml:space="preserve"> </v>
      </c>
      <c r="AI23" s="45" t="str">
        <f ca="1">IF(ISBLANK(INDIRECT("I23"))," ",(INDIRECT("I23")))</f>
        <v xml:space="preserve"> </v>
      </c>
      <c r="AJ23" s="48" t="str">
        <f ca="1">IF(ISBLANK(INDIRECT("J23"))," ",(INDIRECT("J23")))</f>
        <v xml:space="preserve"> </v>
      </c>
    </row>
    <row r="24" spans="1:36" x14ac:dyDescent="0.2">
      <c r="A24" s="77">
        <v>21</v>
      </c>
      <c r="B24" s="69"/>
      <c r="C24" s="69"/>
      <c r="D24" s="69"/>
      <c r="E24" s="69"/>
      <c r="F24" s="82"/>
      <c r="G24" s="82"/>
      <c r="H24" s="82"/>
      <c r="I24" s="82"/>
      <c r="AB24" s="45" t="str">
        <f ca="1">IF(ISBLANK(INDIRECT("B24"))," ",(INDIRECT("B24")))</f>
        <v xml:space="preserve"> </v>
      </c>
      <c r="AC24" s="45" t="str">
        <f ca="1">IF(ISBLANK(INDIRECT("C24"))," ",(INDIRECT("C24")))</f>
        <v xml:space="preserve"> </v>
      </c>
      <c r="AD24" s="45" t="str">
        <f ca="1">IF(ISBLANK(INDIRECT("D24"))," ",(INDIRECT("D24")))</f>
        <v xml:space="preserve"> </v>
      </c>
      <c r="AE24" s="45" t="str">
        <f ca="1">IF(ISBLANK(INDIRECT("E24"))," ",(INDIRECT("E24")))</f>
        <v xml:space="preserve"> </v>
      </c>
      <c r="AF24" s="45" t="str">
        <f ca="1">IF(ISBLANK(INDIRECT("F24"))," ",(INDIRECT("F24")))</f>
        <v xml:space="preserve"> </v>
      </c>
      <c r="AG24" s="45" t="str">
        <f ca="1">IF(ISBLANK(INDIRECT("G24"))," ",(INDIRECT("G24")))</f>
        <v xml:space="preserve"> </v>
      </c>
      <c r="AH24" s="45" t="str">
        <f ca="1">IF(ISBLANK(INDIRECT("H24"))," ",(INDIRECT("H24")))</f>
        <v xml:space="preserve"> </v>
      </c>
      <c r="AI24" s="45" t="str">
        <f ca="1">IF(ISBLANK(INDIRECT("I24"))," ",(INDIRECT("I24")))</f>
        <v xml:space="preserve"> </v>
      </c>
      <c r="AJ24" s="48" t="str">
        <f ca="1">IF(ISBLANK(INDIRECT("J24"))," ",(INDIRECT("J24")))</f>
        <v xml:space="preserve"> </v>
      </c>
    </row>
    <row r="25" spans="1:36" x14ac:dyDescent="0.2">
      <c r="A25" s="77">
        <v>22</v>
      </c>
      <c r="B25" s="69"/>
      <c r="C25" s="69"/>
      <c r="D25" s="69"/>
      <c r="E25" s="69"/>
      <c r="F25" s="82"/>
      <c r="G25" s="82"/>
      <c r="H25" s="82"/>
      <c r="I25" s="82"/>
      <c r="AB25" s="45" t="str">
        <f ca="1">IF(ISBLANK(INDIRECT("B25"))," ",(INDIRECT("B25")))</f>
        <v xml:space="preserve"> </v>
      </c>
      <c r="AC25" s="45" t="str">
        <f ca="1">IF(ISBLANK(INDIRECT("C25"))," ",(INDIRECT("C25")))</f>
        <v xml:space="preserve"> </v>
      </c>
      <c r="AD25" s="45" t="str">
        <f ca="1">IF(ISBLANK(INDIRECT("D25"))," ",(INDIRECT("D25")))</f>
        <v xml:space="preserve"> </v>
      </c>
      <c r="AE25" s="45" t="str">
        <f ca="1">IF(ISBLANK(INDIRECT("E25"))," ",(INDIRECT("E25")))</f>
        <v xml:space="preserve"> </v>
      </c>
      <c r="AF25" s="45" t="str">
        <f ca="1">IF(ISBLANK(INDIRECT("F25"))," ",(INDIRECT("F25")))</f>
        <v xml:space="preserve"> </v>
      </c>
      <c r="AG25" s="45" t="str">
        <f ca="1">IF(ISBLANK(INDIRECT("G25"))," ",(INDIRECT("G25")))</f>
        <v xml:space="preserve"> </v>
      </c>
      <c r="AH25" s="45" t="str">
        <f ca="1">IF(ISBLANK(INDIRECT("H25"))," ",(INDIRECT("H25")))</f>
        <v xml:space="preserve"> </v>
      </c>
      <c r="AI25" s="45" t="str">
        <f ca="1">IF(ISBLANK(INDIRECT("I25"))," ",(INDIRECT("I25")))</f>
        <v xml:space="preserve"> </v>
      </c>
      <c r="AJ25" s="48" t="str">
        <f ca="1">IF(ISBLANK(INDIRECT("J25"))," ",(INDIRECT("J25")))</f>
        <v xml:space="preserve"> </v>
      </c>
    </row>
    <row r="26" spans="1:36" x14ac:dyDescent="0.2">
      <c r="A26" s="77">
        <v>23</v>
      </c>
      <c r="B26" s="69"/>
      <c r="C26" s="69"/>
      <c r="D26" s="69"/>
      <c r="E26" s="69"/>
      <c r="F26" s="82"/>
      <c r="G26" s="82"/>
      <c r="H26" s="82"/>
      <c r="I26" s="82"/>
      <c r="AB26" s="45" t="str">
        <f ca="1">IF(ISBLANK(INDIRECT("B26"))," ",(INDIRECT("B26")))</f>
        <v xml:space="preserve"> </v>
      </c>
      <c r="AC26" s="45" t="str">
        <f ca="1">IF(ISBLANK(INDIRECT("C26"))," ",(INDIRECT("C26")))</f>
        <v xml:space="preserve"> </v>
      </c>
      <c r="AD26" s="45" t="str">
        <f ca="1">IF(ISBLANK(INDIRECT("D26"))," ",(INDIRECT("D26")))</f>
        <v xml:space="preserve"> </v>
      </c>
      <c r="AE26" s="45" t="str">
        <f ca="1">IF(ISBLANK(INDIRECT("E26"))," ",(INDIRECT("E26")))</f>
        <v xml:space="preserve"> </v>
      </c>
      <c r="AF26" s="45" t="str">
        <f ca="1">IF(ISBLANK(INDIRECT("F26"))," ",(INDIRECT("F26")))</f>
        <v xml:space="preserve"> </v>
      </c>
      <c r="AG26" s="45" t="str">
        <f ca="1">IF(ISBLANK(INDIRECT("G26"))," ",(INDIRECT("G26")))</f>
        <v xml:space="preserve"> </v>
      </c>
      <c r="AH26" s="45" t="str">
        <f ca="1">IF(ISBLANK(INDIRECT("H26"))," ",(INDIRECT("H26")))</f>
        <v xml:space="preserve"> </v>
      </c>
      <c r="AI26" s="45" t="str">
        <f ca="1">IF(ISBLANK(INDIRECT("I26"))," ",(INDIRECT("I26")))</f>
        <v xml:space="preserve"> </v>
      </c>
      <c r="AJ26" s="48" t="str">
        <f ca="1">IF(ISBLANK(INDIRECT("J26"))," ",(INDIRECT("J26")))</f>
        <v xml:space="preserve"> </v>
      </c>
    </row>
    <row r="27" spans="1:36" x14ac:dyDescent="0.2">
      <c r="A27" s="77">
        <v>24</v>
      </c>
      <c r="B27" s="69"/>
      <c r="C27" s="69"/>
      <c r="D27" s="69"/>
      <c r="E27" s="69"/>
      <c r="F27" s="82"/>
      <c r="G27" s="82"/>
      <c r="H27" s="82"/>
      <c r="I27" s="82"/>
      <c r="AB27" s="45" t="str">
        <f ca="1">IF(ISBLANK(INDIRECT("B27"))," ",(INDIRECT("B27")))</f>
        <v xml:space="preserve"> </v>
      </c>
      <c r="AC27" s="45" t="str">
        <f ca="1">IF(ISBLANK(INDIRECT("C27"))," ",(INDIRECT("C27")))</f>
        <v xml:space="preserve"> </v>
      </c>
      <c r="AD27" s="45" t="str">
        <f ca="1">IF(ISBLANK(INDIRECT("D27"))," ",(INDIRECT("D27")))</f>
        <v xml:space="preserve"> </v>
      </c>
      <c r="AE27" s="45" t="str">
        <f ca="1">IF(ISBLANK(INDIRECT("E27"))," ",(INDIRECT("E27")))</f>
        <v xml:space="preserve"> </v>
      </c>
      <c r="AF27" s="45" t="str">
        <f ca="1">IF(ISBLANK(INDIRECT("F27"))," ",(INDIRECT("F27")))</f>
        <v xml:space="preserve"> </v>
      </c>
      <c r="AG27" s="45" t="str">
        <f ca="1">IF(ISBLANK(INDIRECT("G27"))," ",(INDIRECT("G27")))</f>
        <v xml:space="preserve"> </v>
      </c>
      <c r="AH27" s="45" t="str">
        <f ca="1">IF(ISBLANK(INDIRECT("H27"))," ",(INDIRECT("H27")))</f>
        <v xml:space="preserve"> </v>
      </c>
      <c r="AI27" s="45" t="str">
        <f ca="1">IF(ISBLANK(INDIRECT("I27"))," ",(INDIRECT("I27")))</f>
        <v xml:space="preserve"> </v>
      </c>
      <c r="AJ27" s="48" t="str">
        <f ca="1">IF(ISBLANK(INDIRECT("J27"))," ",(INDIRECT("J27")))</f>
        <v xml:space="preserve"> </v>
      </c>
    </row>
    <row r="28" spans="1:36" x14ac:dyDescent="0.2">
      <c r="A28" s="77">
        <v>25</v>
      </c>
      <c r="B28" s="69"/>
      <c r="C28" s="69"/>
      <c r="D28" s="69"/>
      <c r="E28" s="69"/>
      <c r="F28" s="82"/>
      <c r="G28" s="82"/>
      <c r="H28" s="82"/>
      <c r="I28" s="82"/>
      <c r="AB28" s="45" t="str">
        <f ca="1">IF(ISBLANK(INDIRECT("B28"))," ",(INDIRECT("B28")))</f>
        <v xml:space="preserve"> </v>
      </c>
      <c r="AC28" s="45" t="str">
        <f ca="1">IF(ISBLANK(INDIRECT("C28"))," ",(INDIRECT("C28")))</f>
        <v xml:space="preserve"> </v>
      </c>
      <c r="AD28" s="45" t="str">
        <f ca="1">IF(ISBLANK(INDIRECT("D28"))," ",(INDIRECT("D28")))</f>
        <v xml:space="preserve"> </v>
      </c>
      <c r="AE28" s="45" t="str">
        <f ca="1">IF(ISBLANK(INDIRECT("E28"))," ",(INDIRECT("E28")))</f>
        <v xml:space="preserve"> </v>
      </c>
      <c r="AF28" s="45" t="str">
        <f ca="1">IF(ISBLANK(INDIRECT("F28"))," ",(INDIRECT("F28")))</f>
        <v xml:space="preserve"> </v>
      </c>
      <c r="AG28" s="45" t="str">
        <f ca="1">IF(ISBLANK(INDIRECT("G28"))," ",(INDIRECT("G28")))</f>
        <v xml:space="preserve"> </v>
      </c>
      <c r="AH28" s="45" t="str">
        <f ca="1">IF(ISBLANK(INDIRECT("H28"))," ",(INDIRECT("H28")))</f>
        <v xml:space="preserve"> </v>
      </c>
      <c r="AI28" s="45" t="str">
        <f ca="1">IF(ISBLANK(INDIRECT("I28"))," ",(INDIRECT("I28")))</f>
        <v xml:space="preserve"> </v>
      </c>
      <c r="AJ28" s="48" t="str">
        <f ca="1">IF(ISBLANK(INDIRECT("J28"))," ",(INDIRECT("J28")))</f>
        <v xml:space="preserve"> </v>
      </c>
    </row>
    <row r="29" spans="1:36" x14ac:dyDescent="0.2">
      <c r="A29" s="77">
        <v>26</v>
      </c>
      <c r="B29" s="69"/>
      <c r="C29" s="69"/>
      <c r="D29" s="69"/>
      <c r="E29" s="69"/>
      <c r="F29" s="82"/>
      <c r="G29" s="82"/>
      <c r="H29" s="82"/>
      <c r="I29" s="82"/>
      <c r="AB29" s="45" t="str">
        <f ca="1">IF(ISBLANK(INDIRECT("B29"))," ",(INDIRECT("B29")))</f>
        <v xml:space="preserve"> </v>
      </c>
      <c r="AC29" s="45" t="str">
        <f ca="1">IF(ISBLANK(INDIRECT("C29"))," ",(INDIRECT("C29")))</f>
        <v xml:space="preserve"> </v>
      </c>
      <c r="AD29" s="45" t="str">
        <f ca="1">IF(ISBLANK(INDIRECT("D29"))," ",(INDIRECT("D29")))</f>
        <v xml:space="preserve"> </v>
      </c>
      <c r="AE29" s="45" t="str">
        <f ca="1">IF(ISBLANK(INDIRECT("E29"))," ",(INDIRECT("E29")))</f>
        <v xml:space="preserve"> </v>
      </c>
      <c r="AF29" s="45" t="str">
        <f ca="1">IF(ISBLANK(INDIRECT("F29"))," ",(INDIRECT("F29")))</f>
        <v xml:space="preserve"> </v>
      </c>
      <c r="AG29" s="45" t="str">
        <f ca="1">IF(ISBLANK(INDIRECT("G29"))," ",(INDIRECT("G29")))</f>
        <v xml:space="preserve"> </v>
      </c>
      <c r="AH29" s="45" t="str">
        <f ca="1">IF(ISBLANK(INDIRECT("H29"))," ",(INDIRECT("H29")))</f>
        <v xml:space="preserve"> </v>
      </c>
      <c r="AI29" s="45" t="str">
        <f ca="1">IF(ISBLANK(INDIRECT("I29"))," ",(INDIRECT("I29")))</f>
        <v xml:space="preserve"> </v>
      </c>
      <c r="AJ29" s="48" t="str">
        <f ca="1">IF(ISBLANK(INDIRECT("J29"))," ",(INDIRECT("J29")))</f>
        <v xml:space="preserve"> </v>
      </c>
    </row>
    <row r="30" spans="1:36" x14ac:dyDescent="0.2">
      <c r="A30" s="77">
        <v>27</v>
      </c>
      <c r="B30" s="69"/>
      <c r="C30" s="69"/>
      <c r="D30" s="69"/>
      <c r="E30" s="69"/>
      <c r="F30" s="82"/>
      <c r="G30" s="82"/>
      <c r="H30" s="82"/>
      <c r="I30" s="82"/>
      <c r="AB30" s="45" t="str">
        <f ca="1">IF(ISBLANK(INDIRECT("B30"))," ",(INDIRECT("B30")))</f>
        <v xml:space="preserve"> </v>
      </c>
      <c r="AC30" s="45" t="str">
        <f ca="1">IF(ISBLANK(INDIRECT("C30"))," ",(INDIRECT("C30")))</f>
        <v xml:space="preserve"> </v>
      </c>
      <c r="AD30" s="45" t="str">
        <f ca="1">IF(ISBLANK(INDIRECT("D30"))," ",(INDIRECT("D30")))</f>
        <v xml:space="preserve"> </v>
      </c>
      <c r="AE30" s="45" t="str">
        <f ca="1">IF(ISBLANK(INDIRECT("E30"))," ",(INDIRECT("E30")))</f>
        <v xml:space="preserve"> </v>
      </c>
      <c r="AF30" s="45" t="str">
        <f ca="1">IF(ISBLANK(INDIRECT("F30"))," ",(INDIRECT("F30")))</f>
        <v xml:space="preserve"> </v>
      </c>
      <c r="AG30" s="45" t="str">
        <f ca="1">IF(ISBLANK(INDIRECT("G30"))," ",(INDIRECT("G30")))</f>
        <v xml:space="preserve"> </v>
      </c>
      <c r="AH30" s="45" t="str">
        <f ca="1">IF(ISBLANK(INDIRECT("H30"))," ",(INDIRECT("H30")))</f>
        <v xml:space="preserve"> </v>
      </c>
      <c r="AI30" s="45" t="str">
        <f ca="1">IF(ISBLANK(INDIRECT("I30"))," ",(INDIRECT("I30")))</f>
        <v xml:space="preserve"> </v>
      </c>
      <c r="AJ30" s="48" t="str">
        <f ca="1">IF(ISBLANK(INDIRECT("J30"))," ",(INDIRECT("J30")))</f>
        <v xml:space="preserve"> </v>
      </c>
    </row>
    <row r="31" spans="1:36" x14ac:dyDescent="0.2">
      <c r="A31" s="77">
        <v>28</v>
      </c>
      <c r="B31" s="69"/>
      <c r="C31" s="69"/>
      <c r="D31" s="69"/>
      <c r="E31" s="69"/>
      <c r="F31" s="82"/>
      <c r="G31" s="82"/>
      <c r="H31" s="82"/>
      <c r="I31" s="82"/>
      <c r="AB31" s="45" t="str">
        <f ca="1">IF(ISBLANK(INDIRECT("B31"))," ",(INDIRECT("B31")))</f>
        <v xml:space="preserve"> </v>
      </c>
      <c r="AC31" s="45" t="str">
        <f ca="1">IF(ISBLANK(INDIRECT("C31"))," ",(INDIRECT("C31")))</f>
        <v xml:space="preserve"> </v>
      </c>
      <c r="AD31" s="45" t="str">
        <f ca="1">IF(ISBLANK(INDIRECT("D31"))," ",(INDIRECT("D31")))</f>
        <v xml:space="preserve"> </v>
      </c>
      <c r="AE31" s="45" t="str">
        <f ca="1">IF(ISBLANK(INDIRECT("E31"))," ",(INDIRECT("E31")))</f>
        <v xml:space="preserve"> </v>
      </c>
      <c r="AF31" s="45" t="str">
        <f ca="1">IF(ISBLANK(INDIRECT("F31"))," ",(INDIRECT("F31")))</f>
        <v xml:space="preserve"> </v>
      </c>
      <c r="AG31" s="45" t="str">
        <f ca="1">IF(ISBLANK(INDIRECT("G31"))," ",(INDIRECT("G31")))</f>
        <v xml:space="preserve"> </v>
      </c>
      <c r="AH31" s="45" t="str">
        <f ca="1">IF(ISBLANK(INDIRECT("H31"))," ",(INDIRECT("H31")))</f>
        <v xml:space="preserve"> </v>
      </c>
      <c r="AI31" s="45" t="str">
        <f ca="1">IF(ISBLANK(INDIRECT("I31"))," ",(INDIRECT("I31")))</f>
        <v xml:space="preserve"> </v>
      </c>
      <c r="AJ31" s="48" t="str">
        <f ca="1">IF(ISBLANK(INDIRECT("J31"))," ",(INDIRECT("J31")))</f>
        <v xml:space="preserve"> </v>
      </c>
    </row>
    <row r="32" spans="1:36" x14ac:dyDescent="0.2">
      <c r="A32" s="77">
        <v>29</v>
      </c>
      <c r="B32" s="69"/>
      <c r="C32" s="69"/>
      <c r="D32" s="69"/>
      <c r="E32" s="69"/>
      <c r="F32" s="82"/>
      <c r="G32" s="82"/>
      <c r="H32" s="82"/>
      <c r="I32" s="82"/>
      <c r="AB32" s="45" t="str">
        <f ca="1">IF(ISBLANK(INDIRECT("B32"))," ",(INDIRECT("B32")))</f>
        <v xml:space="preserve"> </v>
      </c>
      <c r="AC32" s="45" t="str">
        <f ca="1">IF(ISBLANK(INDIRECT("C32"))," ",(INDIRECT("C32")))</f>
        <v xml:space="preserve"> </v>
      </c>
      <c r="AD32" s="45" t="str">
        <f ca="1">IF(ISBLANK(INDIRECT("D32"))," ",(INDIRECT("D32")))</f>
        <v xml:space="preserve"> </v>
      </c>
      <c r="AE32" s="45" t="str">
        <f ca="1">IF(ISBLANK(INDIRECT("E32"))," ",(INDIRECT("E32")))</f>
        <v xml:space="preserve"> </v>
      </c>
      <c r="AF32" s="45" t="str">
        <f ca="1">IF(ISBLANK(INDIRECT("F32"))," ",(INDIRECT("F32")))</f>
        <v xml:space="preserve"> </v>
      </c>
      <c r="AG32" s="45" t="str">
        <f ca="1">IF(ISBLANK(INDIRECT("G32"))," ",(INDIRECT("G32")))</f>
        <v xml:space="preserve"> </v>
      </c>
      <c r="AH32" s="45" t="str">
        <f ca="1">IF(ISBLANK(INDIRECT("H32"))," ",(INDIRECT("H32")))</f>
        <v xml:space="preserve"> </v>
      </c>
      <c r="AI32" s="45" t="str">
        <f ca="1">IF(ISBLANK(INDIRECT("I32"))," ",(INDIRECT("I32")))</f>
        <v xml:space="preserve"> </v>
      </c>
      <c r="AJ32" s="48" t="str">
        <f ca="1">IF(ISBLANK(INDIRECT("J32"))," ",(INDIRECT("J32")))</f>
        <v xml:space="preserve"> </v>
      </c>
    </row>
    <row r="33" spans="1:36" x14ac:dyDescent="0.2">
      <c r="A33" s="77">
        <v>30</v>
      </c>
      <c r="B33" s="69"/>
      <c r="C33" s="69"/>
      <c r="D33" s="69"/>
      <c r="E33" s="69"/>
      <c r="F33" s="82"/>
      <c r="G33" s="82"/>
      <c r="H33" s="82"/>
      <c r="I33" s="82"/>
      <c r="AB33" s="45" t="str">
        <f ca="1">IF(ISBLANK(INDIRECT("B33"))," ",(INDIRECT("B33")))</f>
        <v xml:space="preserve"> </v>
      </c>
      <c r="AC33" s="45" t="str">
        <f ca="1">IF(ISBLANK(INDIRECT("C33"))," ",(INDIRECT("C33")))</f>
        <v xml:space="preserve"> </v>
      </c>
      <c r="AD33" s="45" t="str">
        <f ca="1">IF(ISBLANK(INDIRECT("D33"))," ",(INDIRECT("D33")))</f>
        <v xml:space="preserve"> </v>
      </c>
      <c r="AE33" s="45" t="str">
        <f ca="1">IF(ISBLANK(INDIRECT("E33"))," ",(INDIRECT("E33")))</f>
        <v xml:space="preserve"> </v>
      </c>
      <c r="AF33" s="45" t="str">
        <f ca="1">IF(ISBLANK(INDIRECT("F33"))," ",(INDIRECT("F33")))</f>
        <v xml:space="preserve"> </v>
      </c>
      <c r="AG33" s="45" t="str">
        <f ca="1">IF(ISBLANK(INDIRECT("G33"))," ",(INDIRECT("G33")))</f>
        <v xml:space="preserve"> </v>
      </c>
      <c r="AH33" s="45" t="str">
        <f ca="1">IF(ISBLANK(INDIRECT("H33"))," ",(INDIRECT("H33")))</f>
        <v xml:space="preserve"> </v>
      </c>
      <c r="AI33" s="45" t="str">
        <f ca="1">IF(ISBLANK(INDIRECT("I33"))," ",(INDIRECT("I33")))</f>
        <v xml:space="preserve"> </v>
      </c>
      <c r="AJ33" s="48" t="str">
        <f ca="1">IF(ISBLANK(INDIRECT("J33"))," ",(INDIRECT("J33")))</f>
        <v xml:space="preserve"> </v>
      </c>
    </row>
    <row r="34" spans="1:36" hidden="1" x14ac:dyDescent="0.2"/>
    <row r="35" spans="1:36" hidden="1" x14ac:dyDescent="0.2"/>
    <row r="36" spans="1:36" hidden="1" x14ac:dyDescent="0.2"/>
  </sheetData>
  <sheetProtection algorithmName="SHA-512" hashValue="DeQA1+QHYNLXzQrpqY4bMr/1hk3KlT40VJxx5+VIgCm5fM6hlrrSAoAq3rxNeWU6/ztHO76U0jHLkuw1NbUauQ==" saltValue="xVx1JH/dw1cJ0NsWKwgHyg==" spinCount="100000" sheet="1" formatColumns="0" formatRows="0" autoFilter="0"/>
  <pageMargins left="0.70866141732283472" right="0.70866141732283472" top="0.74803149606299213" bottom="0.74803149606299213" header="0.31496062992125984" footer="0.31496062992125984"/>
  <pageSetup paperSize="9" fitToHeight="0" orientation="landscape"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3"/>
  <sheetViews>
    <sheetView showGridLines="0" showRowColHeaders="0" zoomScaleNormal="100" zoomScaleSheetLayoutView="85" workbookViewId="0">
      <selection activeCell="C5" sqref="C5"/>
    </sheetView>
  </sheetViews>
  <sheetFormatPr defaultColWidth="0" defaultRowHeight="15" zeroHeight="1" x14ac:dyDescent="0.25"/>
  <cols>
    <col min="1" max="1" width="6" style="47" bestFit="1" customWidth="1"/>
    <col min="2" max="2" width="55.7109375" style="47" customWidth="1"/>
    <col min="3" max="3" width="11.140625" style="47" customWidth="1"/>
    <col min="4" max="4" width="1.42578125" style="47" customWidth="1"/>
    <col min="5" max="6" width="11.140625" style="47" hidden="1" customWidth="1"/>
    <col min="7" max="10" width="8.7109375" style="47" hidden="1" customWidth="1"/>
    <col min="11" max="25" width="0" style="47" hidden="1" customWidth="1"/>
    <col min="26" max="28" width="8.42578125" style="47" hidden="1" customWidth="1"/>
    <col min="29" max="29" width="8.42578125" hidden="1" customWidth="1"/>
    <col min="30" max="30" width="8.42578125" style="47" hidden="1" customWidth="1"/>
    <col min="31" max="32" width="8.5703125" style="47" hidden="1" customWidth="1"/>
    <col min="33" max="16384" width="8.42578125" style="47" hidden="1"/>
  </cols>
  <sheetData>
    <row r="1" spans="1:32" s="76" customFormat="1" x14ac:dyDescent="0.25">
      <c r="A1" s="83"/>
      <c r="B1" s="84"/>
      <c r="C1" s="78"/>
      <c r="AC1" s="66"/>
    </row>
    <row r="2" spans="1:32" s="76" customFormat="1" x14ac:dyDescent="0.25">
      <c r="A2" s="83"/>
      <c r="B2" s="85" t="str">
        <f>'Для друку'!A51</f>
        <v>Мета подання анкети:</v>
      </c>
      <c r="C2" s="81"/>
      <c r="AC2" s="66"/>
    </row>
    <row r="3" spans="1:32" s="76" customFormat="1" ht="22.5" customHeight="1" x14ac:dyDescent="0.25">
      <c r="B3" s="126" t="s">
        <v>465</v>
      </c>
      <c r="AB3" s="86" t="str">
        <f ca="1">IF(ISBLANK(INDIRECT("B5"))," ",(INDIRECT("B5")))</f>
        <v>Для включення особи до реєстру колекторських компаній</v>
      </c>
      <c r="AC3" s="66"/>
      <c r="AD3" s="86" t="str">
        <f ca="1">IF(ISBLANK(INDIRECT("D5"))," ",(INDIRECT("D5")))</f>
        <v xml:space="preserve"> </v>
      </c>
      <c r="AE3" s="86" t="str">
        <f ca="1">IF(ISBLANK(INDIRECT("E5"))," ",(INDIRECT("E5")))</f>
        <v xml:space="preserve"> </v>
      </c>
      <c r="AF3" s="86" t="str">
        <f ca="1">IF(ISBLANK(INDIRECT("F5"))," ",(INDIRECT("F5")))</f>
        <v xml:space="preserve"> </v>
      </c>
    </row>
    <row r="4" spans="1:32" s="76" customFormat="1" x14ac:dyDescent="0.25">
      <c r="AB4" s="86"/>
      <c r="AC4" s="66"/>
      <c r="AD4" s="86"/>
      <c r="AE4" s="86"/>
      <c r="AF4" s="86"/>
    </row>
    <row r="5" spans="1:32" ht="22.5" customHeight="1" x14ac:dyDescent="0.25">
      <c r="A5" s="76"/>
      <c r="B5" s="52" t="str">
        <f>'Для друку'!A52</f>
        <v>Для включення особи до реєстру колекторських компаній</v>
      </c>
      <c r="C5" s="115"/>
      <c r="D5" s="76"/>
      <c r="F5" s="46"/>
      <c r="G5" s="46"/>
      <c r="H5" s="46"/>
      <c r="I5" s="46"/>
      <c r="J5" s="46"/>
      <c r="K5" s="46"/>
      <c r="L5" s="46"/>
      <c r="M5" s="46"/>
      <c r="N5" s="46"/>
      <c r="O5" s="46"/>
      <c r="P5" s="46"/>
      <c r="Q5" s="46"/>
      <c r="R5" s="46"/>
      <c r="S5" s="46"/>
      <c r="T5" s="46"/>
      <c r="U5" s="1"/>
      <c r="AB5" s="73" t="str">
        <f ca="1">IF(ISBLANK(INDIRECT("c5"))," ",(INDIRECT("c5")))</f>
        <v xml:space="preserve"> </v>
      </c>
      <c r="AD5" s="74" t="str">
        <f ca="1">IF(ISBLANK(INDIRECT("D6"))," ",(INDIRECT("D6")))</f>
        <v xml:space="preserve"> </v>
      </c>
      <c r="AE5" s="74" t="str">
        <f ca="1">IF(ISBLANK(INDIRECT("E6"))," ",(INDIRECT("E6")))</f>
        <v xml:space="preserve"> </v>
      </c>
      <c r="AF5" s="74" t="str">
        <f ca="1">IF(ISBLANK(INDIRECT("F6"))," ",(INDIRECT("F6")))</f>
        <v xml:space="preserve"> </v>
      </c>
    </row>
    <row r="6" spans="1:32" s="76" customFormat="1" ht="4.5" customHeight="1" x14ac:dyDescent="0.25">
      <c r="B6" s="87"/>
      <c r="F6" s="88"/>
      <c r="G6" s="88"/>
      <c r="H6" s="88"/>
      <c r="I6" s="88"/>
      <c r="J6" s="88"/>
      <c r="K6" s="88"/>
      <c r="L6" s="88"/>
      <c r="M6" s="88"/>
      <c r="N6" s="88"/>
      <c r="O6" s="88"/>
      <c r="P6" s="88"/>
      <c r="Q6" s="88"/>
      <c r="R6" s="88"/>
      <c r="S6" s="88"/>
      <c r="T6" s="88"/>
      <c r="U6" s="89"/>
      <c r="AB6" s="90" t="str">
        <f ca="1">IF(ISBLANK(INDIRECT("B7"))," ",(INDIRECT("B7")))</f>
        <v xml:space="preserve">Для внесення змін та/або доповнень до раніше наданої інформації </v>
      </c>
      <c r="AC6" s="66"/>
      <c r="AD6" s="91" t="str">
        <f ca="1">IF(ISBLANK(INDIRECT("D7"))," ",(INDIRECT("D7")))</f>
        <v xml:space="preserve"> </v>
      </c>
      <c r="AE6" s="91" t="str">
        <f ca="1">IF(ISBLANK(INDIRECT("E7"))," ",(INDIRECT("E7")))</f>
        <v xml:space="preserve"> </v>
      </c>
      <c r="AF6" s="91" t="str">
        <f ca="1">IF(ISBLANK(INDIRECT("F7"))," ",(INDIRECT("F7")))</f>
        <v xml:space="preserve"> </v>
      </c>
    </row>
    <row r="7" spans="1:32" ht="22.5" customHeight="1" x14ac:dyDescent="0.25">
      <c r="A7" s="76"/>
      <c r="B7" s="52" t="str">
        <f>'Для друку'!A54</f>
        <v xml:space="preserve">Для внесення змін та/або доповнень до раніше наданої інформації </v>
      </c>
      <c r="C7" s="115"/>
      <c r="D7" s="76"/>
      <c r="F7" s="46"/>
      <c r="G7" s="46"/>
      <c r="H7" s="46"/>
      <c r="I7" s="46"/>
      <c r="J7" s="46"/>
      <c r="K7" s="46"/>
      <c r="L7" s="46"/>
      <c r="M7" s="46"/>
      <c r="N7" s="46"/>
      <c r="O7" s="46"/>
      <c r="P7" s="46"/>
      <c r="Q7" s="46"/>
      <c r="R7" s="46"/>
      <c r="S7" s="46"/>
      <c r="T7" s="46"/>
      <c r="U7" s="1"/>
      <c r="AB7" s="73" t="str">
        <f ca="1">IF(ISBLANK(INDIRECT("c7"))," ",(INDIRECT("c7")))</f>
        <v xml:space="preserve"> </v>
      </c>
      <c r="AD7" s="75" t="str">
        <f ca="1">IF(ISBLANK(INDIRECT("D8"))," ",(INDIRECT("D8")))</f>
        <v xml:space="preserve"> </v>
      </c>
      <c r="AE7" s="75" t="str">
        <f ca="1">IF(ISBLANK(INDIRECT("E8"))," ",(INDIRECT("E8")))</f>
        <v xml:space="preserve"> </v>
      </c>
      <c r="AF7" s="75" t="str">
        <f ca="1">IF(ISBLANK(INDIRECT("F8"))," ",(INDIRECT("F8")))</f>
        <v xml:space="preserve"> </v>
      </c>
    </row>
    <row r="8" spans="1:32" s="76" customFormat="1" ht="4.5" customHeight="1" x14ac:dyDescent="0.25">
      <c r="B8" s="88"/>
      <c r="C8" s="88"/>
      <c r="AB8" s="90"/>
      <c r="AC8" s="66"/>
      <c r="AD8" s="91" t="str">
        <f ca="1">IF(ISBLANK(INDIRECT("D9"))," ",(INDIRECT("D9")))</f>
        <v xml:space="preserve"> </v>
      </c>
      <c r="AE8" s="91" t="str">
        <f ca="1">IF(ISBLANK(INDIRECT("E9"))," ",(INDIRECT("E9")))</f>
        <v xml:space="preserve"> </v>
      </c>
      <c r="AF8" s="91" t="str">
        <f ca="1">IF(ISBLANK(INDIRECT("F9"))," ",(INDIRECT("F9")))</f>
        <v xml:space="preserve"> </v>
      </c>
    </row>
    <row r="9" spans="1:32" ht="22.5" customHeight="1" x14ac:dyDescent="0.25">
      <c r="A9" s="76"/>
      <c r="B9" s="52" t="str">
        <f>'Для друку'!A56</f>
        <v>Щорічне подання</v>
      </c>
      <c r="C9" s="115"/>
      <c r="D9" s="76"/>
      <c r="AB9" s="73" t="str">
        <f ca="1">IF(ISBLANK(INDIRECT("c9"))," ",(INDIRECT("c9")))</f>
        <v xml:space="preserve"> </v>
      </c>
      <c r="AD9" s="75" t="str">
        <f ca="1">IF(ISBLANK(INDIRECT("D10"))," ",(INDIRECT("D10")))</f>
        <v xml:space="preserve"> </v>
      </c>
      <c r="AE9" s="75" t="str">
        <f ca="1">IF(ISBLANK(INDIRECT("E10"))," ",(INDIRECT("E10")))</f>
        <v xml:space="preserve"> </v>
      </c>
      <c r="AF9" s="75" t="str">
        <f ca="1">IF(ISBLANK(INDIRECT("F10"))," ",(INDIRECT("F10")))</f>
        <v xml:space="preserve"> </v>
      </c>
    </row>
    <row r="10" spans="1:32" s="76" customFormat="1" ht="6" customHeight="1" x14ac:dyDescent="0.25">
      <c r="AB10" s="92" t="str">
        <f ca="1">IF(ISBLANK(INDIRECT("B11"))," ",(INDIRECT("B11")))</f>
        <v xml:space="preserve"> </v>
      </c>
      <c r="AC10" s="66"/>
      <c r="AD10" s="91" t="str">
        <f ca="1">IF(ISBLANK(INDIRECT("D11"))," ",(INDIRECT("D11")))</f>
        <v xml:space="preserve"> </v>
      </c>
      <c r="AE10" s="91" t="str">
        <f ca="1">IF(ISBLANK(INDIRECT("E11"))," ",(INDIRECT("E11")))</f>
        <v xml:space="preserve"> </v>
      </c>
      <c r="AF10" s="91" t="str">
        <f ca="1">IF(ISBLANK(INDIRECT("F11"))," ",(INDIRECT("F11")))</f>
        <v xml:space="preserve"> </v>
      </c>
    </row>
    <row r="11" spans="1:32" ht="24.75" hidden="1" customHeight="1" x14ac:dyDescent="0.25">
      <c r="AB11" s="74" t="str">
        <f ca="1">IF(ISBLANK(INDIRECT("B12"))," ",(INDIRECT("B12")))</f>
        <v xml:space="preserve"> </v>
      </c>
      <c r="AD11" s="75" t="str">
        <f ca="1">IF(ISBLANK(INDIRECT("D12"))," ",(INDIRECT("D12")))</f>
        <v xml:space="preserve"> </v>
      </c>
      <c r="AE11" s="75" t="str">
        <f ca="1">IF(ISBLANK(INDIRECT("E12"))," ",(INDIRECT("E12")))</f>
        <v xml:space="preserve"> </v>
      </c>
      <c r="AF11" s="75" t="str">
        <f ca="1">IF(ISBLANK(INDIRECT("F12"))," ",(INDIRECT("F12")))</f>
        <v xml:space="preserve"> </v>
      </c>
    </row>
    <row r="12" spans="1:32" ht="24.75" hidden="1" customHeight="1" x14ac:dyDescent="0.25">
      <c r="AB12" s="74" t="str">
        <f ca="1">IF(ISBLANK(INDIRECT("B13"))," ",(INDIRECT("B13")))</f>
        <v xml:space="preserve"> </v>
      </c>
      <c r="AD12" s="75" t="str">
        <f ca="1">IF(ISBLANK(INDIRECT("D13"))," ",(INDIRECT("D13")))</f>
        <v xml:space="preserve"> </v>
      </c>
      <c r="AE12" s="75" t="str">
        <f ca="1">IF(ISBLANK(INDIRECT("E13"))," ",(INDIRECT("E13")))</f>
        <v xml:space="preserve"> </v>
      </c>
      <c r="AF12" s="75" t="str">
        <f ca="1">IF(ISBLANK(INDIRECT("F13"))," ",(INDIRECT("F13")))</f>
        <v xml:space="preserve"> </v>
      </c>
    </row>
    <row r="13" spans="1:32" ht="24.75" hidden="1" customHeight="1" x14ac:dyDescent="0.25">
      <c r="AB13" s="74" t="str">
        <f ca="1">IF(ISBLANK(INDIRECT("B14"))," ",(INDIRECT("B14")))</f>
        <v xml:space="preserve"> </v>
      </c>
      <c r="AD13" s="75" t="str">
        <f ca="1">IF(ISBLANK(INDIRECT("D14"))," ",(INDIRECT("D14")))</f>
        <v xml:space="preserve"> </v>
      </c>
      <c r="AE13" s="75" t="str">
        <f ca="1">IF(ISBLANK(INDIRECT("E14"))," ",(INDIRECT("E14")))</f>
        <v xml:space="preserve"> </v>
      </c>
      <c r="AF13" s="75" t="str">
        <f ca="1">IF(ISBLANK(INDIRECT("F14"))," ",(INDIRECT("F14")))</f>
        <v xml:space="preserve"> </v>
      </c>
    </row>
  </sheetData>
  <sheetProtection algorithmName="SHA-512" hashValue="w/dxzIwxyOL6e/Nne7+4D494SEmtFTSNkjRTvaouIpyplyDnKShWrMsb/vIgyPHckNmHHAmOdYDbJXz6HAjFVw==" saltValue="nEMUjNS4AoCHNywfI4RTJw==" spinCount="100000" sheet="1" formatColumns="0" formatRows="0" autoFilter="0"/>
  <dataValidations count="1">
    <dataValidation type="list" allowBlank="1" showInputMessage="1" showErrorMessage="1" sqref="C5 C7 C9">
      <formula1>"Так"</formula1>
    </dataValidation>
  </dataValidations>
  <pageMargins left="0.70866141732283472" right="0.70866141732283472" top="0.74803149606299213" bottom="0.74803149606299213" header="0.31496062992125984" footer="0.31496062992125984"/>
  <pageSetup paperSize="9"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25"/>
  <sheetViews>
    <sheetView showGridLines="0" zoomScaleNormal="100" zoomScaleSheetLayoutView="85" workbookViewId="0">
      <selection activeCell="A4" sqref="A4"/>
    </sheetView>
  </sheetViews>
  <sheetFormatPr defaultColWidth="0" defaultRowHeight="12.75" zeroHeight="1" x14ac:dyDescent="0.2"/>
  <cols>
    <col min="1" max="1" width="67.42578125" style="47" customWidth="1"/>
    <col min="2" max="3" width="18.140625" style="47" customWidth="1"/>
    <col min="4" max="4" width="100.7109375" style="47" customWidth="1"/>
    <col min="5" max="5" width="11.140625" style="47" hidden="1" customWidth="1"/>
    <col min="6" max="9" width="8.7109375" style="47" hidden="1" customWidth="1"/>
    <col min="10" max="26" width="8.42578125" style="47" hidden="1" customWidth="1"/>
    <col min="27" max="27" width="10.28515625" style="47" hidden="1" customWidth="1"/>
    <col min="28" max="29" width="8.42578125" style="47" hidden="1" customWidth="1"/>
    <col min="30" max="31" width="8.5703125" style="47" hidden="1" customWidth="1"/>
    <col min="32" max="32" width="0" style="47" hidden="1" customWidth="1"/>
    <col min="33" max="16384" width="8.42578125" style="47" hidden="1"/>
  </cols>
  <sheetData>
    <row r="1" spans="1:32" x14ac:dyDescent="0.2">
      <c r="A1" s="93"/>
      <c r="B1" s="78"/>
      <c r="C1" s="76"/>
      <c r="D1" s="76"/>
    </row>
    <row r="2" spans="1:32" s="66" customFormat="1" ht="15" x14ac:dyDescent="0.25"/>
    <row r="3" spans="1:32" ht="31.5" customHeight="1" x14ac:dyDescent="0.25">
      <c r="A3" s="122" t="str">
        <f>'Для друку'!A59</f>
        <v>Чи маєте ви зареєстровані торговельні марки?</v>
      </c>
      <c r="C3" s="116"/>
      <c r="D3" s="127" t="str">
        <f>IF(C3="","&lt;--обрати відповідь з випадаючого списку","")</f>
        <v>&lt;--обрати відповідь з випадаючого списку</v>
      </c>
      <c r="E3"/>
      <c r="F3"/>
      <c r="G3"/>
      <c r="H3"/>
      <c r="I3"/>
      <c r="J3"/>
      <c r="K3"/>
      <c r="L3"/>
      <c r="M3"/>
      <c r="N3"/>
      <c r="O3"/>
      <c r="P3"/>
      <c r="Q3"/>
      <c r="R3"/>
      <c r="S3"/>
      <c r="T3"/>
      <c r="U3"/>
      <c r="V3"/>
      <c r="W3"/>
      <c r="X3"/>
      <c r="Y3"/>
      <c r="Z3"/>
      <c r="AA3" s="73" t="str">
        <f ca="1">IF(ISBLANK(INDIRECT("C3"))," ",(INDIRECT("c3")))</f>
        <v xml:space="preserve"> </v>
      </c>
      <c r="AB3"/>
      <c r="AC3"/>
      <c r="AD3"/>
      <c r="AE3"/>
      <c r="AF3"/>
    </row>
    <row r="4" spans="1:32" s="76" customFormat="1" ht="15" x14ac:dyDescent="0.25">
      <c r="A4" s="94" t="str">
        <f>IF(C3="Так","зазначте детальну інформацію","")</f>
        <v/>
      </c>
      <c r="D4" s="88"/>
      <c r="E4" s="66"/>
      <c r="F4" s="66"/>
      <c r="G4" s="66"/>
      <c r="H4" s="66"/>
      <c r="I4" s="66"/>
      <c r="J4" s="66"/>
      <c r="K4" s="66"/>
      <c r="L4" s="66"/>
      <c r="M4" s="66"/>
      <c r="N4" s="66"/>
      <c r="O4" s="66"/>
      <c r="P4" s="66"/>
      <c r="Q4" s="66"/>
      <c r="R4" s="66"/>
      <c r="S4" s="66"/>
      <c r="T4" s="66"/>
      <c r="U4" s="66"/>
      <c r="V4" s="66"/>
      <c r="W4" s="66"/>
      <c r="X4" s="66"/>
      <c r="Y4" s="66"/>
      <c r="Z4" s="66"/>
      <c r="AA4" s="86" t="str">
        <f ca="1">IF(ISBLANK(INDIRECT("B7"))," ",(INDIRECT("B7")))</f>
        <v xml:space="preserve"> </v>
      </c>
      <c r="AB4" s="66"/>
      <c r="AC4" s="66"/>
      <c r="AD4" s="66"/>
      <c r="AE4" s="66"/>
      <c r="AF4" s="66"/>
    </row>
    <row r="5" spans="1:32" ht="43.5" customHeight="1" x14ac:dyDescent="0.25">
      <c r="A5" s="156" t="str">
        <f>'Для друку'!B61</f>
        <v>Назва/позначення торговельної марки</v>
      </c>
      <c r="B5" s="156" t="str">
        <f>'Для друку'!N61</f>
        <v>Дата початку використання торговельної марки</v>
      </c>
      <c r="C5" s="156" t="str">
        <f>'Для друку'!T61</f>
        <v>Номер свідоцтва торговельної марки</v>
      </c>
      <c r="D5" s="156" t="str">
        <f>'Для друку'!Y61</f>
        <v>Перелік послуг, що надаватимуться  під час використання торговельної марки</v>
      </c>
      <c r="E5"/>
      <c r="F5"/>
      <c r="G5"/>
      <c r="H5"/>
      <c r="I5"/>
      <c r="J5"/>
      <c r="K5"/>
      <c r="L5"/>
      <c r="M5"/>
      <c r="N5"/>
      <c r="O5"/>
      <c r="P5"/>
      <c r="Q5"/>
      <c r="R5"/>
      <c r="S5"/>
      <c r="T5"/>
      <c r="U5"/>
      <c r="V5"/>
      <c r="W5"/>
      <c r="X5"/>
      <c r="Y5"/>
      <c r="Z5"/>
      <c r="AA5" s="48" t="str">
        <f ca="1">IF(ISBLANK(INDIRECT("B11"))," ",(INDIRECT("B11")))</f>
        <v xml:space="preserve"> </v>
      </c>
      <c r="AB5"/>
      <c r="AC5"/>
      <c r="AD5"/>
      <c r="AE5"/>
      <c r="AF5"/>
    </row>
    <row r="6" spans="1:32" ht="59.25" customHeight="1" x14ac:dyDescent="0.25">
      <c r="A6" s="82"/>
      <c r="B6" s="103"/>
      <c r="C6" s="69"/>
      <c r="D6" s="82"/>
      <c r="E6"/>
      <c r="F6"/>
      <c r="G6"/>
      <c r="H6"/>
      <c r="I6"/>
      <c r="J6"/>
      <c r="K6"/>
      <c r="L6"/>
      <c r="M6"/>
      <c r="N6"/>
      <c r="O6"/>
      <c r="P6"/>
      <c r="Q6"/>
      <c r="R6"/>
      <c r="S6"/>
      <c r="T6"/>
      <c r="U6"/>
      <c r="V6"/>
      <c r="W6"/>
      <c r="X6"/>
      <c r="Y6"/>
      <c r="Z6"/>
      <c r="AA6" s="73" t="str">
        <f ca="1">IF(ISBLANK(INDIRECT("A6"))," ",(INDIRECT("A6")))</f>
        <v xml:space="preserve"> </v>
      </c>
      <c r="AB6" s="73" t="str">
        <f ca="1">IF(ISBLANK(INDIRECT("B6"))," ",(INDIRECT("B6")))</f>
        <v xml:space="preserve"> </v>
      </c>
      <c r="AC6" s="73" t="str">
        <f ca="1">IF(ISBLANK(INDIRECT("C6"))," ",(INDIRECT("C6")))</f>
        <v xml:space="preserve"> </v>
      </c>
      <c r="AD6" s="73" t="str">
        <f ca="1">IF(ISBLANK(INDIRECT("D6"))," ",(INDIRECT("D6")))</f>
        <v xml:space="preserve"> </v>
      </c>
      <c r="AE6" s="75" t="str">
        <f ca="1">IF(ISBLANK(INDIRECT("F12"))," ",(INDIRECT("F12")))</f>
        <v xml:space="preserve"> </v>
      </c>
    </row>
    <row r="7" spans="1:32" ht="59.25" customHeight="1" x14ac:dyDescent="0.25">
      <c r="A7" s="82"/>
      <c r="B7" s="103"/>
      <c r="C7" s="69"/>
      <c r="D7" s="82"/>
      <c r="E7"/>
      <c r="F7"/>
      <c r="G7"/>
      <c r="H7"/>
      <c r="I7"/>
      <c r="J7"/>
      <c r="K7"/>
      <c r="L7"/>
      <c r="M7"/>
      <c r="N7"/>
      <c r="O7"/>
      <c r="P7"/>
      <c r="Q7"/>
      <c r="R7"/>
      <c r="S7"/>
      <c r="T7"/>
      <c r="U7"/>
      <c r="V7"/>
      <c r="W7"/>
      <c r="X7"/>
      <c r="Y7"/>
      <c r="Z7"/>
      <c r="AA7" s="73" t="str">
        <f ca="1">IF(ISBLANK(INDIRECT("A7"))," ",(INDIRECT("A7")))</f>
        <v xml:space="preserve"> </v>
      </c>
      <c r="AB7" s="73" t="str">
        <f ca="1">IF(ISBLANK(INDIRECT("B7"))," ",(INDIRECT("B7")))</f>
        <v xml:space="preserve"> </v>
      </c>
      <c r="AC7" s="73" t="str">
        <f ca="1">IF(ISBLANK(INDIRECT("C7"))," ",(INDIRECT("C7")))</f>
        <v xml:space="preserve"> </v>
      </c>
      <c r="AD7" s="73" t="str">
        <f ca="1">IF(ISBLANK(INDIRECT("D7"))," ",(INDIRECT("D7")))</f>
        <v xml:space="preserve"> </v>
      </c>
      <c r="AE7" s="75" t="str">
        <f ca="1">IF(ISBLANK(INDIRECT("F13"))," ",(INDIRECT("F13")))</f>
        <v xml:space="preserve"> </v>
      </c>
    </row>
    <row r="8" spans="1:32" ht="59.25" customHeight="1" x14ac:dyDescent="0.25">
      <c r="A8" s="82"/>
      <c r="B8" s="103"/>
      <c r="C8" s="69"/>
      <c r="D8" s="82"/>
      <c r="E8"/>
      <c r="F8"/>
      <c r="G8"/>
      <c r="H8"/>
      <c r="I8"/>
      <c r="J8"/>
      <c r="K8"/>
      <c r="L8"/>
      <c r="M8"/>
      <c r="N8"/>
      <c r="O8"/>
      <c r="P8"/>
      <c r="Q8"/>
      <c r="R8"/>
      <c r="S8"/>
      <c r="T8"/>
      <c r="U8"/>
      <c r="V8"/>
      <c r="W8"/>
      <c r="X8"/>
      <c r="Y8"/>
      <c r="Z8"/>
      <c r="AA8" s="73" t="str">
        <f ca="1">IF(ISBLANK(INDIRECT("A8"))," ",(INDIRECT("A8")))</f>
        <v xml:space="preserve"> </v>
      </c>
      <c r="AB8" s="73" t="str">
        <f ca="1">IF(ISBLANK(INDIRECT("B8"))," ",(INDIRECT("B8")))</f>
        <v xml:space="preserve"> </v>
      </c>
      <c r="AC8" s="73" t="str">
        <f ca="1">IF(ISBLANK(INDIRECT("C8"))," ",(INDIRECT("C8")))</f>
        <v xml:space="preserve"> </v>
      </c>
      <c r="AD8" s="73" t="str">
        <f ca="1">IF(ISBLANK(INDIRECT("D8"))," ",(INDIRECT("D8")))</f>
        <v xml:space="preserve"> </v>
      </c>
      <c r="AE8" s="75" t="str">
        <f ca="1">IF(ISBLANK(INDIRECT("F14"))," ",(INDIRECT("F14")))</f>
        <v xml:space="preserve"> </v>
      </c>
    </row>
    <row r="9" spans="1:32" ht="15" hidden="1" x14ac:dyDescent="0.25">
      <c r="E9"/>
      <c r="F9"/>
      <c r="G9"/>
      <c r="H9"/>
      <c r="I9"/>
      <c r="J9"/>
      <c r="K9"/>
      <c r="L9"/>
      <c r="M9"/>
      <c r="N9"/>
      <c r="O9"/>
      <c r="P9"/>
      <c r="Q9"/>
      <c r="R9"/>
      <c r="S9"/>
      <c r="T9"/>
      <c r="U9"/>
      <c r="V9"/>
      <c r="W9"/>
      <c r="X9"/>
      <c r="Y9"/>
      <c r="Z9"/>
    </row>
    <row r="10" spans="1:32" ht="15" hidden="1" x14ac:dyDescent="0.25">
      <c r="E10"/>
      <c r="F10"/>
      <c r="G10"/>
      <c r="H10"/>
      <c r="I10"/>
      <c r="J10"/>
      <c r="K10"/>
      <c r="L10"/>
      <c r="M10"/>
      <c r="N10"/>
      <c r="O10"/>
      <c r="P10"/>
      <c r="Q10"/>
      <c r="R10"/>
      <c r="S10"/>
      <c r="T10"/>
      <c r="U10"/>
      <c r="V10"/>
      <c r="W10"/>
      <c r="X10"/>
      <c r="Y10"/>
      <c r="Z10"/>
      <c r="AA10"/>
      <c r="AB10"/>
      <c r="AC10"/>
      <c r="AD10"/>
      <c r="AE10"/>
      <c r="AF10"/>
    </row>
    <row r="11" spans="1:32" ht="15" hidden="1" x14ac:dyDescent="0.25">
      <c r="E11"/>
      <c r="F11"/>
      <c r="G11"/>
      <c r="H11"/>
      <c r="I11"/>
      <c r="J11"/>
      <c r="K11"/>
      <c r="L11"/>
      <c r="M11"/>
      <c r="N11"/>
      <c r="O11"/>
      <c r="P11"/>
      <c r="Q11"/>
      <c r="R11"/>
      <c r="S11"/>
      <c r="T11"/>
      <c r="U11"/>
      <c r="V11"/>
      <c r="W11"/>
      <c r="X11"/>
      <c r="Y11"/>
      <c r="Z11"/>
      <c r="AA11"/>
      <c r="AB11"/>
      <c r="AC11"/>
      <c r="AD11"/>
      <c r="AE11"/>
      <c r="AF11"/>
    </row>
    <row r="12" spans="1:32" ht="15" hidden="1" x14ac:dyDescent="0.25">
      <c r="E12"/>
      <c r="F12"/>
      <c r="G12"/>
      <c r="H12"/>
      <c r="I12"/>
      <c r="J12"/>
      <c r="K12"/>
      <c r="L12"/>
      <c r="M12"/>
      <c r="N12"/>
      <c r="O12"/>
      <c r="P12"/>
      <c r="Q12"/>
      <c r="R12"/>
      <c r="S12"/>
      <c r="T12"/>
      <c r="U12"/>
      <c r="V12"/>
      <c r="W12"/>
      <c r="X12"/>
      <c r="Y12"/>
      <c r="Z12"/>
      <c r="AA12"/>
      <c r="AB12"/>
      <c r="AC12"/>
      <c r="AD12"/>
      <c r="AE12"/>
      <c r="AF12"/>
    </row>
    <row r="13" spans="1:32" ht="15" hidden="1" x14ac:dyDescent="0.25">
      <c r="E13"/>
      <c r="F13"/>
      <c r="G13"/>
      <c r="H13"/>
      <c r="I13"/>
      <c r="J13"/>
      <c r="K13"/>
      <c r="L13"/>
      <c r="M13"/>
      <c r="N13"/>
      <c r="O13"/>
      <c r="P13"/>
      <c r="Q13"/>
      <c r="R13"/>
      <c r="S13"/>
      <c r="T13"/>
      <c r="U13"/>
      <c r="V13"/>
      <c r="W13"/>
      <c r="X13"/>
      <c r="Y13"/>
      <c r="Z13"/>
      <c r="AA13"/>
      <c r="AB13"/>
      <c r="AC13"/>
      <c r="AD13"/>
      <c r="AE13"/>
      <c r="AF13"/>
    </row>
    <row r="14" spans="1:32" ht="15" hidden="1" x14ac:dyDescent="0.25">
      <c r="E14"/>
      <c r="F14"/>
      <c r="G14"/>
      <c r="H14"/>
      <c r="I14"/>
      <c r="J14"/>
      <c r="K14"/>
      <c r="L14"/>
      <c r="M14"/>
      <c r="N14"/>
      <c r="O14"/>
      <c r="P14"/>
      <c r="Q14"/>
      <c r="R14"/>
      <c r="S14"/>
      <c r="T14"/>
      <c r="U14"/>
      <c r="V14"/>
      <c r="W14"/>
      <c r="X14"/>
      <c r="Y14"/>
      <c r="Z14"/>
      <c r="AA14"/>
      <c r="AB14"/>
      <c r="AC14"/>
      <c r="AD14"/>
      <c r="AE14"/>
      <c r="AF14"/>
    </row>
    <row r="15" spans="1:32" ht="15" hidden="1" x14ac:dyDescent="0.25">
      <c r="E15"/>
      <c r="F15"/>
      <c r="G15"/>
      <c r="H15"/>
      <c r="I15"/>
      <c r="J15"/>
      <c r="K15"/>
      <c r="L15"/>
      <c r="M15"/>
      <c r="N15"/>
      <c r="O15"/>
      <c r="P15"/>
      <c r="Q15"/>
      <c r="R15"/>
      <c r="S15"/>
      <c r="T15"/>
      <c r="U15"/>
      <c r="V15"/>
      <c r="W15"/>
      <c r="X15"/>
      <c r="Y15"/>
      <c r="Z15"/>
      <c r="AA15"/>
      <c r="AB15"/>
      <c r="AC15"/>
      <c r="AD15"/>
      <c r="AE15"/>
      <c r="AF15"/>
    </row>
    <row r="16" spans="1:32" ht="15" hidden="1" x14ac:dyDescent="0.25">
      <c r="X16"/>
      <c r="Y16"/>
      <c r="Z16"/>
      <c r="AA16"/>
      <c r="AB16"/>
      <c r="AC16"/>
      <c r="AD16"/>
      <c r="AE16"/>
      <c r="AF16"/>
    </row>
    <row r="17" spans="24:32" ht="15" hidden="1" x14ac:dyDescent="0.25">
      <c r="X17"/>
      <c r="Y17"/>
      <c r="Z17"/>
      <c r="AA17"/>
      <c r="AB17"/>
      <c r="AC17"/>
      <c r="AD17"/>
      <c r="AE17"/>
      <c r="AF17"/>
    </row>
    <row r="18" spans="24:32" ht="15" hidden="1" x14ac:dyDescent="0.25">
      <c r="X18"/>
      <c r="Y18"/>
      <c r="Z18"/>
      <c r="AA18"/>
      <c r="AB18"/>
      <c r="AC18"/>
      <c r="AD18"/>
      <c r="AE18"/>
      <c r="AF18"/>
    </row>
    <row r="19" spans="24:32" ht="15" hidden="1" x14ac:dyDescent="0.25">
      <c r="X19"/>
      <c r="Y19"/>
      <c r="Z19"/>
      <c r="AA19"/>
      <c r="AB19"/>
      <c r="AC19"/>
      <c r="AD19"/>
      <c r="AE19"/>
      <c r="AF19"/>
    </row>
    <row r="20" spans="24:32" ht="15" hidden="1" x14ac:dyDescent="0.25">
      <c r="X20"/>
      <c r="Y20"/>
      <c r="Z20"/>
      <c r="AA20"/>
      <c r="AB20"/>
      <c r="AC20"/>
      <c r="AD20"/>
      <c r="AE20"/>
      <c r="AF20"/>
    </row>
    <row r="21" spans="24:32" ht="15" hidden="1" x14ac:dyDescent="0.25">
      <c r="X21"/>
      <c r="Y21"/>
      <c r="Z21"/>
      <c r="AA21"/>
      <c r="AB21"/>
      <c r="AC21"/>
      <c r="AD21"/>
      <c r="AE21"/>
      <c r="AF21"/>
    </row>
    <row r="22" spans="24:32" ht="15" hidden="1" x14ac:dyDescent="0.25">
      <c r="X22"/>
      <c r="Y22"/>
      <c r="Z22"/>
      <c r="AA22"/>
      <c r="AB22"/>
      <c r="AC22"/>
      <c r="AD22"/>
      <c r="AE22"/>
      <c r="AF22"/>
    </row>
    <row r="23" spans="24:32" ht="15" hidden="1" x14ac:dyDescent="0.25">
      <c r="X23"/>
      <c r="Y23"/>
      <c r="Z23"/>
      <c r="AA23"/>
      <c r="AB23"/>
      <c r="AC23"/>
      <c r="AD23"/>
      <c r="AE23"/>
      <c r="AF23"/>
    </row>
    <row r="24" spans="24:32" ht="15" hidden="1" x14ac:dyDescent="0.25">
      <c r="X24"/>
      <c r="Y24"/>
      <c r="Z24"/>
      <c r="AA24"/>
      <c r="AB24"/>
      <c r="AC24"/>
      <c r="AD24"/>
      <c r="AE24"/>
      <c r="AF24"/>
    </row>
    <row r="25" spans="24:32" ht="15" hidden="1" x14ac:dyDescent="0.25">
      <c r="X25"/>
      <c r="Y25"/>
      <c r="Z25"/>
      <c r="AA25"/>
      <c r="AB25"/>
      <c r="AC25"/>
      <c r="AD25"/>
      <c r="AE25"/>
      <c r="AF25"/>
    </row>
  </sheetData>
  <sheetProtection password="CE38" sheet="1" formatColumns="0" formatRows="0" autoFilter="0"/>
  <dataValidations count="2">
    <dataValidation type="list" allowBlank="1" showInputMessage="1" showErrorMessage="1" sqref="C3">
      <formula1>"Так,Ні"</formula1>
    </dataValidation>
    <dataValidation type="date" operator="greaterThan" allowBlank="1" showInputMessage="1" showErrorMessage="1" sqref="B6:B8">
      <formula1>18264</formula1>
    </dataValidation>
  </dataValidations>
  <pageMargins left="0.70866141732283472" right="0.70866141732283472" top="0.74803149606299213" bottom="0.74803149606299213" header="0.31496062992125984" footer="0.31496062992125984"/>
  <pageSetup paperSize="9"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8"/>
  <sheetViews>
    <sheetView showGridLines="0" zoomScaleNormal="100" zoomScaleSheetLayoutView="85" workbookViewId="0">
      <selection activeCell="D5" sqref="D5"/>
    </sheetView>
  </sheetViews>
  <sheetFormatPr defaultColWidth="0" defaultRowHeight="15" zeroHeight="1" x14ac:dyDescent="0.25"/>
  <cols>
    <col min="1" max="1" width="46.85546875" customWidth="1"/>
    <col min="2" max="2" width="17.140625" customWidth="1"/>
    <col min="3" max="3" width="18.140625" customWidth="1"/>
    <col min="4" max="4" width="119.7109375" customWidth="1"/>
    <col min="5" max="5" width="11.140625" hidden="1" customWidth="1"/>
    <col min="6" max="9" width="8.7109375" hidden="1" customWidth="1"/>
    <col min="10" max="26" width="8.42578125" hidden="1" customWidth="1"/>
    <col min="27" max="27" width="10.28515625" hidden="1" customWidth="1"/>
    <col min="28" max="29" width="8.42578125" hidden="1" customWidth="1"/>
    <col min="30" max="31" width="8.5703125" hidden="1" customWidth="1"/>
    <col min="32" max="33" width="8.42578125" hidden="1" customWidth="1"/>
    <col min="34" max="34" width="0" hidden="1" customWidth="1"/>
    <col min="35" max="16384" width="8.42578125" hidden="1"/>
  </cols>
  <sheetData>
    <row r="1" spans="1:31" x14ac:dyDescent="0.25">
      <c r="A1" s="93"/>
      <c r="B1" s="78"/>
      <c r="C1" s="76"/>
      <c r="D1" s="76"/>
      <c r="AA1" s="47"/>
      <c r="AB1" s="47"/>
      <c r="AC1" s="47"/>
      <c r="AD1" s="47"/>
    </row>
    <row r="2" spans="1:31" ht="12" customHeight="1" x14ac:dyDescent="0.25">
      <c r="A2" s="76"/>
      <c r="B2" s="76"/>
      <c r="C2" s="76"/>
      <c r="D2" s="76"/>
      <c r="AA2" s="48" t="str">
        <f ca="1">IF(ISBLANK(INDIRECT("B5"))," ",(INDIRECT("B5")))</f>
        <v xml:space="preserve"> </v>
      </c>
      <c r="AB2" s="48" t="str">
        <f ca="1">IF(ISBLANK(INDIRECT("C5"))," ",(INDIRECT("C5")))</f>
        <v>Дата початку використання комерційного найменування</v>
      </c>
      <c r="AC2" s="48" t="str">
        <f ca="1">IF(ISBLANK(INDIRECT("D5"))," ",(INDIRECT("D5")))</f>
        <v>Перелік послуг, що надаватимуться під час використання комерційного найменування</v>
      </c>
      <c r="AD2" s="48" t="str">
        <f ca="1">IF(ISBLANK(INDIRECT("E5"))," ",(INDIRECT("E5")))</f>
        <v xml:space="preserve"> </v>
      </c>
    </row>
    <row r="3" spans="1:31" ht="53.25" customHeight="1" x14ac:dyDescent="0.25">
      <c r="A3" s="232" t="str">
        <f>CONCATENATE('Для друку'!A66,'Для друку'!A67)</f>
        <v>Чи використовуєте ви комерційні найменування, інші, ніж зареєстроване в Єдиному державному реєстрі юридичних осіб, фізичних осіб-підприємців та громадських формувань?</v>
      </c>
      <c r="B3" s="233"/>
      <c r="C3" s="116"/>
      <c r="D3" s="127" t="str">
        <f>IF(C3="","&lt;--обрати відповідь з випадаючого списку","")</f>
        <v>&lt;--обрати відповідь з випадаючого списку</v>
      </c>
      <c r="AA3" s="73" t="str">
        <f ca="1">IF(ISBLANK(INDIRECT("c3"))," ",(INDIRECT("c3")))</f>
        <v xml:space="preserve"> </v>
      </c>
      <c r="AB3" s="48" t="str">
        <f ca="1">IF(ISBLANK(INDIRECT("C6"))," ",(INDIRECT("C6")))</f>
        <v xml:space="preserve"> </v>
      </c>
      <c r="AC3" s="48" t="str">
        <f ca="1">IF(ISBLANK(INDIRECT("D6"))," ",(INDIRECT("D6")))</f>
        <v xml:space="preserve"> </v>
      </c>
      <c r="AD3" s="48" t="str">
        <f ca="1">IF(ISBLANK(INDIRECT("E6"))," ",(INDIRECT("E6")))</f>
        <v xml:space="preserve"> </v>
      </c>
    </row>
    <row r="4" spans="1:31" x14ac:dyDescent="0.25">
      <c r="A4" s="94"/>
      <c r="B4" s="76"/>
      <c r="C4" s="76"/>
      <c r="D4" s="88"/>
      <c r="AA4" s="48"/>
      <c r="AB4" s="48"/>
      <c r="AC4" s="49"/>
      <c r="AD4" s="49"/>
    </row>
    <row r="5" spans="1:31" ht="51" x14ac:dyDescent="0.25">
      <c r="A5" s="231" t="str">
        <f>'Для друку'!B69</f>
        <v>Назва комерційного найменування</v>
      </c>
      <c r="B5" s="231"/>
      <c r="C5" s="155" t="str">
        <f>'Для друку'!N69</f>
        <v>Дата початку використання комерційного найменування</v>
      </c>
      <c r="D5" s="155" t="str">
        <f>'Для друку'!T69</f>
        <v>Перелік послуг, що надаватимуться під час використання комерційного найменування</v>
      </c>
    </row>
    <row r="6" spans="1:31" ht="57" customHeight="1" x14ac:dyDescent="0.25">
      <c r="A6" s="234"/>
      <c r="B6" s="234"/>
      <c r="C6" s="103"/>
      <c r="D6" s="121"/>
      <c r="AA6" s="73" t="str">
        <f ca="1">IF(ISBLANK(INDIRECT("A6"))," ",(INDIRECT("A6")))</f>
        <v xml:space="preserve"> </v>
      </c>
      <c r="AB6" s="73" t="str">
        <f ca="1">IF(ISBLANK(INDIRECT("B6"))," ",(INDIRECT("B6")))</f>
        <v xml:space="preserve"> </v>
      </c>
      <c r="AC6" s="73" t="str">
        <f ca="1">IF(ISBLANK(INDIRECT("C6"))," ",(INDIRECT("C6")))</f>
        <v xml:space="preserve"> </v>
      </c>
      <c r="AD6" s="73" t="str">
        <f ca="1">IF(ISBLANK(INDIRECT("D6"))," ",(INDIRECT("D6")))</f>
        <v xml:space="preserve"> </v>
      </c>
      <c r="AE6" s="95"/>
    </row>
    <row r="7" spans="1:31" ht="57" customHeight="1" x14ac:dyDescent="0.25">
      <c r="A7" s="234"/>
      <c r="B7" s="234"/>
      <c r="C7" s="103"/>
      <c r="D7" s="121"/>
      <c r="AA7" s="73" t="str">
        <f ca="1">IF(ISBLANK(INDIRECT("A7"))," ",(INDIRECT("A7")))</f>
        <v xml:space="preserve"> </v>
      </c>
      <c r="AB7" s="73" t="str">
        <f ca="1">IF(ISBLANK(INDIRECT("B7"))," ",(INDIRECT("B7")))</f>
        <v xml:space="preserve"> </v>
      </c>
      <c r="AC7" s="73" t="str">
        <f ca="1">IF(ISBLANK(INDIRECT("C7"))," ",(INDIRECT("C7")))</f>
        <v xml:space="preserve"> </v>
      </c>
      <c r="AD7" s="73" t="str">
        <f ca="1">IF(ISBLANK(INDIRECT("D7"))," ",(INDIRECT("D7")))</f>
        <v xml:space="preserve"> </v>
      </c>
      <c r="AE7" s="95"/>
    </row>
    <row r="8" spans="1:31" ht="57" customHeight="1" x14ac:dyDescent="0.25">
      <c r="A8" s="234"/>
      <c r="B8" s="234"/>
      <c r="C8" s="103"/>
      <c r="D8" s="121"/>
      <c r="AA8" s="73" t="str">
        <f ca="1">IF(ISBLANK(INDIRECT("A8"))," ",(INDIRECT("A8")))</f>
        <v xml:space="preserve"> </v>
      </c>
      <c r="AB8" s="73" t="str">
        <f ca="1">IF(ISBLANK(INDIRECT("B8"))," ",(INDIRECT("B8")))</f>
        <v xml:space="preserve"> </v>
      </c>
      <c r="AC8" s="73" t="str">
        <f ca="1">IF(ISBLANK(INDIRECT("C8"))," ",(INDIRECT("C8")))</f>
        <v xml:space="preserve"> </v>
      </c>
      <c r="AD8" s="73" t="str">
        <f ca="1">IF(ISBLANK(INDIRECT("D8"))," ",(INDIRECT("D8")))</f>
        <v xml:space="preserve"> </v>
      </c>
      <c r="AE8" s="95"/>
    </row>
  </sheetData>
  <sheetProtection password="CE38" sheet="1" formatColumns="0" formatRows="0" autoFilter="0"/>
  <mergeCells count="5">
    <mergeCell ref="A3:B3"/>
    <mergeCell ref="A5:B5"/>
    <mergeCell ref="A6:B6"/>
    <mergeCell ref="A7:B7"/>
    <mergeCell ref="A8:B8"/>
  </mergeCells>
  <dataValidations count="2">
    <dataValidation type="date" operator="greaterThan" allowBlank="1" showInputMessage="1" showErrorMessage="1" sqref="C6:C8">
      <formula1>18264</formula1>
    </dataValidation>
    <dataValidation type="list" allowBlank="1" showInputMessage="1" showErrorMessage="1" sqref="C3">
      <formula1>"Так,Ні"</formula1>
    </dataValidation>
  </dataValidations>
  <pageMargins left="0.70866141732283472" right="0.70866141732283472" top="0.74803149606299213" bottom="0.74803149606299213" header="0.31496062992125984" footer="0.31496062992125984"/>
  <pageSetup paperSize="9"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Аркуш4"/>
  <dimension ref="A1:FK316"/>
  <sheetViews>
    <sheetView showGridLines="0" zoomScaleNormal="100" zoomScaleSheetLayoutView="85" workbookViewId="0">
      <pane xSplit="4" ySplit="4" topLeftCell="E5" activePane="bottomRight" state="frozen"/>
      <selection activeCell="C3" sqref="C3:M5"/>
      <selection pane="topRight" activeCell="C3" sqref="C3:M5"/>
      <selection pane="bottomLeft" activeCell="C3" sqref="C3:M5"/>
      <selection pane="bottomRight"/>
    </sheetView>
  </sheetViews>
  <sheetFormatPr defaultColWidth="0" defaultRowHeight="15" zeroHeight="1" x14ac:dyDescent="0.25"/>
  <cols>
    <col min="1" max="1" width="3.85546875" customWidth="1"/>
    <col min="2" max="2" width="27.85546875" customWidth="1"/>
    <col min="3" max="3" width="13.7109375" customWidth="1"/>
    <col min="4" max="4" width="24.140625" customWidth="1"/>
    <col min="5" max="5" width="38.85546875" customWidth="1"/>
    <col min="6" max="6" width="13.7109375" customWidth="1"/>
    <col min="7" max="7" width="19.5703125" customWidth="1"/>
    <col min="8" max="8" width="16.42578125" customWidth="1"/>
    <col min="9" max="9" width="12.7109375" customWidth="1"/>
    <col min="10" max="10" width="32.7109375" customWidth="1"/>
    <col min="11" max="11" width="14.28515625" customWidth="1"/>
    <col min="12" max="12" width="12.140625" customWidth="1"/>
    <col min="13" max="14" width="17.42578125" customWidth="1"/>
    <col min="15" max="15" width="12.140625" customWidth="1"/>
    <col min="16" max="16" width="19.85546875" customWidth="1"/>
    <col min="17" max="17" width="9.140625" customWidth="1"/>
    <col min="18" max="18" width="19" customWidth="1"/>
    <col min="19" max="20" width="9.140625" customWidth="1"/>
    <col min="21" max="21" width="14.28515625" customWidth="1"/>
    <col min="22" max="22" width="12.140625" customWidth="1"/>
    <col min="23" max="24" width="17.42578125" customWidth="1"/>
    <col min="25" max="25" width="12.140625" customWidth="1"/>
    <col min="26" max="26" width="19.85546875" customWidth="1"/>
    <col min="27" max="27" width="9.140625" customWidth="1"/>
    <col min="28" max="28" width="19" customWidth="1"/>
    <col min="29" max="30" width="9.140625" customWidth="1"/>
    <col min="31" max="31" width="18.85546875" customWidth="1"/>
    <col min="32" max="32" width="15.5703125" customWidth="1"/>
    <col min="33" max="33" width="11.28515625" customWidth="1"/>
    <col min="34" max="34" width="11.42578125" customWidth="1"/>
    <col min="35" max="35" width="12.85546875" customWidth="1"/>
    <col min="36" max="36" width="46.7109375" customWidth="1"/>
    <col min="37" max="51" width="10.140625" hidden="1" customWidth="1"/>
    <col min="52" max="52" width="36.85546875" hidden="1" customWidth="1"/>
    <col min="53" max="60" width="10.140625" hidden="1" customWidth="1"/>
    <col min="61" max="61" width="22.42578125" hidden="1" customWidth="1"/>
    <col min="62" max="69" width="10.140625" hidden="1" customWidth="1"/>
    <col min="70" max="70" width="15.7109375" hidden="1" customWidth="1"/>
    <col min="71" max="85" width="10.140625" hidden="1" customWidth="1"/>
    <col min="86" max="92" width="9.42578125" hidden="1" customWidth="1"/>
    <col min="93" max="158" width="10.140625" hidden="1" customWidth="1"/>
    <col min="159" max="159" width="16.140625" hidden="1" customWidth="1"/>
    <col min="160" max="164" width="10.140625" hidden="1" customWidth="1"/>
    <col min="165" max="165" width="24.140625" hidden="1" customWidth="1"/>
    <col min="166" max="166" width="20.42578125" hidden="1" customWidth="1"/>
    <col min="167" max="167" width="40.28515625" hidden="1" customWidth="1"/>
    <col min="168" max="16384" width="10.140625" hidden="1"/>
  </cols>
  <sheetData>
    <row r="1" spans="1:98" ht="51.75" customHeight="1" x14ac:dyDescent="0.25">
      <c r="A1" s="66"/>
      <c r="B1" s="235" t="s">
        <v>463</v>
      </c>
      <c r="C1" s="235"/>
      <c r="D1" s="235"/>
      <c r="E1" s="235"/>
      <c r="F1" s="217"/>
      <c r="G1" s="125" t="str">
        <f>IF(OR(F1="Додємо",F1="Не додаємо"),"","&lt;--обрати відповідь з випадаючого списку")</f>
        <v>&lt;--обрати відповідь з випадаючого списку</v>
      </c>
      <c r="H1" s="76"/>
      <c r="I1" s="76"/>
      <c r="J1" s="76"/>
      <c r="K1" s="76"/>
      <c r="L1" s="76"/>
      <c r="M1" s="76"/>
      <c r="N1" s="98"/>
      <c r="O1" s="76"/>
      <c r="P1" s="98"/>
      <c r="Q1" s="76"/>
      <c r="R1" s="98"/>
      <c r="S1" s="98"/>
      <c r="T1" s="98"/>
      <c r="U1" s="98"/>
      <c r="V1" s="98"/>
      <c r="W1" s="98"/>
      <c r="X1" s="76"/>
      <c r="Y1" s="76"/>
      <c r="Z1" s="76"/>
      <c r="AA1" s="76"/>
      <c r="AB1" s="76"/>
      <c r="AC1" s="76"/>
      <c r="AD1" s="76"/>
      <c r="AE1" s="76"/>
      <c r="AF1" s="76"/>
      <c r="AG1" s="76"/>
      <c r="AH1" s="76"/>
      <c r="AI1" s="76"/>
      <c r="AJ1" s="76"/>
      <c r="AK1" s="47"/>
      <c r="AR1" s="51" t="str">
        <f ca="1">IF(ISBLANK(INDIRECT("f1"))," ",(INDIRECT("f1")))</f>
        <v xml:space="preserve"> </v>
      </c>
      <c r="AS1" s="47"/>
      <c r="AT1" s="47"/>
      <c r="AU1" s="47"/>
      <c r="AV1" s="47"/>
      <c r="AW1" s="47"/>
      <c r="AX1" s="47"/>
      <c r="AY1" s="47"/>
      <c r="AZ1" s="47"/>
      <c r="BA1" s="47"/>
      <c r="BB1" s="47"/>
      <c r="BC1" s="47"/>
      <c r="BD1" s="47"/>
      <c r="BE1" s="47"/>
      <c r="BF1" s="50"/>
      <c r="BG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row>
    <row r="2" spans="1:98" x14ac:dyDescent="0.25">
      <c r="A2" s="66"/>
      <c r="B2" s="117" t="str">
        <f>'Для друку'!$A$76</f>
        <v>2. Відомості, що запитується про керівників заявника</v>
      </c>
      <c r="C2" s="99"/>
      <c r="D2" s="99"/>
      <c r="E2" s="99"/>
      <c r="F2" s="99"/>
      <c r="G2" s="76"/>
      <c r="H2" s="99"/>
      <c r="I2" s="99"/>
      <c r="J2" s="99"/>
      <c r="K2" s="76"/>
      <c r="L2" s="76"/>
      <c r="M2" s="97"/>
      <c r="N2" s="97"/>
      <c r="O2" s="97"/>
      <c r="P2" s="97"/>
      <c r="Q2" s="97"/>
      <c r="R2" s="97"/>
      <c r="S2" s="97"/>
      <c r="T2" s="97"/>
      <c r="U2" s="100"/>
      <c r="V2" s="97"/>
      <c r="W2" s="97"/>
      <c r="X2" s="76"/>
      <c r="Y2" s="76"/>
      <c r="Z2" s="76"/>
      <c r="AA2" s="76"/>
      <c r="AB2" s="76"/>
      <c r="AC2" s="76"/>
      <c r="AD2" s="76"/>
      <c r="AE2" s="76"/>
      <c r="AF2" s="99"/>
      <c r="AG2" s="99"/>
      <c r="AH2" s="99"/>
      <c r="AI2" s="99"/>
      <c r="AJ2" s="99"/>
      <c r="AK2" s="47"/>
      <c r="AL2" s="47"/>
      <c r="AM2" s="47"/>
      <c r="AN2" s="47"/>
      <c r="AO2" s="47"/>
      <c r="AP2" s="47"/>
      <c r="AQ2" s="47"/>
      <c r="AR2" s="47"/>
      <c r="AS2" s="47"/>
      <c r="AT2" s="47"/>
      <c r="AU2" s="47"/>
      <c r="AV2" s="47"/>
      <c r="AW2" s="47"/>
      <c r="AX2" s="47"/>
      <c r="AY2" s="47"/>
      <c r="AZ2" s="47"/>
      <c r="BA2" s="47"/>
      <c r="BB2" s="47"/>
      <c r="BC2" s="47"/>
      <c r="BD2" s="47"/>
      <c r="BE2" s="47"/>
      <c r="BF2" s="50"/>
      <c r="BG2" s="50"/>
      <c r="BI2" s="50"/>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row>
    <row r="3" spans="1:98" ht="13.5" customHeight="1" x14ac:dyDescent="0.25">
      <c r="A3" s="66"/>
      <c r="B3" s="231" t="s">
        <v>2</v>
      </c>
      <c r="C3" s="231" t="s">
        <v>126</v>
      </c>
      <c r="D3" s="231" t="s">
        <v>127</v>
      </c>
      <c r="E3" s="231" t="s">
        <v>123</v>
      </c>
      <c r="F3" s="231" t="s">
        <v>335</v>
      </c>
      <c r="G3" s="231" t="s">
        <v>155</v>
      </c>
      <c r="H3" s="231" t="s">
        <v>156</v>
      </c>
      <c r="I3" s="231" t="s">
        <v>0</v>
      </c>
      <c r="J3" s="231" t="s">
        <v>332</v>
      </c>
      <c r="K3" s="231" t="s">
        <v>336</v>
      </c>
      <c r="L3" s="231"/>
      <c r="M3" s="231"/>
      <c r="N3" s="231"/>
      <c r="O3" s="231"/>
      <c r="P3" s="231"/>
      <c r="Q3" s="231"/>
      <c r="R3" s="231"/>
      <c r="S3" s="231"/>
      <c r="T3" s="231"/>
      <c r="U3" s="231" t="s">
        <v>337</v>
      </c>
      <c r="V3" s="231"/>
      <c r="W3" s="231"/>
      <c r="X3" s="231"/>
      <c r="Y3" s="231"/>
      <c r="Z3" s="231"/>
      <c r="AA3" s="231"/>
      <c r="AB3" s="231"/>
      <c r="AC3" s="231"/>
      <c r="AD3" s="231"/>
      <c r="AE3" s="231" t="s">
        <v>125</v>
      </c>
      <c r="AF3" s="236" t="s">
        <v>190</v>
      </c>
      <c r="AG3" s="236"/>
      <c r="AH3" s="236"/>
      <c r="AI3" s="236"/>
      <c r="AJ3" s="236"/>
      <c r="AK3" s="47"/>
      <c r="AL3" s="47"/>
      <c r="AM3" s="47"/>
      <c r="AN3" s="51"/>
      <c r="AO3" s="51"/>
      <c r="AP3" s="51"/>
      <c r="AQ3" s="51"/>
      <c r="AR3" s="51"/>
      <c r="AS3" s="51"/>
      <c r="AT3" s="51"/>
      <c r="AU3" s="51"/>
      <c r="AV3" s="51"/>
      <c r="AW3" s="51"/>
      <c r="AX3" s="51"/>
      <c r="AY3" s="51"/>
      <c r="AZ3" s="51"/>
      <c r="BA3" s="51"/>
      <c r="BB3" s="51"/>
      <c r="BC3" s="51"/>
      <c r="BD3" s="51"/>
      <c r="BE3" s="51"/>
      <c r="BF3" s="51"/>
      <c r="BG3" s="51"/>
      <c r="BI3" s="51" t="s">
        <v>314</v>
      </c>
      <c r="BJ3" s="51"/>
      <c r="BK3" s="51"/>
      <c r="BL3" s="51"/>
      <c r="BM3" s="51"/>
      <c r="BN3" s="51"/>
      <c r="BO3" s="51"/>
      <c r="BP3" s="51"/>
      <c r="BQ3" s="51"/>
      <c r="BR3" s="51"/>
      <c r="BS3" s="51"/>
      <c r="BT3" s="51"/>
      <c r="BU3" s="51"/>
      <c r="BV3" s="51"/>
      <c r="BW3" s="51"/>
      <c r="BX3" s="51"/>
      <c r="BY3" s="51"/>
      <c r="BZ3" s="51"/>
      <c r="CA3" s="51"/>
      <c r="CB3" s="51"/>
      <c r="CC3" s="51"/>
      <c r="CD3" s="51"/>
      <c r="CE3" s="51"/>
      <c r="CF3" s="51"/>
      <c r="CG3" s="51"/>
      <c r="CH3" s="51"/>
      <c r="CI3" s="51"/>
      <c r="CJ3" s="51"/>
      <c r="CK3" s="51"/>
      <c r="CL3" s="51"/>
      <c r="CM3" s="51"/>
      <c r="CN3" s="51"/>
      <c r="CO3" s="51"/>
      <c r="CP3" s="51"/>
      <c r="CQ3" s="51"/>
    </row>
    <row r="4" spans="1:98" ht="38.25" x14ac:dyDescent="0.25">
      <c r="A4" s="66"/>
      <c r="B4" s="231" t="s">
        <v>2</v>
      </c>
      <c r="C4" s="231" t="s">
        <v>124</v>
      </c>
      <c r="D4" s="231" t="s">
        <v>3</v>
      </c>
      <c r="E4" s="231"/>
      <c r="F4" s="231"/>
      <c r="G4" s="231"/>
      <c r="H4" s="231"/>
      <c r="I4" s="231" t="s">
        <v>0</v>
      </c>
      <c r="J4" s="231"/>
      <c r="K4" s="155" t="s">
        <v>188</v>
      </c>
      <c r="L4" s="155" t="s">
        <v>162</v>
      </c>
      <c r="M4" s="155" t="s">
        <v>163</v>
      </c>
      <c r="N4" s="155" t="s">
        <v>164</v>
      </c>
      <c r="O4" s="155" t="s">
        <v>165</v>
      </c>
      <c r="P4" s="155" t="s">
        <v>172</v>
      </c>
      <c r="Q4" s="155" t="s">
        <v>166</v>
      </c>
      <c r="R4" s="155" t="s">
        <v>167</v>
      </c>
      <c r="S4" s="155" t="s">
        <v>168</v>
      </c>
      <c r="T4" s="155" t="s">
        <v>189</v>
      </c>
      <c r="U4" s="155" t="s">
        <v>188</v>
      </c>
      <c r="V4" s="155" t="s">
        <v>162</v>
      </c>
      <c r="W4" s="155" t="s">
        <v>163</v>
      </c>
      <c r="X4" s="155" t="s">
        <v>164</v>
      </c>
      <c r="Y4" s="155" t="s">
        <v>165</v>
      </c>
      <c r="Z4" s="155" t="s">
        <v>172</v>
      </c>
      <c r="AA4" s="155" t="s">
        <v>166</v>
      </c>
      <c r="AB4" s="155" t="s">
        <v>167</v>
      </c>
      <c r="AC4" s="155" t="s">
        <v>168</v>
      </c>
      <c r="AD4" s="155" t="s">
        <v>189</v>
      </c>
      <c r="AE4" s="231"/>
      <c r="AF4" s="155" t="s">
        <v>191</v>
      </c>
      <c r="AG4" s="155" t="s">
        <v>192</v>
      </c>
      <c r="AH4" s="155" t="s">
        <v>193</v>
      </c>
      <c r="AI4" s="155" t="s">
        <v>194</v>
      </c>
      <c r="AJ4" s="155" t="s">
        <v>195</v>
      </c>
      <c r="AK4" s="47"/>
      <c r="AL4" s="47"/>
      <c r="AM4" s="47"/>
      <c r="AN4" s="51"/>
      <c r="AO4" s="51"/>
      <c r="AP4" s="51"/>
      <c r="AQ4" s="51"/>
      <c r="AR4" s="51"/>
      <c r="AS4" s="51"/>
      <c r="AT4" s="51"/>
      <c r="AU4" s="51"/>
      <c r="AV4" s="51"/>
      <c r="AW4" s="51"/>
      <c r="AX4" s="51"/>
      <c r="AY4" s="51"/>
      <c r="AZ4" s="51"/>
      <c r="BA4" s="51"/>
      <c r="BB4" s="51"/>
      <c r="BC4" s="51"/>
      <c r="BD4" s="51"/>
      <c r="BE4" s="51"/>
      <c r="BF4" s="51"/>
      <c r="BG4" s="51"/>
      <c r="BI4" s="51" t="s">
        <v>313</v>
      </c>
      <c r="BJ4" s="51"/>
      <c r="BK4" s="51"/>
      <c r="BL4" s="51"/>
      <c r="BM4" s="51"/>
      <c r="BN4" s="51"/>
      <c r="BO4" s="51"/>
      <c r="BP4" s="51"/>
      <c r="BQ4" s="51"/>
      <c r="BR4" s="51"/>
      <c r="BS4" s="51"/>
      <c r="BT4" s="51"/>
      <c r="BU4" s="51"/>
      <c r="BV4" s="51"/>
      <c r="BW4" s="51"/>
      <c r="BX4" s="51"/>
      <c r="BY4" s="51"/>
      <c r="BZ4" s="51"/>
      <c r="CA4" s="51"/>
      <c r="CB4" s="51"/>
      <c r="CC4" s="51"/>
      <c r="CD4" s="51"/>
      <c r="CE4" s="51"/>
      <c r="CF4" s="51"/>
      <c r="CG4" s="51"/>
      <c r="CH4" s="51"/>
      <c r="CI4" s="51"/>
      <c r="CJ4" s="51" t="s">
        <v>315</v>
      </c>
      <c r="CK4" s="51"/>
      <c r="CL4" s="51"/>
      <c r="CM4" s="51"/>
      <c r="CN4" s="51"/>
      <c r="CO4" s="51"/>
      <c r="CP4" s="51"/>
      <c r="CQ4" s="51"/>
    </row>
    <row r="5" spans="1:98" x14ac:dyDescent="0.25">
      <c r="A5" s="66" t="s">
        <v>159</v>
      </c>
      <c r="B5" s="106"/>
      <c r="C5" s="106"/>
      <c r="D5" s="106"/>
      <c r="E5" s="106"/>
      <c r="F5" s="107"/>
      <c r="G5" s="69"/>
      <c r="H5" s="69"/>
      <c r="I5" s="103"/>
      <c r="J5" s="69"/>
      <c r="K5" s="69"/>
      <c r="L5" s="69"/>
      <c r="M5" s="69"/>
      <c r="N5" s="69"/>
      <c r="O5" s="69"/>
      <c r="P5" s="69"/>
      <c r="Q5" s="69"/>
      <c r="R5" s="69"/>
      <c r="S5" s="69"/>
      <c r="T5" s="69"/>
      <c r="U5" s="69"/>
      <c r="V5" s="69"/>
      <c r="W5" s="69"/>
      <c r="X5" s="69"/>
      <c r="Y5" s="69"/>
      <c r="Z5" s="69"/>
      <c r="AA5" s="69"/>
      <c r="AB5" s="69"/>
      <c r="AC5" s="69"/>
      <c r="AD5" s="69"/>
      <c r="AE5" s="69"/>
      <c r="AF5" s="104"/>
      <c r="AG5" s="104"/>
      <c r="AH5" s="104"/>
      <c r="AI5" s="105"/>
      <c r="AJ5" s="104"/>
      <c r="AK5" s="47"/>
      <c r="AL5" s="47"/>
      <c r="AM5" s="47"/>
      <c r="AN5" s="51" t="str">
        <f ca="1">IF(ISBLANK(INDIRECT("B6"))," ",(INDIRECT("B6")))</f>
        <v xml:space="preserve"> </v>
      </c>
      <c r="AO5" s="51" t="str">
        <f ca="1">IF(ISBLANK(INDIRECT("C6"))," ",(INDIRECT("C6")))</f>
        <v xml:space="preserve"> </v>
      </c>
      <c r="AP5" s="51" t="str">
        <f ca="1">IF(ISBLANK(INDIRECT("D6"))," ",(INDIRECT("D6")))</f>
        <v xml:space="preserve"> </v>
      </c>
      <c r="AQ5" s="51" t="str">
        <f ca="1">IF(ISBLANK(INDIRECT("E6"))," ",(INDIRECT("E6")))</f>
        <v xml:space="preserve"> </v>
      </c>
      <c r="AR5" s="51" t="str">
        <f ca="1">IF(ISBLANK(INDIRECT("F6"))," ",(INDIRECT("F6")))</f>
        <v xml:space="preserve"> </v>
      </c>
      <c r="AS5" s="51" t="str">
        <f ca="1">IF(ISBLANK(INDIRECT("G6"))," ",(INDIRECT("G6")))</f>
        <v xml:space="preserve"> </v>
      </c>
      <c r="AT5" s="51" t="str">
        <f ca="1">IF(ISBLANK(INDIRECT("H6"))," ",(INDIRECT("H6")))</f>
        <v xml:space="preserve"> </v>
      </c>
      <c r="AU5" s="51" t="str">
        <f ca="1">IF(ISBLANK(INDIRECT("I6"))," ",(INDIRECT("I6")))</f>
        <v xml:space="preserve"> </v>
      </c>
      <c r="AV5" s="51" t="str">
        <f ca="1">IF(ISBLANK(INDIRECT("J6"))," ",(INDIRECT("J6")))</f>
        <v xml:space="preserve"> </v>
      </c>
      <c r="AW5" s="51" t="str">
        <f ca="1">TEXT(AV5,"DD.MM.YYYY")</f>
        <v xml:space="preserve"> </v>
      </c>
      <c r="AX5" s="51" t="str">
        <f ca="1">TEXT(AV5,"ДД.ММ.ГГГГ")</f>
        <v xml:space="preserve"> </v>
      </c>
      <c r="AY5" s="51" t="str">
        <f ca="1">IF(ISNUMBER(SEARCH("yyyy",AW5)),AX5,AW5)</f>
        <v xml:space="preserve"> </v>
      </c>
      <c r="AZ5" s="51" t="e">
        <f ca="1">IF((CONCATENATE(AS5," ",AT5,", № ",AU5," , виданий ",BA5," ",AY5,"; "))=#REF!,"",IF((CONCATENATE(AS5," ",AT5,", № ",AU5," , виданий ",BA5," ",AY5,"; "))=$BI$4,"",CONCATENATE(AS5," ",AT5,", № ",AU5," , виданий ",BA5," ",AY5,"; ")))</f>
        <v>#REF!</v>
      </c>
      <c r="BA5" s="51" t="str">
        <f ca="1">IF(ISBLANK(INDIRECT("K6"))," ",(INDIRECT("K6")))</f>
        <v xml:space="preserve"> </v>
      </c>
      <c r="BB5" s="51" t="str">
        <f ca="1">IF(ISBLANK(INDIRECT("L6"))," ",(INDIRECT("L6")))</f>
        <v xml:space="preserve"> </v>
      </c>
      <c r="BC5" s="51" t="str">
        <f ca="1">IF(ISBLANK(INDIRECT("M6"))," ",(INDIRECT("M6")))</f>
        <v xml:space="preserve"> </v>
      </c>
      <c r="BD5" s="51" t="str">
        <f ca="1">IF(ISBLANK(INDIRECT("N6"))," ",(INDIRECT("N6")))</f>
        <v xml:space="preserve"> </v>
      </c>
      <c r="BE5" s="51" t="str">
        <f ca="1">IF(ISBLANK(INDIRECT("O6"))," ",(INDIRECT("O6")))</f>
        <v xml:space="preserve"> </v>
      </c>
      <c r="BF5" s="51" t="str">
        <f ca="1">TEXT(BE5,"DD.MM.YYYY")</f>
        <v xml:space="preserve"> </v>
      </c>
      <c r="BG5" s="51" t="str">
        <f ca="1">TEXT(BE5,"ДД.ММ.ГГГГ")</f>
        <v xml:space="preserve"> </v>
      </c>
      <c r="BI5" s="96" t="str">
        <f ca="1">IF(ISBLANK(INDIRECT("b5"))," ",(INDIRECT("b5")))</f>
        <v xml:space="preserve"> </v>
      </c>
      <c r="BJ5" s="96" t="str">
        <f ca="1">IF(ISBLANK(INDIRECT("C5"))," ",(INDIRECT("C5")))</f>
        <v xml:space="preserve"> </v>
      </c>
      <c r="BK5" s="96" t="str">
        <f ca="1">IF(ISBLANK(INDIRECT("D5"))," ",(INDIRECT("D5")))</f>
        <v xml:space="preserve"> </v>
      </c>
      <c r="BL5" s="96" t="str">
        <f ca="1">IF(ISBLANK(INDIRECT("E5"))," ",(INDIRECT("E5")))</f>
        <v xml:space="preserve"> </v>
      </c>
      <c r="BM5" s="96" t="str">
        <f ca="1">IF(ISBLANK(INDIRECT("F5"))," ",(INDIRECT("F5")))</f>
        <v xml:space="preserve"> </v>
      </c>
      <c r="BN5" s="96" t="str">
        <f ca="1">IF(ISBLANK(INDIRECT("G5"))," ",(INDIRECT("G5")))</f>
        <v xml:space="preserve"> </v>
      </c>
      <c r="BO5" s="96" t="str">
        <f ca="1">IF(ISBLANK(INDIRECT("H5"))," ",(INDIRECT("H5")))</f>
        <v xml:space="preserve"> </v>
      </c>
      <c r="BP5" s="96" t="str">
        <f ca="1">IF(ISBLANK(INDIRECT("I5"))," ",(INDIRECT("I5")))</f>
        <v xml:space="preserve"> </v>
      </c>
      <c r="BQ5" s="96" t="str">
        <f ca="1">IF(ISBLANK(INDIRECT("J5"))," ",(INDIRECT("J5")))</f>
        <v xml:space="preserve"> </v>
      </c>
      <c r="BR5" s="96" t="str">
        <f ca="1">IF(ISBLANK(INDIRECT("K5"))," ",(INDIRECT("K5")))</f>
        <v xml:space="preserve"> </v>
      </c>
      <c r="BS5" s="96" t="str">
        <f ca="1">IF(ISBLANK(INDIRECT("L5"))," ",(INDIRECT("L5")))</f>
        <v xml:space="preserve"> </v>
      </c>
      <c r="BT5" s="96" t="str">
        <f ca="1">IF(ISBLANK(INDIRECT("M5"))," ",(INDIRECT("M5")))</f>
        <v xml:space="preserve"> </v>
      </c>
      <c r="BU5" s="96" t="str">
        <f ca="1">IF(ISBLANK(INDIRECT("N5"))," ",(INDIRECT("N5")))</f>
        <v xml:space="preserve"> </v>
      </c>
      <c r="BV5" s="96" t="str">
        <f ca="1">IF(ISBLANK(INDIRECT("O5"))," ",(INDIRECT("O5")))</f>
        <v xml:space="preserve"> </v>
      </c>
      <c r="BW5" s="96" t="str">
        <f ca="1">IF(ISBLANK(INDIRECT("P5"))," ",(INDIRECT("P5")))</f>
        <v xml:space="preserve"> </v>
      </c>
      <c r="BX5" s="96" t="str">
        <f ca="1">IF(ISBLANK(INDIRECT("Q5"))," ",(INDIRECT("Q5")))</f>
        <v xml:space="preserve"> </v>
      </c>
      <c r="BY5" s="96" t="str">
        <f ca="1">IF(ISBLANK(INDIRECT("R5"))," ",(INDIRECT("R5")))</f>
        <v xml:space="preserve"> </v>
      </c>
      <c r="BZ5" s="96" t="str">
        <f ca="1">IF(ISBLANK(INDIRECT("S5"))," ",(INDIRECT("S5")))</f>
        <v xml:space="preserve"> </v>
      </c>
      <c r="CA5" s="96" t="str">
        <f ca="1">IF(ISBLANK(INDIRECT("T5"))," ",(INDIRECT("T5")))</f>
        <v xml:space="preserve"> </v>
      </c>
      <c r="CB5" s="96" t="str">
        <f ca="1">IF(ISBLANK(INDIRECT("U5"))," ",(INDIRECT("U5")))</f>
        <v xml:space="preserve"> </v>
      </c>
      <c r="CC5" s="96" t="str">
        <f ca="1">IF(ISBLANK(INDIRECT("V5"))," ",(INDIRECT("V5")))</f>
        <v xml:space="preserve"> </v>
      </c>
      <c r="CD5" s="96" t="str">
        <f ca="1">IF(ISBLANK(INDIRECT("W5"))," ",(INDIRECT("W5")))</f>
        <v xml:space="preserve"> </v>
      </c>
      <c r="CE5" s="96" t="str">
        <f ca="1">IF(ISBLANK(INDIRECT("X5"))," ",(INDIRECT("X5")))</f>
        <v xml:space="preserve"> </v>
      </c>
      <c r="CF5" s="96" t="str">
        <f ca="1">IF(ISBLANK(INDIRECT("Y5"))," ",(INDIRECT("Y5")))</f>
        <v xml:space="preserve"> </v>
      </c>
      <c r="CG5" s="96" t="str">
        <f ca="1">IF(ISBLANK(INDIRECT("Z5"))," ",(INDIRECT("Z5")))</f>
        <v xml:space="preserve"> </v>
      </c>
      <c r="CH5" s="96" t="str">
        <f ca="1">IF(ISBLANK(INDIRECT("AA5"))," ",(INDIRECT("AA5")))</f>
        <v xml:space="preserve"> </v>
      </c>
      <c r="CI5" s="96" t="str">
        <f ca="1">IF(ISBLANK(INDIRECT("AB5"))," ",(INDIRECT("AB5")))</f>
        <v xml:space="preserve"> </v>
      </c>
      <c r="CJ5" s="96" t="str">
        <f ca="1">IF(ISBLANK(INDIRECT("AC5"))," ",(INDIRECT("AC5")))</f>
        <v xml:space="preserve"> </v>
      </c>
      <c r="CK5" s="96" t="str">
        <f ca="1">IF(ISBLANK(INDIRECT("AD5"))," ",(INDIRECT("AD5")))</f>
        <v xml:space="preserve"> </v>
      </c>
      <c r="CL5" s="96" t="str">
        <f ca="1">IF(ISBLANK(INDIRECT("AE5"))," ",(INDIRECT("AE5")))</f>
        <v xml:space="preserve"> </v>
      </c>
      <c r="CM5" s="96" t="str">
        <f ca="1">IF(ISBLANK(INDIRECT("AF5"))," ",(INDIRECT("AF5")))</f>
        <v xml:space="preserve"> </v>
      </c>
      <c r="CN5" s="96" t="str">
        <f ca="1">IF(ISBLANK(INDIRECT("AG5"))," ",(INDIRECT("AG5")))</f>
        <v xml:space="preserve"> </v>
      </c>
      <c r="CO5" s="96" t="str">
        <f ca="1">IF(ISBLANK(INDIRECT("AH5"))," ",(INDIRECT("AH5")))</f>
        <v xml:space="preserve"> </v>
      </c>
      <c r="CP5" s="96" t="str">
        <f ca="1">IF(ISBLANK(INDIRECT("AI5"))," ",(INDIRECT("AI5")))</f>
        <v xml:space="preserve"> </v>
      </c>
      <c r="CQ5" s="96" t="str">
        <f ca="1">IF(ISBLANK(INDIRECT("AJ5"))," ",(INDIRECT("AJ5")))</f>
        <v xml:space="preserve"> </v>
      </c>
      <c r="CS5" t="str">
        <f ca="1">CONCATENATE(LEFT(BJ5,1),".",LEFT(BK5,1),".")</f>
        <v xml:space="preserve"> . .</v>
      </c>
      <c r="CT5" t="str">
        <f ca="1">CONCATENATE(LEFT(BK5,1),".")</f>
        <v xml:space="preserve"> .</v>
      </c>
    </row>
    <row r="6" spans="1:98" x14ac:dyDescent="0.25">
      <c r="A6" s="66" t="s">
        <v>160</v>
      </c>
      <c r="B6" s="106"/>
      <c r="C6" s="106"/>
      <c r="D6" s="106"/>
      <c r="E6" s="106"/>
      <c r="F6" s="107"/>
      <c r="G6" s="69"/>
      <c r="H6" s="69"/>
      <c r="I6" s="103"/>
      <c r="J6" s="69"/>
      <c r="K6" s="69"/>
      <c r="L6" s="69"/>
      <c r="M6" s="69"/>
      <c r="N6" s="69"/>
      <c r="O6" s="69"/>
      <c r="P6" s="69"/>
      <c r="Q6" s="69"/>
      <c r="R6" s="69"/>
      <c r="S6" s="69"/>
      <c r="T6" s="69"/>
      <c r="U6" s="69"/>
      <c r="V6" s="69"/>
      <c r="W6" s="69"/>
      <c r="X6" s="69"/>
      <c r="Y6" s="69"/>
      <c r="Z6" s="69"/>
      <c r="AA6" s="69"/>
      <c r="AB6" s="69"/>
      <c r="AC6" s="69"/>
      <c r="AD6" s="69"/>
      <c r="AE6" s="69"/>
      <c r="AF6" s="104"/>
      <c r="AG6" s="104"/>
      <c r="AH6" s="104"/>
      <c r="AI6" s="105"/>
      <c r="AJ6" s="104"/>
      <c r="AK6" s="47"/>
      <c r="AL6" s="47"/>
      <c r="AM6" s="47"/>
      <c r="AN6" s="51" t="str">
        <f ca="1">IF(ISBLANK(INDIRECT("B7"))," ",(INDIRECT("B7")))</f>
        <v xml:space="preserve"> </v>
      </c>
      <c r="AO6" s="51" t="str">
        <f ca="1">IF(ISBLANK(INDIRECT("C7"))," ",(INDIRECT("C7")))</f>
        <v xml:space="preserve"> </v>
      </c>
      <c r="AP6" s="51" t="str">
        <f ca="1">IF(ISBLANK(INDIRECT("D7"))," ",(INDIRECT("D7")))</f>
        <v xml:space="preserve"> </v>
      </c>
      <c r="AQ6" s="51" t="str">
        <f ca="1">IF(ISBLANK(INDIRECT("E7"))," ",(INDIRECT("E7")))</f>
        <v xml:space="preserve"> </v>
      </c>
      <c r="AR6" s="51" t="str">
        <f ca="1">IF(ISBLANK(INDIRECT("F7"))," ",(INDIRECT("F7")))</f>
        <v xml:space="preserve"> </v>
      </c>
      <c r="AS6" s="51" t="str">
        <f ca="1">IF(ISBLANK(INDIRECT("G7"))," ",(INDIRECT("G7")))</f>
        <v xml:space="preserve"> </v>
      </c>
      <c r="AT6" s="51" t="str">
        <f ca="1">IF(ISBLANK(INDIRECT("H7"))," ",(INDIRECT("H7")))</f>
        <v xml:space="preserve"> </v>
      </c>
      <c r="AU6" s="51" t="str">
        <f ca="1">IF(ISBLANK(INDIRECT("I7"))," ",(INDIRECT("I7")))</f>
        <v xml:space="preserve"> </v>
      </c>
      <c r="AV6" s="51" t="str">
        <f ca="1">IF(ISBLANK(INDIRECT("J7"))," ",(INDIRECT("J7")))</f>
        <v xml:space="preserve"> </v>
      </c>
      <c r="AW6" s="51" t="str">
        <f ca="1">TEXT(AV6,"DD.MM.YYYY")</f>
        <v xml:space="preserve"> </v>
      </c>
      <c r="AX6" s="51" t="str">
        <f ca="1">TEXT(AV6,"ДД.ММ.ГГГГ")</f>
        <v xml:space="preserve"> </v>
      </c>
      <c r="AY6" s="51" t="str">
        <f ca="1">IF(ISNUMBER(SEARCH("yyyy",AW6)),AX6,AW6)</f>
        <v xml:space="preserve"> </v>
      </c>
      <c r="AZ6" s="51" t="str">
        <f ca="1">IF((CONCATENATE(AS6," ",AT6,", № ",AU6," , виданий ",BA6," ",AY6,"; "))=$BI$3,"",IF((CONCATENATE(AS6," ",AT6,", № ",AU6," , виданий ",BA6," ",AY6,"; "))=$BI$4,"",CONCATENATE(AS6," ",AT6,", № ",AU6," , виданий ",BA6," ",AY6,"; ")))</f>
        <v/>
      </c>
      <c r="BA6" s="51" t="str">
        <f ca="1">IF(ISBLANK(INDIRECT("K7"))," ",(INDIRECT("K7")))</f>
        <v xml:space="preserve"> </v>
      </c>
      <c r="BB6" s="51" t="str">
        <f ca="1">IF(ISBLANK(INDIRECT("L7"))," ",(INDIRECT("L7")))</f>
        <v xml:space="preserve"> </v>
      </c>
      <c r="BC6" s="51" t="str">
        <f ca="1">IF(ISBLANK(INDIRECT("M7"))," ",(INDIRECT("M7")))</f>
        <v xml:space="preserve"> </v>
      </c>
      <c r="BD6" s="51" t="str">
        <f ca="1">IF(ISBLANK(INDIRECT("N7"))," ",(INDIRECT("N7")))</f>
        <v xml:space="preserve"> </v>
      </c>
      <c r="BE6" s="51" t="str">
        <f ca="1">IF(ISBLANK(INDIRECT("O7"))," ",(INDIRECT("O7")))</f>
        <v xml:space="preserve"> </v>
      </c>
      <c r="BF6" s="51" t="str">
        <f ca="1">TEXT(BE6,"DD.MM.YYYY")</f>
        <v xml:space="preserve"> </v>
      </c>
      <c r="BG6" s="51" t="str">
        <f ca="1">TEXT(BE6,"ДД.ММ.ГГГГ")</f>
        <v xml:space="preserve"> </v>
      </c>
      <c r="BI6" s="96" t="str">
        <f ca="1">IF(ISBLANK(INDIRECT("B6"))," ",(INDIRECT("B6")))</f>
        <v xml:space="preserve"> </v>
      </c>
      <c r="BJ6" s="96" t="str">
        <f ca="1">IF(ISBLANK(INDIRECT("C6"))," ",(INDIRECT("C6")))</f>
        <v xml:space="preserve"> </v>
      </c>
      <c r="BK6" s="96" t="str">
        <f ca="1">IF(ISBLANK(INDIRECT("D6"))," ",(INDIRECT("D6")))</f>
        <v xml:space="preserve"> </v>
      </c>
      <c r="BL6" s="96" t="str">
        <f ca="1">IF(ISBLANK(INDIRECT("E6"))," ",(INDIRECT("E6")))</f>
        <v xml:space="preserve"> </v>
      </c>
      <c r="BM6" s="96" t="str">
        <f ca="1">IF(ISBLANK(INDIRECT("F6"))," ",(INDIRECT("F6")))</f>
        <v xml:space="preserve"> </v>
      </c>
      <c r="BN6" s="96" t="str">
        <f ca="1">IF(ISBLANK(INDIRECT("G6"))," ",(INDIRECT("G6")))</f>
        <v xml:space="preserve"> </v>
      </c>
      <c r="BO6" s="96" t="str">
        <f ca="1">IF(ISBLANK(INDIRECT("H6"))," ",(INDIRECT("H6")))</f>
        <v xml:space="preserve"> </v>
      </c>
      <c r="BP6" s="96" t="str">
        <f ca="1">IF(ISBLANK(INDIRECT("I6"))," ",(INDIRECT("I6")))</f>
        <v xml:space="preserve"> </v>
      </c>
      <c r="BQ6" s="96" t="str">
        <f ca="1">IF(ISBLANK(INDIRECT("J6"))," ",(INDIRECT("J6")))</f>
        <v xml:space="preserve"> </v>
      </c>
      <c r="BR6" s="96" t="str">
        <f ca="1">IF(ISBLANK(INDIRECT("K6"))," ",(INDIRECT("K6")))</f>
        <v xml:space="preserve"> </v>
      </c>
      <c r="BS6" s="96" t="str">
        <f ca="1">IF(ISBLANK(INDIRECT("L6"))," ",(INDIRECT("L6")))</f>
        <v xml:space="preserve"> </v>
      </c>
      <c r="BT6" s="96" t="str">
        <f ca="1">IF(ISBLANK(INDIRECT("M6"))," ",(INDIRECT("M6")))</f>
        <v xml:space="preserve"> </v>
      </c>
      <c r="BU6" s="96" t="str">
        <f ca="1">IF(ISBLANK(INDIRECT("N6"))," ",(INDIRECT("N6")))</f>
        <v xml:space="preserve"> </v>
      </c>
      <c r="BV6" s="96" t="str">
        <f ca="1">IF(ISBLANK(INDIRECT("O6"))," ",(INDIRECT("O6")))</f>
        <v xml:space="preserve"> </v>
      </c>
      <c r="BW6" s="96" t="str">
        <f ca="1">IF(ISBLANK(INDIRECT("P6"))," ",(INDIRECT("P6")))</f>
        <v xml:space="preserve"> </v>
      </c>
      <c r="BX6" s="96" t="str">
        <f ca="1">IF(ISBLANK(INDIRECT("Q6"))," ",(INDIRECT("Q6")))</f>
        <v xml:space="preserve"> </v>
      </c>
      <c r="BY6" s="96" t="str">
        <f ca="1">IF(ISBLANK(INDIRECT("R6"))," ",(INDIRECT("R6")))</f>
        <v xml:space="preserve"> </v>
      </c>
      <c r="BZ6" s="96" t="str">
        <f ca="1">IF(ISBLANK(INDIRECT("S6"))," ",(INDIRECT("S6")))</f>
        <v xml:space="preserve"> </v>
      </c>
      <c r="CA6" s="96" t="str">
        <f ca="1">IF(ISBLANK(INDIRECT("T6"))," ",(INDIRECT("T6")))</f>
        <v xml:space="preserve"> </v>
      </c>
      <c r="CB6" s="96" t="str">
        <f ca="1">IF(ISBLANK(INDIRECT("U6"))," ",(INDIRECT("U6")))</f>
        <v xml:space="preserve"> </v>
      </c>
      <c r="CC6" s="96" t="str">
        <f ca="1">IF(ISBLANK(INDIRECT("V6"))," ",(INDIRECT("V6")))</f>
        <v xml:space="preserve"> </v>
      </c>
      <c r="CD6" s="96" t="str">
        <f ca="1">IF(ISBLANK(INDIRECT("W6"))," ",(INDIRECT("W6")))</f>
        <v xml:space="preserve"> </v>
      </c>
      <c r="CE6" s="96" t="str">
        <f ca="1">IF(ISBLANK(INDIRECT("X6"))," ",(INDIRECT("X6")))</f>
        <v xml:space="preserve"> </v>
      </c>
      <c r="CF6" s="96" t="str">
        <f ca="1">IF(ISBLANK(INDIRECT("Y6"))," ",(INDIRECT("Y6")))</f>
        <v xml:space="preserve"> </v>
      </c>
      <c r="CG6" s="96" t="str">
        <f ca="1">IF(ISBLANK(INDIRECT("Z6"))," ",(INDIRECT("Z6")))</f>
        <v xml:space="preserve"> </v>
      </c>
      <c r="CH6" s="96" t="str">
        <f ca="1">IF(ISBLANK(INDIRECT("AA6"))," ",(INDIRECT("AA6")))</f>
        <v xml:space="preserve"> </v>
      </c>
      <c r="CI6" s="96" t="str">
        <f ca="1">IF(ISBLANK(INDIRECT("AB6"))," ",(INDIRECT("AB6")))</f>
        <v xml:space="preserve"> </v>
      </c>
      <c r="CJ6" s="96" t="str">
        <f ca="1">IF(ISBLANK(INDIRECT("AC6"))," ",(INDIRECT("AC6")))</f>
        <v xml:space="preserve"> </v>
      </c>
      <c r="CK6" s="96" t="str">
        <f ca="1">IF(ISBLANK(INDIRECT("AD6"))," ",(INDIRECT("AD6")))</f>
        <v xml:space="preserve"> </v>
      </c>
      <c r="CL6" s="96" t="str">
        <f ca="1">IF(ISBLANK(INDIRECT("AE6"))," ",(INDIRECT("AE6")))</f>
        <v xml:space="preserve"> </v>
      </c>
      <c r="CM6" s="96" t="str">
        <f ca="1">IF(ISBLANK(INDIRECT("AF6"))," ",(INDIRECT("AF6")))</f>
        <v xml:space="preserve"> </v>
      </c>
      <c r="CN6" s="96" t="str">
        <f ca="1">IF(ISBLANK(INDIRECT("AG6"))," ",(INDIRECT("AG6")))</f>
        <v xml:space="preserve"> </v>
      </c>
      <c r="CO6" s="96" t="str">
        <f ca="1">IF(ISBLANK(INDIRECT("AH6"))," ",(INDIRECT("AH6")))</f>
        <v xml:space="preserve"> </v>
      </c>
      <c r="CP6" s="96" t="str">
        <f ca="1">IF(ISBLANK(INDIRECT("AI6"))," ",(INDIRECT("AI6")))</f>
        <v xml:space="preserve"> </v>
      </c>
      <c r="CQ6" s="96" t="str">
        <f ca="1">IF(ISBLANK(INDIRECT("AJ6"))," ",(INDIRECT("AJ6")))</f>
        <v xml:space="preserve"> </v>
      </c>
      <c r="CS6" t="str">
        <f t="shared" ref="CS6:CS34" ca="1" si="0">CONCATENATE(LEFT(BJ6,1),".",LEFT(BK6,1),".")</f>
        <v xml:space="preserve"> . .</v>
      </c>
      <c r="CT6" t="str">
        <f t="shared" ref="CT6:CT34" ca="1" si="1">CONCATENATE(LEFT(BK6,1),".")</f>
        <v xml:space="preserve"> .</v>
      </c>
    </row>
    <row r="7" spans="1:98" x14ac:dyDescent="0.25">
      <c r="A7" s="66" t="s">
        <v>161</v>
      </c>
      <c r="B7" s="106"/>
      <c r="C7" s="106"/>
      <c r="D7" s="106"/>
      <c r="E7" s="106"/>
      <c r="F7" s="107"/>
      <c r="G7" s="69"/>
      <c r="H7" s="69"/>
      <c r="I7" s="103"/>
      <c r="J7" s="69"/>
      <c r="K7" s="69"/>
      <c r="L7" s="69"/>
      <c r="M7" s="69"/>
      <c r="N7" s="69"/>
      <c r="O7" s="69"/>
      <c r="P7" s="69"/>
      <c r="Q7" s="69"/>
      <c r="R7" s="69"/>
      <c r="S7" s="69"/>
      <c r="T7" s="69"/>
      <c r="U7" s="69"/>
      <c r="V7" s="69"/>
      <c r="W7" s="69"/>
      <c r="X7" s="69"/>
      <c r="Y7" s="69"/>
      <c r="Z7" s="69"/>
      <c r="AA7" s="69"/>
      <c r="AB7" s="69"/>
      <c r="AC7" s="69"/>
      <c r="AD7" s="69"/>
      <c r="AE7" s="69"/>
      <c r="AF7" s="104"/>
      <c r="AG7" s="104"/>
      <c r="AH7" s="104"/>
      <c r="AI7" s="105"/>
      <c r="AJ7" s="104"/>
      <c r="AK7" s="47"/>
      <c r="AL7" s="47"/>
      <c r="AM7" s="47"/>
      <c r="AN7" s="51" t="str">
        <f ca="1">IF(ISBLANK(INDIRECT("B8"))," ",(INDIRECT("B8")))</f>
        <v xml:space="preserve"> </v>
      </c>
      <c r="AO7" s="51" t="str">
        <f ca="1">IF(ISBLANK(INDIRECT("C8"))," ",(INDIRECT("C8")))</f>
        <v xml:space="preserve"> </v>
      </c>
      <c r="AP7" s="51" t="str">
        <f ca="1">IF(ISBLANK(INDIRECT("D8"))," ",(INDIRECT("D8")))</f>
        <v xml:space="preserve"> </v>
      </c>
      <c r="AQ7" s="51" t="str">
        <f ca="1">IF(ISBLANK(INDIRECT("E8"))," ",(INDIRECT("E8")))</f>
        <v xml:space="preserve"> </v>
      </c>
      <c r="AR7" s="51" t="str">
        <f ca="1">IF(ISBLANK(INDIRECT("F8"))," ",(INDIRECT("F8")))</f>
        <v xml:space="preserve"> </v>
      </c>
      <c r="AS7" s="51" t="str">
        <f ca="1">IF(ISBLANK(INDIRECT("G8"))," ",(INDIRECT("G8")))</f>
        <v xml:space="preserve"> </v>
      </c>
      <c r="AT7" s="51" t="str">
        <f ca="1">IF(ISBLANK(INDIRECT("H8"))," ",(INDIRECT("H8")))</f>
        <v xml:space="preserve"> </v>
      </c>
      <c r="AU7" s="51" t="str">
        <f ca="1">IF(ISBLANK(INDIRECT("I8"))," ",(INDIRECT("I8")))</f>
        <v xml:space="preserve"> </v>
      </c>
      <c r="AV7" s="51" t="str">
        <f ca="1">IF(ISBLANK(INDIRECT("J8"))," ",(INDIRECT("J8")))</f>
        <v xml:space="preserve"> </v>
      </c>
      <c r="AW7" s="51" t="str">
        <f ca="1">TEXT(AV7,"DD.MM.YYYY")</f>
        <v xml:space="preserve"> </v>
      </c>
      <c r="AX7" s="51" t="str">
        <f ca="1">TEXT(AV7,"ДД.ММ.ГГГГ")</f>
        <v xml:space="preserve"> </v>
      </c>
      <c r="AY7" s="51" t="str">
        <f ca="1">IF(ISNUMBER(SEARCH("yyyy",AW7)),AX7,AW7)</f>
        <v xml:space="preserve"> </v>
      </c>
      <c r="AZ7" s="51" t="str">
        <f ca="1">IF((CONCATENATE(AS7," ",AT7,", № ",AU7," , виданий ",BA7," ",AY7,"; "))=$BI$3,"",IF((CONCATENATE(AS7," ",AT7,", № ",AU7," , виданий ",BA7," ",AY7,"; "))=$BI$4,"",CONCATENATE(AS7," ",AT7,", № ",AU7," , виданий ",BA7," ",AY7,"; ")))</f>
        <v/>
      </c>
      <c r="BA7" s="51" t="str">
        <f ca="1">IF(ISBLANK(INDIRECT("K8"))," ",(INDIRECT("K8")))</f>
        <v xml:space="preserve"> </v>
      </c>
      <c r="BB7" s="51" t="str">
        <f ca="1">IF(ISBLANK(INDIRECT("L8"))," ",(INDIRECT("L8")))</f>
        <v xml:space="preserve"> </v>
      </c>
      <c r="BC7" s="51" t="str">
        <f ca="1">IF(ISBLANK(INDIRECT("M8"))," ",(INDIRECT("M8")))</f>
        <v xml:space="preserve"> </v>
      </c>
      <c r="BD7" s="51" t="str">
        <f ca="1">IF(ISBLANK(INDIRECT("N8"))," ",(INDIRECT("N8")))</f>
        <v xml:space="preserve"> </v>
      </c>
      <c r="BE7" s="51" t="str">
        <f ca="1">IF(ISBLANK(INDIRECT("O8"))," ",(INDIRECT("O8")))</f>
        <v xml:space="preserve"> </v>
      </c>
      <c r="BF7" s="51" t="str">
        <f ca="1">TEXT(BE7,"DD.MM.YYYY")</f>
        <v xml:space="preserve"> </v>
      </c>
      <c r="BG7" s="51" t="str">
        <f ca="1">TEXT(BE7,"ДД.ММ.ГГГГ")</f>
        <v xml:space="preserve"> </v>
      </c>
      <c r="BI7" s="96" t="str">
        <f ca="1">IF(ISBLANK(INDIRECT("B7"))," ",(INDIRECT("B7")))</f>
        <v xml:space="preserve"> </v>
      </c>
      <c r="BJ7" s="96" t="str">
        <f ca="1">IF(ISBLANK(INDIRECT("C7"))," ",(INDIRECT("C7")))</f>
        <v xml:space="preserve"> </v>
      </c>
      <c r="BK7" s="96" t="str">
        <f ca="1">IF(ISBLANK(INDIRECT("D7"))," ",(INDIRECT("D7")))</f>
        <v xml:space="preserve"> </v>
      </c>
      <c r="BL7" s="96" t="str">
        <f ca="1">IF(ISBLANK(INDIRECT("E7"))," ",(INDIRECT("E7")))</f>
        <v xml:space="preserve"> </v>
      </c>
      <c r="BM7" s="96" t="str">
        <f ca="1">IF(ISBLANK(INDIRECT("F7"))," ",(INDIRECT("F7")))</f>
        <v xml:space="preserve"> </v>
      </c>
      <c r="BN7" s="96" t="str">
        <f ca="1">IF(ISBLANK(INDIRECT("G7"))," ",(INDIRECT("G7")))</f>
        <v xml:space="preserve"> </v>
      </c>
      <c r="BO7" s="96" t="str">
        <f ca="1">IF(ISBLANK(INDIRECT("H7"))," ",(INDIRECT("H7")))</f>
        <v xml:space="preserve"> </v>
      </c>
      <c r="BP7" s="96" t="str">
        <f ca="1">IF(ISBLANK(INDIRECT("I7"))," ",(INDIRECT("I7")))</f>
        <v xml:space="preserve"> </v>
      </c>
      <c r="BQ7" s="96" t="str">
        <f ca="1">IF(ISBLANK(INDIRECT("J7"))," ",(INDIRECT("J7")))</f>
        <v xml:space="preserve"> </v>
      </c>
      <c r="BR7" s="96" t="str">
        <f ca="1">IF(ISBLANK(INDIRECT("K7"))," ",(INDIRECT("K7")))</f>
        <v xml:space="preserve"> </v>
      </c>
      <c r="BS7" s="96" t="str">
        <f ca="1">IF(ISBLANK(INDIRECT("L7"))," ",(INDIRECT("L7")))</f>
        <v xml:space="preserve"> </v>
      </c>
      <c r="BT7" s="96" t="str">
        <f ca="1">IF(ISBLANK(INDIRECT("M7"))," ",(INDIRECT("M7")))</f>
        <v xml:space="preserve"> </v>
      </c>
      <c r="BU7" s="96" t="str">
        <f ca="1">IF(ISBLANK(INDIRECT("N7"))," ",(INDIRECT("N7")))</f>
        <v xml:space="preserve"> </v>
      </c>
      <c r="BV7" s="96" t="str">
        <f ca="1">IF(ISBLANK(INDIRECT("O7"))," ",(INDIRECT("O7")))</f>
        <v xml:space="preserve"> </v>
      </c>
      <c r="BW7" s="96" t="str">
        <f ca="1">IF(ISBLANK(INDIRECT("P7"))," ",(INDIRECT("P7")))</f>
        <v xml:space="preserve"> </v>
      </c>
      <c r="BX7" s="96" t="str">
        <f ca="1">IF(ISBLANK(INDIRECT("Q7"))," ",(INDIRECT("Q7")))</f>
        <v xml:space="preserve"> </v>
      </c>
      <c r="BY7" s="96" t="str">
        <f ca="1">IF(ISBLANK(INDIRECT("R7"))," ",(INDIRECT("R7")))</f>
        <v xml:space="preserve"> </v>
      </c>
      <c r="BZ7" s="96" t="str">
        <f ca="1">IF(ISBLANK(INDIRECT("S7"))," ",(INDIRECT("S7")))</f>
        <v xml:space="preserve"> </v>
      </c>
      <c r="CA7" s="96" t="str">
        <f ca="1">IF(ISBLANK(INDIRECT("T7"))," ",(INDIRECT("T7")))</f>
        <v xml:space="preserve"> </v>
      </c>
      <c r="CB7" s="96" t="str">
        <f ca="1">IF(ISBLANK(INDIRECT("U7"))," ",(INDIRECT("U7")))</f>
        <v xml:space="preserve"> </v>
      </c>
      <c r="CC7" s="96" t="str">
        <f ca="1">IF(ISBLANK(INDIRECT("V7"))," ",(INDIRECT("V7")))</f>
        <v xml:space="preserve"> </v>
      </c>
      <c r="CD7" s="96" t="str">
        <f ca="1">IF(ISBLANK(INDIRECT("W7"))," ",(INDIRECT("W7")))</f>
        <v xml:space="preserve"> </v>
      </c>
      <c r="CE7" s="96" t="str">
        <f ca="1">IF(ISBLANK(INDIRECT("X7"))," ",(INDIRECT("X7")))</f>
        <v xml:space="preserve"> </v>
      </c>
      <c r="CF7" s="96" t="str">
        <f ca="1">IF(ISBLANK(INDIRECT("Y7"))," ",(INDIRECT("Y7")))</f>
        <v xml:space="preserve"> </v>
      </c>
      <c r="CG7" s="96" t="str">
        <f ca="1">IF(ISBLANK(INDIRECT("Z7"))," ",(INDIRECT("Z7")))</f>
        <v xml:space="preserve"> </v>
      </c>
      <c r="CH7" s="96" t="str">
        <f ca="1">IF(ISBLANK(INDIRECT("AA7"))," ",(INDIRECT("AA7")))</f>
        <v xml:space="preserve"> </v>
      </c>
      <c r="CI7" s="96" t="str">
        <f ca="1">IF(ISBLANK(INDIRECT("AB7"))," ",(INDIRECT("AB7")))</f>
        <v xml:space="preserve"> </v>
      </c>
      <c r="CJ7" s="96" t="str">
        <f ca="1">IF(ISBLANK(INDIRECT("AC7"))," ",(INDIRECT("AC7")))</f>
        <v xml:space="preserve"> </v>
      </c>
      <c r="CK7" s="96" t="str">
        <f ca="1">IF(ISBLANK(INDIRECT("AD7"))," ",(INDIRECT("AD7")))</f>
        <v xml:space="preserve"> </v>
      </c>
      <c r="CL7" s="96" t="str">
        <f ca="1">IF(ISBLANK(INDIRECT("AE7"))," ",(INDIRECT("AE7")))</f>
        <v xml:space="preserve"> </v>
      </c>
      <c r="CM7" s="96" t="str">
        <f ca="1">IF(ISBLANK(INDIRECT("AF7"))," ",(INDIRECT("AF7")))</f>
        <v xml:space="preserve"> </v>
      </c>
      <c r="CN7" s="96" t="str">
        <f ca="1">IF(ISBLANK(INDIRECT("AG7"))," ",(INDIRECT("AG7")))</f>
        <v xml:space="preserve"> </v>
      </c>
      <c r="CO7" s="96" t="str">
        <f ca="1">IF(ISBLANK(INDIRECT("AH7"))," ",(INDIRECT("AH7")))</f>
        <v xml:space="preserve"> </v>
      </c>
      <c r="CP7" s="96" t="str">
        <f ca="1">IF(ISBLANK(INDIRECT("AI7"))," ",(INDIRECT("AI7")))</f>
        <v xml:space="preserve"> </v>
      </c>
      <c r="CQ7" s="96" t="str">
        <f ca="1">IF(ISBLANK(INDIRECT("AJ7"))," ",(INDIRECT("AJ7")))</f>
        <v xml:space="preserve"> </v>
      </c>
      <c r="CS7" t="str">
        <f t="shared" ca="1" si="0"/>
        <v xml:space="preserve"> . .</v>
      </c>
      <c r="CT7" t="str">
        <f t="shared" ca="1" si="1"/>
        <v xml:space="preserve"> .</v>
      </c>
    </row>
    <row r="8" spans="1:98" x14ac:dyDescent="0.25">
      <c r="A8" s="66" t="s">
        <v>1</v>
      </c>
      <c r="B8" s="106"/>
      <c r="C8" s="106"/>
      <c r="D8" s="106"/>
      <c r="E8" s="106"/>
      <c r="F8" s="107"/>
      <c r="G8" s="69"/>
      <c r="H8" s="69"/>
      <c r="I8" s="103"/>
      <c r="J8" s="69"/>
      <c r="K8" s="69"/>
      <c r="L8" s="69"/>
      <c r="M8" s="69"/>
      <c r="N8" s="69"/>
      <c r="O8" s="69"/>
      <c r="P8" s="69"/>
      <c r="Q8" s="69"/>
      <c r="R8" s="69"/>
      <c r="S8" s="69"/>
      <c r="T8" s="69"/>
      <c r="U8" s="69"/>
      <c r="V8" s="69"/>
      <c r="W8" s="69"/>
      <c r="X8" s="69"/>
      <c r="Y8" s="69"/>
      <c r="Z8" s="69"/>
      <c r="AA8" s="69"/>
      <c r="AB8" s="69"/>
      <c r="AC8" s="69"/>
      <c r="AD8" s="69"/>
      <c r="AE8" s="69"/>
      <c r="AF8" s="104"/>
      <c r="AG8" s="104"/>
      <c r="AH8" s="104"/>
      <c r="AI8" s="105"/>
      <c r="AJ8" s="104"/>
      <c r="AK8" s="47"/>
      <c r="AL8" s="47"/>
      <c r="AM8" s="47"/>
      <c r="AN8" s="51" t="str">
        <f ca="1">IF(ISBLANK(INDIRECT("B9"))," ",(INDIRECT("B9")))</f>
        <v xml:space="preserve"> </v>
      </c>
      <c r="AO8" s="51" t="str">
        <f ca="1">IF(ISBLANK(INDIRECT("C9"))," ",(INDIRECT("C9")))</f>
        <v xml:space="preserve"> </v>
      </c>
      <c r="AP8" s="51" t="str">
        <f ca="1">IF(ISBLANK(INDIRECT("D9"))," ",(INDIRECT("D9")))</f>
        <v xml:space="preserve"> </v>
      </c>
      <c r="AQ8" s="51" t="str">
        <f ca="1">IF(ISBLANK(INDIRECT("E9"))," ",(INDIRECT("E9")))</f>
        <v xml:space="preserve"> </v>
      </c>
      <c r="AR8" s="51" t="str">
        <f ca="1">IF(ISBLANK(INDIRECT("F9"))," ",(INDIRECT("F9")))</f>
        <v xml:space="preserve"> </v>
      </c>
      <c r="AS8" s="51" t="str">
        <f ca="1">IF(ISBLANK(INDIRECT("G9"))," ",(INDIRECT("G9")))</f>
        <v xml:space="preserve"> </v>
      </c>
      <c r="AT8" s="51" t="str">
        <f ca="1">IF(ISBLANK(INDIRECT("H9"))," ",(INDIRECT("H9")))</f>
        <v xml:space="preserve"> </v>
      </c>
      <c r="AU8" s="51" t="str">
        <f ca="1">IF(ISBLANK(INDIRECT("I9"))," ",(INDIRECT("I9")))</f>
        <v xml:space="preserve"> </v>
      </c>
      <c r="AV8" s="51" t="str">
        <f ca="1">IF(ISBLANK(INDIRECT("J9"))," ",(INDIRECT("J9")))</f>
        <v xml:space="preserve"> </v>
      </c>
      <c r="AW8" s="51" t="str">
        <f ca="1">TEXT(AV8,"DD.MM.YYYY")</f>
        <v xml:space="preserve"> </v>
      </c>
      <c r="AX8" s="51" t="str">
        <f ca="1">TEXT(AV8,"ДД.ММ.ГГГГ")</f>
        <v xml:space="preserve"> </v>
      </c>
      <c r="AY8" s="51" t="str">
        <f ca="1">IF(ISNUMBER(SEARCH("yyyy",AW8)),AX8,AW8)</f>
        <v xml:space="preserve"> </v>
      </c>
      <c r="AZ8" s="51" t="str">
        <f ca="1">IF((CONCATENATE(AS8," ",AT8,", № ",AU8," , виданий ",BA8," ",AY8,"; "))=$BI$3,"",IF((CONCATENATE(AS8," ",AT8,", № ",AU8," , виданий ",BA8," ",AY8,"; "))=$BI$4,"",CONCATENATE(AS8," ",AT8,", № ",AU8," , виданий ",BA8," ",AY8,"; ")))</f>
        <v/>
      </c>
      <c r="BA8" s="51" t="str">
        <f ca="1">IF(ISBLANK(INDIRECT("K9"))," ",(INDIRECT("K9")))</f>
        <v xml:space="preserve"> </v>
      </c>
      <c r="BB8" s="51" t="str">
        <f ca="1">IF(ISBLANK(INDIRECT("L9"))," ",(INDIRECT("L9")))</f>
        <v xml:space="preserve"> </v>
      </c>
      <c r="BC8" s="51" t="str">
        <f ca="1">IF(ISBLANK(INDIRECT("M9"))," ",(INDIRECT("M9")))</f>
        <v xml:space="preserve"> </v>
      </c>
      <c r="BD8" s="51" t="str">
        <f ca="1">IF(ISBLANK(INDIRECT("N9"))," ",(INDIRECT("N9")))</f>
        <v xml:space="preserve"> </v>
      </c>
      <c r="BE8" s="51" t="str">
        <f ca="1">IF(ISBLANK(INDIRECT("O9"))," ",(INDIRECT("O9")))</f>
        <v xml:space="preserve"> </v>
      </c>
      <c r="BF8" s="51" t="str">
        <f ca="1">TEXT(BE8,"DD.MM.YYYY")</f>
        <v xml:space="preserve"> </v>
      </c>
      <c r="BG8" s="51" t="str">
        <f ca="1">TEXT(BE8,"ДД.ММ.ГГГГ")</f>
        <v xml:space="preserve"> </v>
      </c>
      <c r="BI8" s="96" t="str">
        <f ca="1">IF(ISBLANK(INDIRECT("B8"))," ",(INDIRECT("B8")))</f>
        <v xml:space="preserve"> </v>
      </c>
      <c r="BJ8" s="96" t="str">
        <f ca="1">IF(ISBLANK(INDIRECT("C8"))," ",(INDIRECT("C8")))</f>
        <v xml:space="preserve"> </v>
      </c>
      <c r="BK8" s="96" t="str">
        <f ca="1">IF(ISBLANK(INDIRECT("D8"))," ",(INDIRECT("D8")))</f>
        <v xml:space="preserve"> </v>
      </c>
      <c r="BL8" s="96" t="str">
        <f ca="1">IF(ISBLANK(INDIRECT("E8"))," ",(INDIRECT("E8")))</f>
        <v xml:space="preserve"> </v>
      </c>
      <c r="BM8" s="96" t="str">
        <f ca="1">IF(ISBLANK(INDIRECT("F8"))," ",(INDIRECT("F8")))</f>
        <v xml:space="preserve"> </v>
      </c>
      <c r="BN8" s="96" t="str">
        <f ca="1">IF(ISBLANK(INDIRECT("G8"))," ",(INDIRECT("G8")))</f>
        <v xml:space="preserve"> </v>
      </c>
      <c r="BO8" s="96" t="str">
        <f ca="1">IF(ISBLANK(INDIRECT("H8"))," ",(INDIRECT("H8")))</f>
        <v xml:space="preserve"> </v>
      </c>
      <c r="BP8" s="96" t="str">
        <f ca="1">IF(ISBLANK(INDIRECT("I8"))," ",(INDIRECT("I8")))</f>
        <v xml:space="preserve"> </v>
      </c>
      <c r="BQ8" s="96" t="str">
        <f ca="1">IF(ISBLANK(INDIRECT("J8"))," ",(INDIRECT("J8")))</f>
        <v xml:space="preserve"> </v>
      </c>
      <c r="BR8" s="96" t="str">
        <f ca="1">IF(ISBLANK(INDIRECT("K8"))," ",(INDIRECT("K8")))</f>
        <v xml:space="preserve"> </v>
      </c>
      <c r="BS8" s="96" t="str">
        <f ca="1">IF(ISBLANK(INDIRECT("L8"))," ",(INDIRECT("L8")))</f>
        <v xml:space="preserve"> </v>
      </c>
      <c r="BT8" s="96" t="str">
        <f ca="1">IF(ISBLANK(INDIRECT("M8"))," ",(INDIRECT("M8")))</f>
        <v xml:space="preserve"> </v>
      </c>
      <c r="BU8" s="96" t="str">
        <f ca="1">IF(ISBLANK(INDIRECT("N8"))," ",(INDIRECT("N8")))</f>
        <v xml:space="preserve"> </v>
      </c>
      <c r="BV8" s="96" t="str">
        <f ca="1">IF(ISBLANK(INDIRECT("O8"))," ",(INDIRECT("O8")))</f>
        <v xml:space="preserve"> </v>
      </c>
      <c r="BW8" s="96" t="str">
        <f ca="1">IF(ISBLANK(INDIRECT("P8"))," ",(INDIRECT("P8")))</f>
        <v xml:space="preserve"> </v>
      </c>
      <c r="BX8" s="96" t="str">
        <f ca="1">IF(ISBLANK(INDIRECT("Q8"))," ",(INDIRECT("Q8")))</f>
        <v xml:space="preserve"> </v>
      </c>
      <c r="BY8" s="96" t="str">
        <f ca="1">IF(ISBLANK(INDIRECT("R8"))," ",(INDIRECT("R8")))</f>
        <v xml:space="preserve"> </v>
      </c>
      <c r="BZ8" s="96" t="str">
        <f ca="1">IF(ISBLANK(INDIRECT("S8"))," ",(INDIRECT("S8")))</f>
        <v xml:space="preserve"> </v>
      </c>
      <c r="CA8" s="96" t="str">
        <f ca="1">IF(ISBLANK(INDIRECT("T8"))," ",(INDIRECT("T8")))</f>
        <v xml:space="preserve"> </v>
      </c>
      <c r="CB8" s="96" t="str">
        <f ca="1">IF(ISBLANK(INDIRECT("U8"))," ",(INDIRECT("U8")))</f>
        <v xml:space="preserve"> </v>
      </c>
      <c r="CC8" s="96" t="str">
        <f ca="1">IF(ISBLANK(INDIRECT("V8"))," ",(INDIRECT("V8")))</f>
        <v xml:space="preserve"> </v>
      </c>
      <c r="CD8" s="96" t="str">
        <f ca="1">IF(ISBLANK(INDIRECT("W8"))," ",(INDIRECT("W8")))</f>
        <v xml:space="preserve"> </v>
      </c>
      <c r="CE8" s="96" t="str">
        <f ca="1">IF(ISBLANK(INDIRECT("X8"))," ",(INDIRECT("X8")))</f>
        <v xml:space="preserve"> </v>
      </c>
      <c r="CF8" s="96" t="str">
        <f ca="1">IF(ISBLANK(INDIRECT("Y8"))," ",(INDIRECT("Y8")))</f>
        <v xml:space="preserve"> </v>
      </c>
      <c r="CG8" s="96" t="str">
        <f ca="1">IF(ISBLANK(INDIRECT("Z8"))," ",(INDIRECT("Z8")))</f>
        <v xml:space="preserve"> </v>
      </c>
      <c r="CH8" s="96" t="str">
        <f ca="1">IF(ISBLANK(INDIRECT("AA8"))," ",(INDIRECT("AA8")))</f>
        <v xml:space="preserve"> </v>
      </c>
      <c r="CI8" s="96" t="str">
        <f ca="1">IF(ISBLANK(INDIRECT("AB8"))," ",(INDIRECT("AB8")))</f>
        <v xml:space="preserve"> </v>
      </c>
      <c r="CJ8" s="96" t="str">
        <f ca="1">IF(ISBLANK(INDIRECT("AC8"))," ",(INDIRECT("AC8")))</f>
        <v xml:space="preserve"> </v>
      </c>
      <c r="CK8" s="96" t="str">
        <f ca="1">IF(ISBLANK(INDIRECT("AD8"))," ",(INDIRECT("AD8")))</f>
        <v xml:space="preserve"> </v>
      </c>
      <c r="CL8" s="96" t="str">
        <f ca="1">IF(ISBLANK(INDIRECT("AE8"))," ",(INDIRECT("AE8")))</f>
        <v xml:space="preserve"> </v>
      </c>
      <c r="CM8" s="96" t="str">
        <f ca="1">IF(ISBLANK(INDIRECT("AF8"))," ",(INDIRECT("AF8")))</f>
        <v xml:space="preserve"> </v>
      </c>
      <c r="CN8" s="96" t="str">
        <f ca="1">IF(ISBLANK(INDIRECT("AG8"))," ",(INDIRECT("AG8")))</f>
        <v xml:space="preserve"> </v>
      </c>
      <c r="CO8" s="96" t="str">
        <f ca="1">IF(ISBLANK(INDIRECT("AH8"))," ",(INDIRECT("AH8")))</f>
        <v xml:space="preserve"> </v>
      </c>
      <c r="CP8" s="96" t="str">
        <f ca="1">IF(ISBLANK(INDIRECT("AI8"))," ",(INDIRECT("AI8")))</f>
        <v xml:space="preserve"> </v>
      </c>
      <c r="CQ8" s="96" t="str">
        <f ca="1">IF(ISBLANK(INDIRECT("AJ8"))," ",(INDIRECT("AJ8")))</f>
        <v xml:space="preserve"> </v>
      </c>
      <c r="CS8" t="str">
        <f t="shared" ca="1" si="0"/>
        <v xml:space="preserve"> . .</v>
      </c>
      <c r="CT8" t="str">
        <f t="shared" ca="1" si="1"/>
        <v xml:space="preserve"> .</v>
      </c>
    </row>
    <row r="9" spans="1:98" x14ac:dyDescent="0.25">
      <c r="A9" s="66" t="s">
        <v>128</v>
      </c>
      <c r="B9" s="106"/>
      <c r="C9" s="106"/>
      <c r="D9" s="106"/>
      <c r="E9" s="106"/>
      <c r="F9" s="107"/>
      <c r="G9" s="69"/>
      <c r="H9" s="69"/>
      <c r="I9" s="103"/>
      <c r="J9" s="69"/>
      <c r="K9" s="69"/>
      <c r="L9" s="69"/>
      <c r="M9" s="69"/>
      <c r="N9" s="69"/>
      <c r="O9" s="69"/>
      <c r="P9" s="69"/>
      <c r="Q9" s="69"/>
      <c r="R9" s="69"/>
      <c r="S9" s="69"/>
      <c r="T9" s="69"/>
      <c r="U9" s="69"/>
      <c r="V9" s="69"/>
      <c r="W9" s="69"/>
      <c r="X9" s="69"/>
      <c r="Y9" s="69"/>
      <c r="Z9" s="69"/>
      <c r="AA9" s="69"/>
      <c r="AB9" s="69"/>
      <c r="AC9" s="69"/>
      <c r="AD9" s="69"/>
      <c r="AE9" s="69"/>
      <c r="AF9" s="104"/>
      <c r="AG9" s="104"/>
      <c r="AH9" s="104"/>
      <c r="AI9" s="105"/>
      <c r="AJ9" s="104"/>
      <c r="AK9" s="47"/>
      <c r="AL9" s="47"/>
      <c r="AM9" s="47"/>
      <c r="AN9" s="51" t="str">
        <f ca="1">IF(ISBLANK(INDIRECT("B10"))," ",(INDIRECT("B10")))</f>
        <v xml:space="preserve"> </v>
      </c>
      <c r="AO9" s="51" t="str">
        <f ca="1">IF(ISBLANK(INDIRECT("C10"))," ",(INDIRECT("C10")))</f>
        <v xml:space="preserve"> </v>
      </c>
      <c r="AP9" s="51" t="str">
        <f ca="1">IF(ISBLANK(INDIRECT("D10"))," ",(INDIRECT("D10")))</f>
        <v xml:space="preserve"> </v>
      </c>
      <c r="AQ9" s="51" t="str">
        <f ca="1">IF(ISBLANK(INDIRECT("E10"))," ",(INDIRECT("E10")))</f>
        <v xml:space="preserve"> </v>
      </c>
      <c r="AR9" s="51" t="str">
        <f ca="1">IF(ISBLANK(INDIRECT("F10"))," ",(INDIRECT("F10")))</f>
        <v xml:space="preserve"> </v>
      </c>
      <c r="AS9" s="51" t="str">
        <f ca="1">IF(ISBLANK(INDIRECT("G10"))," ",(INDIRECT("G10")))</f>
        <v xml:space="preserve"> </v>
      </c>
      <c r="AT9" s="51" t="str">
        <f ca="1">IF(ISBLANK(INDIRECT("H10"))," ",(INDIRECT("H10")))</f>
        <v xml:space="preserve"> </v>
      </c>
      <c r="AU9" s="51" t="str">
        <f ca="1">IF(ISBLANK(INDIRECT("I10"))," ",(INDIRECT("I10")))</f>
        <v xml:space="preserve"> </v>
      </c>
      <c r="AV9" s="51" t="str">
        <f ca="1">IF(ISBLANK(INDIRECT("J10"))," ",(INDIRECT("J10")))</f>
        <v xml:space="preserve"> </v>
      </c>
      <c r="AW9" s="51" t="str">
        <f ca="1">TEXT(AV9,"DD.MM.YYYY")</f>
        <v xml:space="preserve"> </v>
      </c>
      <c r="AX9" s="51" t="str">
        <f ca="1">TEXT(AV9,"ДД.ММ.ГГГГ")</f>
        <v xml:space="preserve"> </v>
      </c>
      <c r="AY9" s="51" t="str">
        <f ca="1">IF(ISNUMBER(SEARCH("yyyy",AW9)),AX9,AW9)</f>
        <v xml:space="preserve"> </v>
      </c>
      <c r="AZ9" s="51" t="str">
        <f ca="1">IF((CONCATENATE(AS9," ",AT9,", № ",AU9," , виданий ",BA9," ",AY9,"; "))=$BI$3,"",IF((CONCATENATE(AS9," ",AT9,", № ",AU9," , виданий ",BA9," ",AY9,"; "))=$BI$4,"",CONCATENATE(AS9," ",AT9,", № ",AU9," , виданий ",BA9," ",AY9,"; ")))</f>
        <v/>
      </c>
      <c r="BA9" s="51" t="str">
        <f ca="1">IF(ISBLANK(INDIRECT("K10"))," ",(INDIRECT("K10")))</f>
        <v xml:space="preserve"> </v>
      </c>
      <c r="BB9" s="51" t="str">
        <f ca="1">IF(ISBLANK(INDIRECT("L10"))," ",(INDIRECT("L10")))</f>
        <v xml:space="preserve"> </v>
      </c>
      <c r="BC9" s="51" t="str">
        <f ca="1">IF(ISBLANK(INDIRECT("M10"))," ",(INDIRECT("M10")))</f>
        <v xml:space="preserve"> </v>
      </c>
      <c r="BD9" s="51" t="str">
        <f ca="1">IF(ISBLANK(INDIRECT("N10"))," ",(INDIRECT("N10")))</f>
        <v xml:space="preserve"> </v>
      </c>
      <c r="BE9" s="51" t="str">
        <f ca="1">IF(ISBLANK(INDIRECT("O10"))," ",(INDIRECT("O10")))</f>
        <v xml:space="preserve"> </v>
      </c>
      <c r="BF9" s="51" t="str">
        <f ca="1">TEXT(BE9,"DD.MM.YYYY")</f>
        <v xml:space="preserve"> </v>
      </c>
      <c r="BG9" s="51" t="str">
        <f ca="1">TEXT(BE9,"ДД.ММ.ГГГГ")</f>
        <v xml:space="preserve"> </v>
      </c>
      <c r="BI9" s="96" t="str">
        <f ca="1">IF(ISBLANK(INDIRECT("B9"))," ",(INDIRECT("B9")))</f>
        <v xml:space="preserve"> </v>
      </c>
      <c r="BJ9" s="96" t="str">
        <f ca="1">IF(ISBLANK(INDIRECT("C9"))," ",(INDIRECT("C9")))</f>
        <v xml:space="preserve"> </v>
      </c>
      <c r="BK9" s="96" t="str">
        <f ca="1">IF(ISBLANK(INDIRECT("D9"))," ",(INDIRECT("D9")))</f>
        <v xml:space="preserve"> </v>
      </c>
      <c r="BL9" s="96" t="str">
        <f ca="1">IF(ISBLANK(INDIRECT("E9"))," ",(INDIRECT("E9")))</f>
        <v xml:space="preserve"> </v>
      </c>
      <c r="BM9" s="96" t="str">
        <f ca="1">IF(ISBLANK(INDIRECT("F9"))," ",(INDIRECT("F9")))</f>
        <v xml:space="preserve"> </v>
      </c>
      <c r="BN9" s="96" t="str">
        <f ca="1">IF(ISBLANK(INDIRECT("G9"))," ",(INDIRECT("G9")))</f>
        <v xml:space="preserve"> </v>
      </c>
      <c r="BO9" s="96" t="str">
        <f ca="1">IF(ISBLANK(INDIRECT("H9"))," ",(INDIRECT("H9")))</f>
        <v xml:space="preserve"> </v>
      </c>
      <c r="BP9" s="96" t="str">
        <f ca="1">IF(ISBLANK(INDIRECT("I9"))," ",(INDIRECT("I9")))</f>
        <v xml:space="preserve"> </v>
      </c>
      <c r="BQ9" s="96" t="str">
        <f ca="1">IF(ISBLANK(INDIRECT("J9"))," ",(INDIRECT("J9")))</f>
        <v xml:space="preserve"> </v>
      </c>
      <c r="BR9" s="96" t="str">
        <f ca="1">IF(ISBLANK(INDIRECT("K9"))," ",(INDIRECT("K9")))</f>
        <v xml:space="preserve"> </v>
      </c>
      <c r="BS9" s="96" t="str">
        <f ca="1">IF(ISBLANK(INDIRECT("L9"))," ",(INDIRECT("L9")))</f>
        <v xml:space="preserve"> </v>
      </c>
      <c r="BT9" s="96" t="str">
        <f ca="1">IF(ISBLANK(INDIRECT("M9"))," ",(INDIRECT("M9")))</f>
        <v xml:space="preserve"> </v>
      </c>
      <c r="BU9" s="96" t="str">
        <f ca="1">IF(ISBLANK(INDIRECT("N9"))," ",(INDIRECT("N9")))</f>
        <v xml:space="preserve"> </v>
      </c>
      <c r="BV9" s="96" t="str">
        <f ca="1">IF(ISBLANK(INDIRECT("O9"))," ",(INDIRECT("O9")))</f>
        <v xml:space="preserve"> </v>
      </c>
      <c r="BW9" s="96" t="str">
        <f ca="1">IF(ISBLANK(INDIRECT("P9"))," ",(INDIRECT("P9")))</f>
        <v xml:space="preserve"> </v>
      </c>
      <c r="BX9" s="96" t="str">
        <f ca="1">IF(ISBLANK(INDIRECT("Q9"))," ",(INDIRECT("Q9")))</f>
        <v xml:space="preserve"> </v>
      </c>
      <c r="BY9" s="96" t="str">
        <f ca="1">IF(ISBLANK(INDIRECT("R9"))," ",(INDIRECT("R9")))</f>
        <v xml:space="preserve"> </v>
      </c>
      <c r="BZ9" s="96" t="str">
        <f ca="1">IF(ISBLANK(INDIRECT("S9"))," ",(INDIRECT("S9")))</f>
        <v xml:space="preserve"> </v>
      </c>
      <c r="CA9" s="96" t="str">
        <f ca="1">IF(ISBLANK(INDIRECT("T9"))," ",(INDIRECT("T9")))</f>
        <v xml:space="preserve"> </v>
      </c>
      <c r="CB9" s="96" t="str">
        <f ca="1">IF(ISBLANK(INDIRECT("U9"))," ",(INDIRECT("U9")))</f>
        <v xml:space="preserve"> </v>
      </c>
      <c r="CC9" s="96" t="str">
        <f ca="1">IF(ISBLANK(INDIRECT("V9"))," ",(INDIRECT("V9")))</f>
        <v xml:space="preserve"> </v>
      </c>
      <c r="CD9" s="96" t="str">
        <f ca="1">IF(ISBLANK(INDIRECT("W9"))," ",(INDIRECT("W9")))</f>
        <v xml:space="preserve"> </v>
      </c>
      <c r="CE9" s="96" t="str">
        <f ca="1">IF(ISBLANK(INDIRECT("X9"))," ",(INDIRECT("X9")))</f>
        <v xml:space="preserve"> </v>
      </c>
      <c r="CF9" s="96" t="str">
        <f ca="1">IF(ISBLANK(INDIRECT("Y9"))," ",(INDIRECT("Y9")))</f>
        <v xml:space="preserve"> </v>
      </c>
      <c r="CG9" s="96" t="str">
        <f ca="1">IF(ISBLANK(INDIRECT("Z9"))," ",(INDIRECT("Z9")))</f>
        <v xml:space="preserve"> </v>
      </c>
      <c r="CH9" s="96" t="str">
        <f ca="1">IF(ISBLANK(INDIRECT("AA9"))," ",(INDIRECT("AA9")))</f>
        <v xml:space="preserve"> </v>
      </c>
      <c r="CI9" s="96" t="str">
        <f ca="1">IF(ISBLANK(INDIRECT("AB9"))," ",(INDIRECT("AB9")))</f>
        <v xml:space="preserve"> </v>
      </c>
      <c r="CJ9" s="96" t="str">
        <f ca="1">IF(ISBLANK(INDIRECT("AC9"))," ",(INDIRECT("AC9")))</f>
        <v xml:space="preserve"> </v>
      </c>
      <c r="CK9" s="96" t="str">
        <f ca="1">IF(ISBLANK(INDIRECT("AD9"))," ",(INDIRECT("AD9")))</f>
        <v xml:space="preserve"> </v>
      </c>
      <c r="CL9" s="96" t="str">
        <f ca="1">IF(ISBLANK(INDIRECT("AE9"))," ",(INDIRECT("AE9")))</f>
        <v xml:space="preserve"> </v>
      </c>
      <c r="CM9" s="96" t="str">
        <f ca="1">IF(ISBLANK(INDIRECT("AF9"))," ",(INDIRECT("AF9")))</f>
        <v xml:space="preserve"> </v>
      </c>
      <c r="CN9" s="96" t="str">
        <f ca="1">IF(ISBLANK(INDIRECT("AG9"))," ",(INDIRECT("AG9")))</f>
        <v xml:space="preserve"> </v>
      </c>
      <c r="CO9" s="96" t="str">
        <f ca="1">IF(ISBLANK(INDIRECT("AH9"))," ",(INDIRECT("AH9")))</f>
        <v xml:space="preserve"> </v>
      </c>
      <c r="CP9" s="96" t="str">
        <f ca="1">IF(ISBLANK(INDIRECT("AI9"))," ",(INDIRECT("AI9")))</f>
        <v xml:space="preserve"> </v>
      </c>
      <c r="CQ9" s="96" t="str">
        <f ca="1">IF(ISBLANK(INDIRECT("AJ9"))," ",(INDIRECT("AJ9")))</f>
        <v xml:space="preserve"> </v>
      </c>
      <c r="CS9" t="str">
        <f t="shared" ca="1" si="0"/>
        <v xml:space="preserve"> . .</v>
      </c>
      <c r="CT9" t="str">
        <f t="shared" ca="1" si="1"/>
        <v xml:space="preserve"> .</v>
      </c>
    </row>
    <row r="10" spans="1:98" x14ac:dyDescent="0.25">
      <c r="A10" s="66" t="s">
        <v>129</v>
      </c>
      <c r="B10" s="106"/>
      <c r="C10" s="106"/>
      <c r="D10" s="106"/>
      <c r="E10" s="106"/>
      <c r="F10" s="107"/>
      <c r="G10" s="69"/>
      <c r="H10" s="69"/>
      <c r="I10" s="103"/>
      <c r="J10" s="69"/>
      <c r="K10" s="69"/>
      <c r="L10" s="69"/>
      <c r="M10" s="69"/>
      <c r="N10" s="69"/>
      <c r="O10" s="69"/>
      <c r="P10" s="69"/>
      <c r="Q10" s="69"/>
      <c r="R10" s="69"/>
      <c r="S10" s="69"/>
      <c r="T10" s="69"/>
      <c r="U10" s="69"/>
      <c r="V10" s="69"/>
      <c r="W10" s="69"/>
      <c r="X10" s="69"/>
      <c r="Y10" s="69"/>
      <c r="Z10" s="69"/>
      <c r="AA10" s="69"/>
      <c r="AB10" s="69"/>
      <c r="AC10" s="69"/>
      <c r="AD10" s="69"/>
      <c r="AE10" s="69"/>
      <c r="AF10" s="104"/>
      <c r="AG10" s="104"/>
      <c r="AH10" s="104"/>
      <c r="AI10" s="105"/>
      <c r="AJ10" s="104"/>
      <c r="AK10" s="47"/>
      <c r="AL10" s="47"/>
      <c r="AM10" s="47"/>
      <c r="AN10" s="51"/>
      <c r="AO10" s="51"/>
      <c r="AP10" s="51"/>
      <c r="AQ10" s="51"/>
      <c r="AR10" s="51"/>
      <c r="AS10" s="51"/>
      <c r="AT10" s="51"/>
      <c r="AU10" s="51"/>
      <c r="AV10" s="51"/>
      <c r="AW10" s="51"/>
      <c r="AX10" s="51"/>
      <c r="AY10" s="51"/>
      <c r="AZ10" s="51"/>
      <c r="BA10" s="51"/>
      <c r="BB10" s="51"/>
      <c r="BC10" s="51"/>
      <c r="BD10" s="51"/>
      <c r="BE10" s="51"/>
      <c r="BF10" s="51"/>
      <c r="BG10" s="51"/>
      <c r="BI10" s="96" t="str">
        <f ca="1">IF(ISBLANK(INDIRECT("B10"))," ",(INDIRECT("B10")))</f>
        <v xml:space="preserve"> </v>
      </c>
      <c r="BJ10" s="96" t="str">
        <f ca="1">IF(ISBLANK(INDIRECT("C10"))," ",(INDIRECT("C10")))</f>
        <v xml:space="preserve"> </v>
      </c>
      <c r="BK10" s="96" t="str">
        <f ca="1">IF(ISBLANK(INDIRECT("D10"))," ",(INDIRECT("D10")))</f>
        <v xml:space="preserve"> </v>
      </c>
      <c r="BL10" s="96" t="str">
        <f ca="1">IF(ISBLANK(INDIRECT("E10"))," ",(INDIRECT("E10")))</f>
        <v xml:space="preserve"> </v>
      </c>
      <c r="BM10" s="96" t="str">
        <f ca="1">IF(ISBLANK(INDIRECT("F10"))," ",(INDIRECT("F10")))</f>
        <v xml:space="preserve"> </v>
      </c>
      <c r="BN10" s="96" t="str">
        <f ca="1">IF(ISBLANK(INDIRECT("G10"))," ",(INDIRECT("G10")))</f>
        <v xml:space="preserve"> </v>
      </c>
      <c r="BO10" s="96" t="str">
        <f ca="1">IF(ISBLANK(INDIRECT("H10"))," ",(INDIRECT("H10")))</f>
        <v xml:space="preserve"> </v>
      </c>
      <c r="BP10" s="96" t="str">
        <f ca="1">IF(ISBLANK(INDIRECT("I10"))," ",(INDIRECT("I10")))</f>
        <v xml:space="preserve"> </v>
      </c>
      <c r="BQ10" s="96" t="str">
        <f ca="1">IF(ISBLANK(INDIRECT("J10"))," ",(INDIRECT("J10")))</f>
        <v xml:space="preserve"> </v>
      </c>
      <c r="BR10" s="96" t="str">
        <f ca="1">IF(ISBLANK(INDIRECT("K10"))," ",(INDIRECT("K10")))</f>
        <v xml:space="preserve"> </v>
      </c>
      <c r="BS10" s="96" t="str">
        <f ca="1">IF(ISBLANK(INDIRECT("L10"))," ",(INDIRECT("L10")))</f>
        <v xml:space="preserve"> </v>
      </c>
      <c r="BT10" s="96" t="str">
        <f ca="1">IF(ISBLANK(INDIRECT("M10"))," ",(INDIRECT("M10")))</f>
        <v xml:space="preserve"> </v>
      </c>
      <c r="BU10" s="96" t="str">
        <f ca="1">IF(ISBLANK(INDIRECT("N10"))," ",(INDIRECT("N10")))</f>
        <v xml:space="preserve"> </v>
      </c>
      <c r="BV10" s="96" t="str">
        <f ca="1">IF(ISBLANK(INDIRECT("O10"))," ",(INDIRECT("O10")))</f>
        <v xml:space="preserve"> </v>
      </c>
      <c r="BW10" s="96" t="str">
        <f ca="1">IF(ISBLANK(INDIRECT("P10"))," ",(INDIRECT("P10")))</f>
        <v xml:space="preserve"> </v>
      </c>
      <c r="BX10" s="96" t="str">
        <f ca="1">IF(ISBLANK(INDIRECT("Q10"))," ",(INDIRECT("Q10")))</f>
        <v xml:space="preserve"> </v>
      </c>
      <c r="BY10" s="96" t="str">
        <f ca="1">IF(ISBLANK(INDIRECT("R10"))," ",(INDIRECT("R10")))</f>
        <v xml:space="preserve"> </v>
      </c>
      <c r="BZ10" s="96" t="str">
        <f ca="1">IF(ISBLANK(INDIRECT("S10"))," ",(INDIRECT("S10")))</f>
        <v xml:space="preserve"> </v>
      </c>
      <c r="CA10" s="96" t="str">
        <f ca="1">IF(ISBLANK(INDIRECT("T10"))," ",(INDIRECT("T10")))</f>
        <v xml:space="preserve"> </v>
      </c>
      <c r="CB10" s="96" t="str">
        <f ca="1">IF(ISBLANK(INDIRECT("U10"))," ",(INDIRECT("U10")))</f>
        <v xml:space="preserve"> </v>
      </c>
      <c r="CC10" s="96" t="str">
        <f ca="1">IF(ISBLANK(INDIRECT("V10"))," ",(INDIRECT("V10")))</f>
        <v xml:space="preserve"> </v>
      </c>
      <c r="CD10" s="96" t="str">
        <f ca="1">IF(ISBLANK(INDIRECT("W10"))," ",(INDIRECT("W10")))</f>
        <v xml:space="preserve"> </v>
      </c>
      <c r="CE10" s="96" t="str">
        <f ca="1">IF(ISBLANK(INDIRECT("X10"))," ",(INDIRECT("X10")))</f>
        <v xml:space="preserve"> </v>
      </c>
      <c r="CF10" s="96" t="str">
        <f ca="1">IF(ISBLANK(INDIRECT("Y10"))," ",(INDIRECT("Y10")))</f>
        <v xml:space="preserve"> </v>
      </c>
      <c r="CG10" s="96" t="str">
        <f ca="1">IF(ISBLANK(INDIRECT("Z10"))," ",(INDIRECT("Z10")))</f>
        <v xml:space="preserve"> </v>
      </c>
      <c r="CH10" s="96" t="str">
        <f ca="1">IF(ISBLANK(INDIRECT("AA10"))," ",(INDIRECT("AA10")))</f>
        <v xml:space="preserve"> </v>
      </c>
      <c r="CI10" s="96" t="str">
        <f ca="1">IF(ISBLANK(INDIRECT("AB10"))," ",(INDIRECT("AB10")))</f>
        <v xml:space="preserve"> </v>
      </c>
      <c r="CJ10" s="96" t="str">
        <f ca="1">IF(ISBLANK(INDIRECT("AC10"))," ",(INDIRECT("AC10")))</f>
        <v xml:space="preserve"> </v>
      </c>
      <c r="CK10" s="96" t="str">
        <f ca="1">IF(ISBLANK(INDIRECT("AD10"))," ",(INDIRECT("AD10")))</f>
        <v xml:space="preserve"> </v>
      </c>
      <c r="CL10" s="96" t="str">
        <f ca="1">IF(ISBLANK(INDIRECT("AE10"))," ",(INDIRECT("AE10")))</f>
        <v xml:space="preserve"> </v>
      </c>
      <c r="CM10" s="96" t="str">
        <f ca="1">IF(ISBLANK(INDIRECT("AF10"))," ",(INDIRECT("AF10")))</f>
        <v xml:space="preserve"> </v>
      </c>
      <c r="CN10" s="96" t="str">
        <f ca="1">IF(ISBLANK(INDIRECT("AG10"))," ",(INDIRECT("AG10")))</f>
        <v xml:space="preserve"> </v>
      </c>
      <c r="CO10" s="96" t="str">
        <f ca="1">IF(ISBLANK(INDIRECT("AH10"))," ",(INDIRECT("AH10")))</f>
        <v xml:space="preserve"> </v>
      </c>
      <c r="CP10" s="96" t="str">
        <f ca="1">IF(ISBLANK(INDIRECT("AI10"))," ",(INDIRECT("AI10")))</f>
        <v xml:space="preserve"> </v>
      </c>
      <c r="CQ10" s="96" t="str">
        <f ca="1">IF(ISBLANK(INDIRECT("AJ10"))," ",(INDIRECT("AJ10")))</f>
        <v xml:space="preserve"> </v>
      </c>
      <c r="CS10" t="str">
        <f t="shared" ca="1" si="0"/>
        <v xml:space="preserve"> . .</v>
      </c>
      <c r="CT10" t="str">
        <f t="shared" ca="1" si="1"/>
        <v xml:space="preserve"> .</v>
      </c>
    </row>
    <row r="11" spans="1:98" x14ac:dyDescent="0.25">
      <c r="A11" s="66" t="s">
        <v>130</v>
      </c>
      <c r="B11" s="106"/>
      <c r="C11" s="106"/>
      <c r="D11" s="106"/>
      <c r="E11" s="106"/>
      <c r="F11" s="107"/>
      <c r="G11" s="69"/>
      <c r="H11" s="69"/>
      <c r="I11" s="103"/>
      <c r="J11" s="69"/>
      <c r="K11" s="69"/>
      <c r="L11" s="69"/>
      <c r="M11" s="69"/>
      <c r="N11" s="69"/>
      <c r="O11" s="69"/>
      <c r="P11" s="69"/>
      <c r="Q11" s="69"/>
      <c r="R11" s="69"/>
      <c r="S11" s="69"/>
      <c r="T11" s="69"/>
      <c r="U11" s="69"/>
      <c r="V11" s="69"/>
      <c r="W11" s="69"/>
      <c r="X11" s="69"/>
      <c r="Y11" s="69"/>
      <c r="Z11" s="69"/>
      <c r="AA11" s="69"/>
      <c r="AB11" s="69"/>
      <c r="AC11" s="69"/>
      <c r="AD11" s="69"/>
      <c r="AE11" s="69"/>
      <c r="AF11" s="104"/>
      <c r="AG11" s="104"/>
      <c r="AH11" s="104"/>
      <c r="AI11" s="105"/>
      <c r="AJ11" s="104"/>
      <c r="AK11" s="47"/>
      <c r="AL11" s="47"/>
      <c r="AM11" s="47"/>
      <c r="AN11" s="51"/>
      <c r="AO11" s="51"/>
      <c r="AP11" s="51"/>
      <c r="AQ11" s="51"/>
      <c r="AR11" s="51"/>
      <c r="AS11" s="51"/>
      <c r="AT11" s="51"/>
      <c r="AU11" s="51"/>
      <c r="AV11" s="51"/>
      <c r="AW11" s="51"/>
      <c r="AX11" s="51"/>
      <c r="AY11" s="51"/>
      <c r="AZ11" s="51"/>
      <c r="BA11" s="51"/>
      <c r="BB11" s="51"/>
      <c r="BC11" s="51"/>
      <c r="BD11" s="51"/>
      <c r="BE11" s="51"/>
      <c r="BF11" s="51"/>
      <c r="BG11" s="51"/>
      <c r="BI11" s="96" t="str">
        <f ca="1">IF(ISBLANK(INDIRECT("B11"))," ",(INDIRECT("B11")))</f>
        <v xml:space="preserve"> </v>
      </c>
      <c r="BJ11" s="96" t="str">
        <f ca="1">IF(ISBLANK(INDIRECT("C11"))," ",(INDIRECT("C11")))</f>
        <v xml:space="preserve"> </v>
      </c>
      <c r="BK11" s="96" t="str">
        <f ca="1">IF(ISBLANK(INDIRECT("D11"))," ",(INDIRECT("D11")))</f>
        <v xml:space="preserve"> </v>
      </c>
      <c r="BL11" s="96" t="str">
        <f ca="1">IF(ISBLANK(INDIRECT("E11"))," ",(INDIRECT("E11")))</f>
        <v xml:space="preserve"> </v>
      </c>
      <c r="BM11" s="96" t="str">
        <f ca="1">IF(ISBLANK(INDIRECT("F11"))," ",(INDIRECT("F11")))</f>
        <v xml:space="preserve"> </v>
      </c>
      <c r="BN11" s="96" t="str">
        <f ca="1">IF(ISBLANK(INDIRECT("G11"))," ",(INDIRECT("G11")))</f>
        <v xml:space="preserve"> </v>
      </c>
      <c r="BO11" s="96" t="str">
        <f ca="1">IF(ISBLANK(INDIRECT("H11"))," ",(INDIRECT("H11")))</f>
        <v xml:space="preserve"> </v>
      </c>
      <c r="BP11" s="96" t="str">
        <f ca="1">IF(ISBLANK(INDIRECT("I11"))," ",(INDIRECT("I11")))</f>
        <v xml:space="preserve"> </v>
      </c>
      <c r="BQ11" s="96" t="str">
        <f ca="1">IF(ISBLANK(INDIRECT("J11"))," ",(INDIRECT("J11")))</f>
        <v xml:space="preserve"> </v>
      </c>
      <c r="BR11" s="96" t="str">
        <f ca="1">IF(ISBLANK(INDIRECT("K11"))," ",(INDIRECT("K11")))</f>
        <v xml:space="preserve"> </v>
      </c>
      <c r="BS11" s="96" t="str">
        <f ca="1">IF(ISBLANK(INDIRECT("L11"))," ",(INDIRECT("L11")))</f>
        <v xml:space="preserve"> </v>
      </c>
      <c r="BT11" s="96" t="str">
        <f ca="1">IF(ISBLANK(INDIRECT("M11"))," ",(INDIRECT("M11")))</f>
        <v xml:space="preserve"> </v>
      </c>
      <c r="BU11" s="96" t="str">
        <f ca="1">IF(ISBLANK(INDIRECT("N11"))," ",(INDIRECT("N11")))</f>
        <v xml:space="preserve"> </v>
      </c>
      <c r="BV11" s="96" t="str">
        <f ca="1">IF(ISBLANK(INDIRECT("O11"))," ",(INDIRECT("O11")))</f>
        <v xml:space="preserve"> </v>
      </c>
      <c r="BW11" s="96" t="str">
        <f ca="1">IF(ISBLANK(INDIRECT("P11"))," ",(INDIRECT("P11")))</f>
        <v xml:space="preserve"> </v>
      </c>
      <c r="BX11" s="96" t="str">
        <f ca="1">IF(ISBLANK(INDIRECT("Q11"))," ",(INDIRECT("Q11")))</f>
        <v xml:space="preserve"> </v>
      </c>
      <c r="BY11" s="96" t="str">
        <f ca="1">IF(ISBLANK(INDIRECT("R11"))," ",(INDIRECT("R11")))</f>
        <v xml:space="preserve"> </v>
      </c>
      <c r="BZ11" s="96" t="str">
        <f ca="1">IF(ISBLANK(INDIRECT("S11"))," ",(INDIRECT("S11")))</f>
        <v xml:space="preserve"> </v>
      </c>
      <c r="CA11" s="96" t="str">
        <f ca="1">IF(ISBLANK(INDIRECT("T11"))," ",(INDIRECT("T11")))</f>
        <v xml:space="preserve"> </v>
      </c>
      <c r="CB11" s="96" t="str">
        <f ca="1">IF(ISBLANK(INDIRECT("U11"))," ",(INDIRECT("U11")))</f>
        <v xml:space="preserve"> </v>
      </c>
      <c r="CC11" s="96" t="str">
        <f ca="1">IF(ISBLANK(INDIRECT("V11"))," ",(INDIRECT("V11")))</f>
        <v xml:space="preserve"> </v>
      </c>
      <c r="CD11" s="96" t="str">
        <f ca="1">IF(ISBLANK(INDIRECT("W11"))," ",(INDIRECT("W11")))</f>
        <v xml:space="preserve"> </v>
      </c>
      <c r="CE11" s="96" t="str">
        <f ca="1">IF(ISBLANK(INDIRECT("X11"))," ",(INDIRECT("X11")))</f>
        <v xml:space="preserve"> </v>
      </c>
      <c r="CF11" s="96" t="str">
        <f ca="1">IF(ISBLANK(INDIRECT("Y11"))," ",(INDIRECT("Y11")))</f>
        <v xml:space="preserve"> </v>
      </c>
      <c r="CG11" s="96" t="str">
        <f ca="1">IF(ISBLANK(INDIRECT("Z11"))," ",(INDIRECT("Z11")))</f>
        <v xml:space="preserve"> </v>
      </c>
      <c r="CH11" s="96" t="str">
        <f ca="1">IF(ISBLANK(INDIRECT("AA11"))," ",(INDIRECT("AA11")))</f>
        <v xml:space="preserve"> </v>
      </c>
      <c r="CI11" s="96" t="str">
        <f ca="1">IF(ISBLANK(INDIRECT("AB11"))," ",(INDIRECT("AB11")))</f>
        <v xml:space="preserve"> </v>
      </c>
      <c r="CJ11" s="96" t="str">
        <f ca="1">IF(ISBLANK(INDIRECT("AC11"))," ",(INDIRECT("AC11")))</f>
        <v xml:space="preserve"> </v>
      </c>
      <c r="CK11" s="96" t="str">
        <f ca="1">IF(ISBLANK(INDIRECT("AD11"))," ",(INDIRECT("AD11")))</f>
        <v xml:space="preserve"> </v>
      </c>
      <c r="CL11" s="96" t="str">
        <f ca="1">IF(ISBLANK(INDIRECT("AE11"))," ",(INDIRECT("AE11")))</f>
        <v xml:space="preserve"> </v>
      </c>
      <c r="CM11" s="96" t="str">
        <f ca="1">IF(ISBLANK(INDIRECT("AF11"))," ",(INDIRECT("AF11")))</f>
        <v xml:space="preserve"> </v>
      </c>
      <c r="CN11" s="96" t="str">
        <f ca="1">IF(ISBLANK(INDIRECT("AG11"))," ",(INDIRECT("AG11")))</f>
        <v xml:space="preserve"> </v>
      </c>
      <c r="CO11" s="96" t="str">
        <f ca="1">IF(ISBLANK(INDIRECT("AH11"))," ",(INDIRECT("AH11")))</f>
        <v xml:space="preserve"> </v>
      </c>
      <c r="CP11" s="96" t="str">
        <f ca="1">IF(ISBLANK(INDIRECT("AI11"))," ",(INDIRECT("AI11")))</f>
        <v xml:space="preserve"> </v>
      </c>
      <c r="CQ11" s="96" t="str">
        <f ca="1">IF(ISBLANK(INDIRECT("AJ11"))," ",(INDIRECT("AJ11")))</f>
        <v xml:space="preserve"> </v>
      </c>
      <c r="CS11" t="str">
        <f t="shared" ca="1" si="0"/>
        <v xml:space="preserve"> . .</v>
      </c>
      <c r="CT11" t="str">
        <f t="shared" ca="1" si="1"/>
        <v xml:space="preserve"> .</v>
      </c>
    </row>
    <row r="12" spans="1:98" x14ac:dyDescent="0.25">
      <c r="A12" s="66" t="s">
        <v>131</v>
      </c>
      <c r="B12" s="106"/>
      <c r="C12" s="106"/>
      <c r="D12" s="106"/>
      <c r="E12" s="106"/>
      <c r="F12" s="107"/>
      <c r="G12" s="69"/>
      <c r="H12" s="69"/>
      <c r="I12" s="103"/>
      <c r="J12" s="69"/>
      <c r="K12" s="69"/>
      <c r="L12" s="69"/>
      <c r="M12" s="69"/>
      <c r="N12" s="69"/>
      <c r="O12" s="69"/>
      <c r="P12" s="69"/>
      <c r="Q12" s="69"/>
      <c r="R12" s="69"/>
      <c r="S12" s="69"/>
      <c r="T12" s="69"/>
      <c r="U12" s="69"/>
      <c r="V12" s="69"/>
      <c r="W12" s="69"/>
      <c r="X12" s="69"/>
      <c r="Y12" s="69"/>
      <c r="Z12" s="69"/>
      <c r="AA12" s="69"/>
      <c r="AB12" s="69"/>
      <c r="AC12" s="69"/>
      <c r="AD12" s="69"/>
      <c r="AE12" s="69"/>
      <c r="AF12" s="104"/>
      <c r="AG12" s="104"/>
      <c r="AH12" s="104"/>
      <c r="AI12" s="105"/>
      <c r="AJ12" s="104"/>
      <c r="AK12" s="47"/>
      <c r="AL12" s="47"/>
      <c r="AM12" s="47"/>
      <c r="AN12" s="51"/>
      <c r="AO12" s="51"/>
      <c r="AP12" s="51"/>
      <c r="AQ12" s="51"/>
      <c r="AR12" s="51"/>
      <c r="AS12" s="51"/>
      <c r="AT12" s="51"/>
      <c r="AU12" s="51"/>
      <c r="AV12" s="51"/>
      <c r="AW12" s="51"/>
      <c r="AX12" s="51"/>
      <c r="AY12" s="51"/>
      <c r="AZ12" s="51"/>
      <c r="BA12" s="51"/>
      <c r="BB12" s="51"/>
      <c r="BC12" s="51"/>
      <c r="BD12" s="51"/>
      <c r="BE12" s="51"/>
      <c r="BF12" s="51"/>
      <c r="BG12" s="51"/>
      <c r="BI12" s="96" t="str">
        <f ca="1">IF(ISBLANK(INDIRECT("B12"))," ",(INDIRECT("B12")))</f>
        <v xml:space="preserve"> </v>
      </c>
      <c r="BJ12" s="96" t="str">
        <f ca="1">IF(ISBLANK(INDIRECT("C12"))," ",(INDIRECT("C12")))</f>
        <v xml:space="preserve"> </v>
      </c>
      <c r="BK12" s="96" t="str">
        <f ca="1">IF(ISBLANK(INDIRECT("D12"))," ",(INDIRECT("D12")))</f>
        <v xml:space="preserve"> </v>
      </c>
      <c r="BL12" s="96" t="str">
        <f ca="1">IF(ISBLANK(INDIRECT("E12"))," ",(INDIRECT("E12")))</f>
        <v xml:space="preserve"> </v>
      </c>
      <c r="BM12" s="96" t="str">
        <f ca="1">IF(ISBLANK(INDIRECT("F12"))," ",(INDIRECT("F12")))</f>
        <v xml:space="preserve"> </v>
      </c>
      <c r="BN12" s="96" t="str">
        <f ca="1">IF(ISBLANK(INDIRECT("G12"))," ",(INDIRECT("G12")))</f>
        <v xml:space="preserve"> </v>
      </c>
      <c r="BO12" s="96" t="str">
        <f ca="1">IF(ISBLANK(INDIRECT("H12"))," ",(INDIRECT("H12")))</f>
        <v xml:space="preserve"> </v>
      </c>
      <c r="BP12" s="96" t="str">
        <f ca="1">IF(ISBLANK(INDIRECT("I12"))," ",(INDIRECT("I12")))</f>
        <v xml:space="preserve"> </v>
      </c>
      <c r="BQ12" s="96" t="str">
        <f ca="1">IF(ISBLANK(INDIRECT("J12"))," ",(INDIRECT("J12")))</f>
        <v xml:space="preserve"> </v>
      </c>
      <c r="BR12" s="96" t="str">
        <f ca="1">IF(ISBLANK(INDIRECT("K12"))," ",(INDIRECT("K12")))</f>
        <v xml:space="preserve"> </v>
      </c>
      <c r="BS12" s="96" t="str">
        <f ca="1">IF(ISBLANK(INDIRECT("L12"))," ",(INDIRECT("L12")))</f>
        <v xml:space="preserve"> </v>
      </c>
      <c r="BT12" s="96" t="str">
        <f ca="1">IF(ISBLANK(INDIRECT("M12"))," ",(INDIRECT("M12")))</f>
        <v xml:space="preserve"> </v>
      </c>
      <c r="BU12" s="96" t="str">
        <f ca="1">IF(ISBLANK(INDIRECT("N12"))," ",(INDIRECT("N12")))</f>
        <v xml:space="preserve"> </v>
      </c>
      <c r="BV12" s="96" t="str">
        <f ca="1">IF(ISBLANK(INDIRECT("O12"))," ",(INDIRECT("O12")))</f>
        <v xml:space="preserve"> </v>
      </c>
      <c r="BW12" s="96" t="str">
        <f ca="1">IF(ISBLANK(INDIRECT("P12"))," ",(INDIRECT("P12")))</f>
        <v xml:space="preserve"> </v>
      </c>
      <c r="BX12" s="96" t="str">
        <f ca="1">IF(ISBLANK(INDIRECT("Q12"))," ",(INDIRECT("Q12")))</f>
        <v xml:space="preserve"> </v>
      </c>
      <c r="BY12" s="96" t="str">
        <f ca="1">IF(ISBLANK(INDIRECT("R12"))," ",(INDIRECT("R12")))</f>
        <v xml:space="preserve"> </v>
      </c>
      <c r="BZ12" s="96" t="str">
        <f ca="1">IF(ISBLANK(INDIRECT("S12"))," ",(INDIRECT("S12")))</f>
        <v xml:space="preserve"> </v>
      </c>
      <c r="CA12" s="96" t="str">
        <f ca="1">IF(ISBLANK(INDIRECT("T12"))," ",(INDIRECT("T12")))</f>
        <v xml:space="preserve"> </v>
      </c>
      <c r="CB12" s="96" t="str">
        <f ca="1">IF(ISBLANK(INDIRECT("U12"))," ",(INDIRECT("U12")))</f>
        <v xml:space="preserve"> </v>
      </c>
      <c r="CC12" s="96" t="str">
        <f ca="1">IF(ISBLANK(INDIRECT("V12"))," ",(INDIRECT("V12")))</f>
        <v xml:space="preserve"> </v>
      </c>
      <c r="CD12" s="96" t="str">
        <f ca="1">IF(ISBLANK(INDIRECT("W12"))," ",(INDIRECT("W12")))</f>
        <v xml:space="preserve"> </v>
      </c>
      <c r="CE12" s="96" t="str">
        <f ca="1">IF(ISBLANK(INDIRECT("X12"))," ",(INDIRECT("X12")))</f>
        <v xml:space="preserve"> </v>
      </c>
      <c r="CF12" s="96" t="str">
        <f ca="1">IF(ISBLANK(INDIRECT("Y12"))," ",(INDIRECT("Y12")))</f>
        <v xml:space="preserve"> </v>
      </c>
      <c r="CG12" s="96" t="str">
        <f ca="1">IF(ISBLANK(INDIRECT("Z12"))," ",(INDIRECT("Z12")))</f>
        <v xml:space="preserve"> </v>
      </c>
      <c r="CH12" s="96" t="str">
        <f ca="1">IF(ISBLANK(INDIRECT("AA12"))," ",(INDIRECT("AA12")))</f>
        <v xml:space="preserve"> </v>
      </c>
      <c r="CI12" s="96" t="str">
        <f ca="1">IF(ISBLANK(INDIRECT("AB12"))," ",(INDIRECT("AB12")))</f>
        <v xml:space="preserve"> </v>
      </c>
      <c r="CJ12" s="96" t="str">
        <f ca="1">IF(ISBLANK(INDIRECT("AC12"))," ",(INDIRECT("AC12")))</f>
        <v xml:space="preserve"> </v>
      </c>
      <c r="CK12" s="96" t="str">
        <f ca="1">IF(ISBLANK(INDIRECT("AD12"))," ",(INDIRECT("AD12")))</f>
        <v xml:space="preserve"> </v>
      </c>
      <c r="CL12" s="96" t="str">
        <f ca="1">IF(ISBLANK(INDIRECT("AE12"))," ",(INDIRECT("AE12")))</f>
        <v xml:space="preserve"> </v>
      </c>
      <c r="CM12" s="96" t="str">
        <f ca="1">IF(ISBLANK(INDIRECT("AF12"))," ",(INDIRECT("AF12")))</f>
        <v xml:space="preserve"> </v>
      </c>
      <c r="CN12" s="96" t="str">
        <f ca="1">IF(ISBLANK(INDIRECT("AG12"))," ",(INDIRECT("AG12")))</f>
        <v xml:space="preserve"> </v>
      </c>
      <c r="CO12" s="96" t="str">
        <f ca="1">IF(ISBLANK(INDIRECT("AH12"))," ",(INDIRECT("AH12")))</f>
        <v xml:space="preserve"> </v>
      </c>
      <c r="CP12" s="96" t="str">
        <f ca="1">IF(ISBLANK(INDIRECT("AI12"))," ",(INDIRECT("AI12")))</f>
        <v xml:space="preserve"> </v>
      </c>
      <c r="CQ12" s="96" t="str">
        <f ca="1">IF(ISBLANK(INDIRECT("AJ12"))," ",(INDIRECT("AJ12")))</f>
        <v xml:space="preserve"> </v>
      </c>
      <c r="CS12" t="str">
        <f t="shared" ca="1" si="0"/>
        <v xml:space="preserve"> . .</v>
      </c>
      <c r="CT12" t="str">
        <f t="shared" ca="1" si="1"/>
        <v xml:space="preserve"> .</v>
      </c>
    </row>
    <row r="13" spans="1:98" x14ac:dyDescent="0.25">
      <c r="A13" s="66" t="s">
        <v>173</v>
      </c>
      <c r="B13" s="106"/>
      <c r="C13" s="106"/>
      <c r="D13" s="106"/>
      <c r="E13" s="106"/>
      <c r="F13" s="107"/>
      <c r="G13" s="69"/>
      <c r="H13" s="69"/>
      <c r="I13" s="103"/>
      <c r="J13" s="69"/>
      <c r="K13" s="69"/>
      <c r="L13" s="69"/>
      <c r="M13" s="69"/>
      <c r="N13" s="69"/>
      <c r="O13" s="69"/>
      <c r="P13" s="69"/>
      <c r="Q13" s="69"/>
      <c r="R13" s="69"/>
      <c r="S13" s="69"/>
      <c r="T13" s="69"/>
      <c r="U13" s="69"/>
      <c r="V13" s="69"/>
      <c r="W13" s="69"/>
      <c r="X13" s="69"/>
      <c r="Y13" s="69"/>
      <c r="Z13" s="69"/>
      <c r="AA13" s="69"/>
      <c r="AB13" s="69"/>
      <c r="AC13" s="69"/>
      <c r="AD13" s="69"/>
      <c r="AE13" s="69"/>
      <c r="AF13" s="104"/>
      <c r="AG13" s="104"/>
      <c r="AH13" s="104"/>
      <c r="AI13" s="105"/>
      <c r="AJ13" s="104"/>
      <c r="AK13" s="47"/>
      <c r="AL13" s="47"/>
      <c r="AM13" s="47"/>
      <c r="AN13" s="51"/>
      <c r="AO13" s="51"/>
      <c r="AP13" s="51"/>
      <c r="AQ13" s="51"/>
      <c r="AR13" s="51"/>
      <c r="AS13" s="51"/>
      <c r="AT13" s="51"/>
      <c r="AU13" s="51"/>
      <c r="AV13" s="51"/>
      <c r="AW13" s="51"/>
      <c r="AX13" s="51"/>
      <c r="AY13" s="51"/>
      <c r="AZ13" s="51"/>
      <c r="BA13" s="51"/>
      <c r="BB13" s="51"/>
      <c r="BC13" s="51"/>
      <c r="BD13" s="51"/>
      <c r="BE13" s="51"/>
      <c r="BF13" s="51"/>
      <c r="BG13" s="51"/>
      <c r="BI13" s="96" t="str">
        <f ca="1">IF(ISBLANK(INDIRECT("B13"))," ",(INDIRECT("B13")))</f>
        <v xml:space="preserve"> </v>
      </c>
      <c r="BJ13" s="96" t="str">
        <f ca="1">IF(ISBLANK(INDIRECT("C13"))," ",(INDIRECT("C13")))</f>
        <v xml:space="preserve"> </v>
      </c>
      <c r="BK13" s="96" t="str">
        <f ca="1">IF(ISBLANK(INDIRECT("D13"))," ",(INDIRECT("D13")))</f>
        <v xml:space="preserve"> </v>
      </c>
      <c r="BL13" s="96" t="str">
        <f ca="1">IF(ISBLANK(INDIRECT("E13"))," ",(INDIRECT("E13")))</f>
        <v xml:space="preserve"> </v>
      </c>
      <c r="BM13" s="96" t="str">
        <f ca="1">IF(ISBLANK(INDIRECT("F13"))," ",(INDIRECT("F13")))</f>
        <v xml:space="preserve"> </v>
      </c>
      <c r="BN13" s="96" t="str">
        <f ca="1">IF(ISBLANK(INDIRECT("G13"))," ",(INDIRECT("G13")))</f>
        <v xml:space="preserve"> </v>
      </c>
      <c r="BO13" s="96" t="str">
        <f ca="1">IF(ISBLANK(INDIRECT("H13"))," ",(INDIRECT("H13")))</f>
        <v xml:space="preserve"> </v>
      </c>
      <c r="BP13" s="96" t="str">
        <f ca="1">IF(ISBLANK(INDIRECT("I13"))," ",(INDIRECT("I13")))</f>
        <v xml:space="preserve"> </v>
      </c>
      <c r="BQ13" s="96" t="str">
        <f ca="1">IF(ISBLANK(INDIRECT("J13"))," ",(INDIRECT("J13")))</f>
        <v xml:space="preserve"> </v>
      </c>
      <c r="BR13" s="96" t="str">
        <f ca="1">IF(ISBLANK(INDIRECT("K13"))," ",(INDIRECT("K13")))</f>
        <v xml:space="preserve"> </v>
      </c>
      <c r="BS13" s="96" t="str">
        <f ca="1">IF(ISBLANK(INDIRECT("L13"))," ",(INDIRECT("L13")))</f>
        <v xml:space="preserve"> </v>
      </c>
      <c r="BT13" s="96" t="str">
        <f ca="1">IF(ISBLANK(INDIRECT("M13"))," ",(INDIRECT("M13")))</f>
        <v xml:space="preserve"> </v>
      </c>
      <c r="BU13" s="96" t="str">
        <f ca="1">IF(ISBLANK(INDIRECT("N13"))," ",(INDIRECT("N13")))</f>
        <v xml:space="preserve"> </v>
      </c>
      <c r="BV13" s="96" t="str">
        <f ca="1">IF(ISBLANK(INDIRECT("O13"))," ",(INDIRECT("O13")))</f>
        <v xml:space="preserve"> </v>
      </c>
      <c r="BW13" s="96" t="str">
        <f ca="1">IF(ISBLANK(INDIRECT("P13"))," ",(INDIRECT("P13")))</f>
        <v xml:space="preserve"> </v>
      </c>
      <c r="BX13" s="96" t="str">
        <f ca="1">IF(ISBLANK(INDIRECT("Q13"))," ",(INDIRECT("Q13")))</f>
        <v xml:space="preserve"> </v>
      </c>
      <c r="BY13" s="96" t="str">
        <f ca="1">IF(ISBLANK(INDIRECT("R13"))," ",(INDIRECT("R13")))</f>
        <v xml:space="preserve"> </v>
      </c>
      <c r="BZ13" s="96" t="str">
        <f ca="1">IF(ISBLANK(INDIRECT("S13"))," ",(INDIRECT("S13")))</f>
        <v xml:space="preserve"> </v>
      </c>
      <c r="CA13" s="96" t="str">
        <f ca="1">IF(ISBLANK(INDIRECT("T13"))," ",(INDIRECT("T13")))</f>
        <v xml:space="preserve"> </v>
      </c>
      <c r="CB13" s="96" t="str">
        <f ca="1">IF(ISBLANK(INDIRECT("U13"))," ",(INDIRECT("U13")))</f>
        <v xml:space="preserve"> </v>
      </c>
      <c r="CC13" s="96" t="str">
        <f ca="1">IF(ISBLANK(INDIRECT("V13"))," ",(INDIRECT("V13")))</f>
        <v xml:space="preserve"> </v>
      </c>
      <c r="CD13" s="96" t="str">
        <f ca="1">IF(ISBLANK(INDIRECT("W13"))," ",(INDIRECT("W13")))</f>
        <v xml:space="preserve"> </v>
      </c>
      <c r="CE13" s="96" t="str">
        <f ca="1">IF(ISBLANK(INDIRECT("X13"))," ",(INDIRECT("X13")))</f>
        <v xml:space="preserve"> </v>
      </c>
      <c r="CF13" s="96" t="str">
        <f ca="1">IF(ISBLANK(INDIRECT("Y13"))," ",(INDIRECT("Y13")))</f>
        <v xml:space="preserve"> </v>
      </c>
      <c r="CG13" s="96" t="str">
        <f ca="1">IF(ISBLANK(INDIRECT("Z13"))," ",(INDIRECT("Z13")))</f>
        <v xml:space="preserve"> </v>
      </c>
      <c r="CH13" s="96" t="str">
        <f ca="1">IF(ISBLANK(INDIRECT("AA13"))," ",(INDIRECT("AA13")))</f>
        <v xml:space="preserve"> </v>
      </c>
      <c r="CI13" s="96" t="str">
        <f ca="1">IF(ISBLANK(INDIRECT("AB13"))," ",(INDIRECT("AB13")))</f>
        <v xml:space="preserve"> </v>
      </c>
      <c r="CJ13" s="96" t="str">
        <f ca="1">IF(ISBLANK(INDIRECT("AC13"))," ",(INDIRECT("AC13")))</f>
        <v xml:space="preserve"> </v>
      </c>
      <c r="CK13" s="96" t="str">
        <f ca="1">IF(ISBLANK(INDIRECT("AD13"))," ",(INDIRECT("AD13")))</f>
        <v xml:space="preserve"> </v>
      </c>
      <c r="CL13" s="96" t="str">
        <f ca="1">IF(ISBLANK(INDIRECT("AE13"))," ",(INDIRECT("AE13")))</f>
        <v xml:space="preserve"> </v>
      </c>
      <c r="CM13" s="96" t="str">
        <f ca="1">IF(ISBLANK(INDIRECT("AF13"))," ",(INDIRECT("AF13")))</f>
        <v xml:space="preserve"> </v>
      </c>
      <c r="CN13" s="96" t="str">
        <f ca="1">IF(ISBLANK(INDIRECT("AG13"))," ",(INDIRECT("AG13")))</f>
        <v xml:space="preserve"> </v>
      </c>
      <c r="CO13" s="96" t="str">
        <f ca="1">IF(ISBLANK(INDIRECT("AH13"))," ",(INDIRECT("AH13")))</f>
        <v xml:space="preserve"> </v>
      </c>
      <c r="CP13" s="96" t="str">
        <f ca="1">IF(ISBLANK(INDIRECT("AI13"))," ",(INDIRECT("AI13")))</f>
        <v xml:space="preserve"> </v>
      </c>
      <c r="CQ13" s="96" t="str">
        <f ca="1">IF(ISBLANK(INDIRECT("AJ13"))," ",(INDIRECT("AJ13")))</f>
        <v xml:space="preserve"> </v>
      </c>
      <c r="CS13" t="str">
        <f t="shared" ca="1" si="0"/>
        <v xml:space="preserve"> . .</v>
      </c>
      <c r="CT13" t="str">
        <f t="shared" ca="1" si="1"/>
        <v xml:space="preserve"> .</v>
      </c>
    </row>
    <row r="14" spans="1:98" x14ac:dyDescent="0.25">
      <c r="A14" s="66" t="s">
        <v>174</v>
      </c>
      <c r="B14" s="106"/>
      <c r="C14" s="106"/>
      <c r="D14" s="106"/>
      <c r="E14" s="106"/>
      <c r="F14" s="107"/>
      <c r="G14" s="69"/>
      <c r="H14" s="69"/>
      <c r="I14" s="103"/>
      <c r="J14" s="69"/>
      <c r="K14" s="69"/>
      <c r="L14" s="69"/>
      <c r="M14" s="69"/>
      <c r="N14" s="69"/>
      <c r="O14" s="69"/>
      <c r="P14" s="69"/>
      <c r="Q14" s="69"/>
      <c r="R14" s="69"/>
      <c r="S14" s="69"/>
      <c r="T14" s="69"/>
      <c r="U14" s="69"/>
      <c r="V14" s="69"/>
      <c r="W14" s="69"/>
      <c r="X14" s="69"/>
      <c r="Y14" s="69"/>
      <c r="Z14" s="69"/>
      <c r="AA14" s="69"/>
      <c r="AB14" s="69"/>
      <c r="AC14" s="69"/>
      <c r="AD14" s="69"/>
      <c r="AE14" s="69"/>
      <c r="AF14" s="104"/>
      <c r="AG14" s="104"/>
      <c r="AH14" s="104"/>
      <c r="AI14" s="105"/>
      <c r="AJ14" s="104"/>
      <c r="AK14" s="47"/>
      <c r="AL14" s="47"/>
      <c r="AM14" s="47"/>
      <c r="AN14" s="51"/>
      <c r="AO14" s="51"/>
      <c r="AP14" s="51"/>
      <c r="AQ14" s="51"/>
      <c r="AR14" s="51"/>
      <c r="AS14" s="51"/>
      <c r="AT14" s="51"/>
      <c r="AU14" s="51"/>
      <c r="AV14" s="51"/>
      <c r="AW14" s="51"/>
      <c r="AX14" s="51"/>
      <c r="AY14" s="51"/>
      <c r="AZ14" s="51"/>
      <c r="BA14" s="51"/>
      <c r="BB14" s="51"/>
      <c r="BC14" s="51"/>
      <c r="BD14" s="51"/>
      <c r="BE14" s="51"/>
      <c r="BF14" s="51"/>
      <c r="BG14" s="51"/>
      <c r="BI14" s="96" t="str">
        <f ca="1">IF(ISBLANK(INDIRECT("B14"))," ",(INDIRECT("B14")))</f>
        <v xml:space="preserve"> </v>
      </c>
      <c r="BJ14" s="96" t="str">
        <f ca="1">IF(ISBLANK(INDIRECT("C14"))," ",(INDIRECT("C14")))</f>
        <v xml:space="preserve"> </v>
      </c>
      <c r="BK14" s="96" t="str">
        <f ca="1">IF(ISBLANK(INDIRECT("D14"))," ",(INDIRECT("D14")))</f>
        <v xml:space="preserve"> </v>
      </c>
      <c r="BL14" s="96" t="str">
        <f ca="1">IF(ISBLANK(INDIRECT("E14"))," ",(INDIRECT("E14")))</f>
        <v xml:space="preserve"> </v>
      </c>
      <c r="BM14" s="96" t="str">
        <f ca="1">IF(ISBLANK(INDIRECT("F14"))," ",(INDIRECT("F14")))</f>
        <v xml:space="preserve"> </v>
      </c>
      <c r="BN14" s="96" t="str">
        <f ca="1">IF(ISBLANK(INDIRECT("G14"))," ",(INDIRECT("G14")))</f>
        <v xml:space="preserve"> </v>
      </c>
      <c r="BO14" s="96" t="str">
        <f ca="1">IF(ISBLANK(INDIRECT("H14"))," ",(INDIRECT("H14")))</f>
        <v xml:space="preserve"> </v>
      </c>
      <c r="BP14" s="96" t="str">
        <f ca="1">IF(ISBLANK(INDIRECT("I14"))," ",(INDIRECT("I14")))</f>
        <v xml:space="preserve"> </v>
      </c>
      <c r="BQ14" s="96" t="str">
        <f ca="1">IF(ISBLANK(INDIRECT("J14"))," ",(INDIRECT("J14")))</f>
        <v xml:space="preserve"> </v>
      </c>
      <c r="BR14" s="96" t="str">
        <f ca="1">IF(ISBLANK(INDIRECT("K14"))," ",(INDIRECT("K14")))</f>
        <v xml:space="preserve"> </v>
      </c>
      <c r="BS14" s="96" t="str">
        <f ca="1">IF(ISBLANK(INDIRECT("L14"))," ",(INDIRECT("L14")))</f>
        <v xml:space="preserve"> </v>
      </c>
      <c r="BT14" s="96" t="str">
        <f ca="1">IF(ISBLANK(INDIRECT("M14"))," ",(INDIRECT("M14")))</f>
        <v xml:space="preserve"> </v>
      </c>
      <c r="BU14" s="96" t="str">
        <f ca="1">IF(ISBLANK(INDIRECT("N14"))," ",(INDIRECT("N14")))</f>
        <v xml:space="preserve"> </v>
      </c>
      <c r="BV14" s="96" t="str">
        <f ca="1">IF(ISBLANK(INDIRECT("O14"))," ",(INDIRECT("O14")))</f>
        <v xml:space="preserve"> </v>
      </c>
      <c r="BW14" s="96" t="str">
        <f ca="1">IF(ISBLANK(INDIRECT("P14"))," ",(INDIRECT("P14")))</f>
        <v xml:space="preserve"> </v>
      </c>
      <c r="BX14" s="96" t="str">
        <f ca="1">IF(ISBLANK(INDIRECT("Q14"))," ",(INDIRECT("Q14")))</f>
        <v xml:space="preserve"> </v>
      </c>
      <c r="BY14" s="96" t="str">
        <f ca="1">IF(ISBLANK(INDIRECT("R14"))," ",(INDIRECT("R14")))</f>
        <v xml:space="preserve"> </v>
      </c>
      <c r="BZ14" s="96" t="str">
        <f ca="1">IF(ISBLANK(INDIRECT("S14"))," ",(INDIRECT("S14")))</f>
        <v xml:space="preserve"> </v>
      </c>
      <c r="CA14" s="96" t="str">
        <f ca="1">IF(ISBLANK(INDIRECT("T14"))," ",(INDIRECT("T14")))</f>
        <v xml:space="preserve"> </v>
      </c>
      <c r="CB14" s="96" t="str">
        <f ca="1">IF(ISBLANK(INDIRECT("U14"))," ",(INDIRECT("U14")))</f>
        <v xml:space="preserve"> </v>
      </c>
      <c r="CC14" s="96" t="str">
        <f ca="1">IF(ISBLANK(INDIRECT("V14"))," ",(INDIRECT("V14")))</f>
        <v xml:space="preserve"> </v>
      </c>
      <c r="CD14" s="96" t="str">
        <f ca="1">IF(ISBLANK(INDIRECT("W14"))," ",(INDIRECT("W14")))</f>
        <v xml:space="preserve"> </v>
      </c>
      <c r="CE14" s="96" t="str">
        <f ca="1">IF(ISBLANK(INDIRECT("X14"))," ",(INDIRECT("X14")))</f>
        <v xml:space="preserve"> </v>
      </c>
      <c r="CF14" s="96" t="str">
        <f ca="1">IF(ISBLANK(INDIRECT("Y14"))," ",(INDIRECT("Y14")))</f>
        <v xml:space="preserve"> </v>
      </c>
      <c r="CG14" s="96" t="str">
        <f ca="1">IF(ISBLANK(INDIRECT("Z14"))," ",(INDIRECT("Z14")))</f>
        <v xml:space="preserve"> </v>
      </c>
      <c r="CH14" s="96" t="str">
        <f ca="1">IF(ISBLANK(INDIRECT("AA14"))," ",(INDIRECT("AA14")))</f>
        <v xml:space="preserve"> </v>
      </c>
      <c r="CI14" s="96" t="str">
        <f ca="1">IF(ISBLANK(INDIRECT("AB14"))," ",(INDIRECT("AB14")))</f>
        <v xml:space="preserve"> </v>
      </c>
      <c r="CJ14" s="96" t="str">
        <f ca="1">IF(ISBLANK(INDIRECT("AC14"))," ",(INDIRECT("AC14")))</f>
        <v xml:space="preserve"> </v>
      </c>
      <c r="CK14" s="96" t="str">
        <f ca="1">IF(ISBLANK(INDIRECT("AD14"))," ",(INDIRECT("AD14")))</f>
        <v xml:space="preserve"> </v>
      </c>
      <c r="CL14" s="96" t="str">
        <f ca="1">IF(ISBLANK(INDIRECT("AE14"))," ",(INDIRECT("AE14")))</f>
        <v xml:space="preserve"> </v>
      </c>
      <c r="CM14" s="96" t="str">
        <f ca="1">IF(ISBLANK(INDIRECT("AF14"))," ",(INDIRECT("AF14")))</f>
        <v xml:space="preserve"> </v>
      </c>
      <c r="CN14" s="96" t="str">
        <f ca="1">IF(ISBLANK(INDIRECT("AG14"))," ",(INDIRECT("AG14")))</f>
        <v xml:space="preserve"> </v>
      </c>
      <c r="CO14" s="96" t="str">
        <f ca="1">IF(ISBLANK(INDIRECT("AH14"))," ",(INDIRECT("AH14")))</f>
        <v xml:space="preserve"> </v>
      </c>
      <c r="CP14" s="96" t="str">
        <f ca="1">IF(ISBLANK(INDIRECT("AI14"))," ",(INDIRECT("AI14")))</f>
        <v xml:space="preserve"> </v>
      </c>
      <c r="CQ14" s="96" t="str">
        <f ca="1">IF(ISBLANK(INDIRECT("AJ14"))," ",(INDIRECT("AJ14")))</f>
        <v xml:space="preserve"> </v>
      </c>
      <c r="CS14" t="str">
        <f t="shared" ca="1" si="0"/>
        <v xml:space="preserve"> . .</v>
      </c>
      <c r="CT14" t="str">
        <f t="shared" ca="1" si="1"/>
        <v xml:space="preserve"> .</v>
      </c>
    </row>
    <row r="15" spans="1:98" x14ac:dyDescent="0.25">
      <c r="A15" s="66" t="s">
        <v>175</v>
      </c>
      <c r="B15" s="106"/>
      <c r="C15" s="106"/>
      <c r="D15" s="106"/>
      <c r="E15" s="106"/>
      <c r="F15" s="107"/>
      <c r="G15" s="69"/>
      <c r="H15" s="69"/>
      <c r="I15" s="103"/>
      <c r="J15" s="69"/>
      <c r="K15" s="69"/>
      <c r="L15" s="69"/>
      <c r="M15" s="69"/>
      <c r="N15" s="69"/>
      <c r="O15" s="69"/>
      <c r="P15" s="69"/>
      <c r="Q15" s="69"/>
      <c r="R15" s="69"/>
      <c r="S15" s="69"/>
      <c r="T15" s="69"/>
      <c r="U15" s="69"/>
      <c r="V15" s="69"/>
      <c r="W15" s="69"/>
      <c r="X15" s="69"/>
      <c r="Y15" s="69"/>
      <c r="Z15" s="69"/>
      <c r="AA15" s="69"/>
      <c r="AB15" s="69"/>
      <c r="AC15" s="69"/>
      <c r="AD15" s="69"/>
      <c r="AE15" s="69"/>
      <c r="AF15" s="104"/>
      <c r="AG15" s="104"/>
      <c r="AH15" s="104"/>
      <c r="AI15" s="105"/>
      <c r="AJ15" s="104"/>
      <c r="AK15" s="47"/>
      <c r="AL15" s="47"/>
      <c r="AM15" s="47"/>
      <c r="AN15" s="51"/>
      <c r="AO15" s="51"/>
      <c r="AP15" s="51"/>
      <c r="AQ15" s="51"/>
      <c r="AR15" s="51"/>
      <c r="AS15" s="51"/>
      <c r="AT15" s="51"/>
      <c r="AU15" s="51"/>
      <c r="AV15" s="51"/>
      <c r="AW15" s="51"/>
      <c r="AX15" s="51"/>
      <c r="AY15" s="51"/>
      <c r="AZ15" s="51"/>
      <c r="BA15" s="51"/>
      <c r="BB15" s="51"/>
      <c r="BC15" s="51"/>
      <c r="BD15" s="51"/>
      <c r="BE15" s="51"/>
      <c r="BF15" s="51"/>
      <c r="BG15" s="51"/>
      <c r="BI15" s="96" t="str">
        <f ca="1">IF(ISBLANK(INDIRECT("B15"))," ",(INDIRECT("B15")))</f>
        <v xml:space="preserve"> </v>
      </c>
      <c r="BJ15" s="96" t="str">
        <f ca="1">IF(ISBLANK(INDIRECT("C15"))," ",(INDIRECT("C15")))</f>
        <v xml:space="preserve"> </v>
      </c>
      <c r="BK15" s="96" t="str">
        <f ca="1">IF(ISBLANK(INDIRECT("D15"))," ",(INDIRECT("D15")))</f>
        <v xml:space="preserve"> </v>
      </c>
      <c r="BL15" s="96" t="str">
        <f ca="1">IF(ISBLANK(INDIRECT("E15"))," ",(INDIRECT("E15")))</f>
        <v xml:space="preserve"> </v>
      </c>
      <c r="BM15" s="96" t="str">
        <f ca="1">IF(ISBLANK(INDIRECT("F15"))," ",(INDIRECT("F15")))</f>
        <v xml:space="preserve"> </v>
      </c>
      <c r="BN15" s="96" t="str">
        <f ca="1">IF(ISBLANK(INDIRECT("G15"))," ",(INDIRECT("G15")))</f>
        <v xml:space="preserve"> </v>
      </c>
      <c r="BO15" s="96" t="str">
        <f ca="1">IF(ISBLANK(INDIRECT("H15"))," ",(INDIRECT("H15")))</f>
        <v xml:space="preserve"> </v>
      </c>
      <c r="BP15" s="96" t="str">
        <f ca="1">IF(ISBLANK(INDIRECT("I15"))," ",(INDIRECT("I15")))</f>
        <v xml:space="preserve"> </v>
      </c>
      <c r="BQ15" s="96" t="str">
        <f ca="1">IF(ISBLANK(INDIRECT("J15"))," ",(INDIRECT("J15")))</f>
        <v xml:space="preserve"> </v>
      </c>
      <c r="BR15" s="96" t="str">
        <f ca="1">IF(ISBLANK(INDIRECT("K15"))," ",(INDIRECT("K15")))</f>
        <v xml:space="preserve"> </v>
      </c>
      <c r="BS15" s="96" t="str">
        <f ca="1">IF(ISBLANK(INDIRECT("L15"))," ",(INDIRECT("L15")))</f>
        <v xml:space="preserve"> </v>
      </c>
      <c r="BT15" s="96" t="str">
        <f ca="1">IF(ISBLANK(INDIRECT("M15"))," ",(INDIRECT("M15")))</f>
        <v xml:space="preserve"> </v>
      </c>
      <c r="BU15" s="96" t="str">
        <f ca="1">IF(ISBLANK(INDIRECT("N15"))," ",(INDIRECT("N15")))</f>
        <v xml:space="preserve"> </v>
      </c>
      <c r="BV15" s="96" t="str">
        <f ca="1">IF(ISBLANK(INDIRECT("O15"))," ",(INDIRECT("O15")))</f>
        <v xml:space="preserve"> </v>
      </c>
      <c r="BW15" s="96" t="str">
        <f ca="1">IF(ISBLANK(INDIRECT("P15"))," ",(INDIRECT("P15")))</f>
        <v xml:space="preserve"> </v>
      </c>
      <c r="BX15" s="96" t="str">
        <f ca="1">IF(ISBLANK(INDIRECT("Q15"))," ",(INDIRECT("Q15")))</f>
        <v xml:space="preserve"> </v>
      </c>
      <c r="BY15" s="96" t="str">
        <f ca="1">IF(ISBLANK(INDIRECT("R15"))," ",(INDIRECT("R15")))</f>
        <v xml:space="preserve"> </v>
      </c>
      <c r="BZ15" s="96" t="str">
        <f ca="1">IF(ISBLANK(INDIRECT("S15"))," ",(INDIRECT("S15")))</f>
        <v xml:space="preserve"> </v>
      </c>
      <c r="CA15" s="96" t="str">
        <f ca="1">IF(ISBLANK(INDIRECT("T15"))," ",(INDIRECT("T15")))</f>
        <v xml:space="preserve"> </v>
      </c>
      <c r="CB15" s="96" t="str">
        <f ca="1">IF(ISBLANK(INDIRECT("U15"))," ",(INDIRECT("U15")))</f>
        <v xml:space="preserve"> </v>
      </c>
      <c r="CC15" s="96" t="str">
        <f ca="1">IF(ISBLANK(INDIRECT("V15"))," ",(INDIRECT("V15")))</f>
        <v xml:space="preserve"> </v>
      </c>
      <c r="CD15" s="96" t="str">
        <f ca="1">IF(ISBLANK(INDIRECT("W15"))," ",(INDIRECT("W15")))</f>
        <v xml:space="preserve"> </v>
      </c>
      <c r="CE15" s="96" t="str">
        <f ca="1">IF(ISBLANK(INDIRECT("X15"))," ",(INDIRECT("X15")))</f>
        <v xml:space="preserve"> </v>
      </c>
      <c r="CF15" s="96" t="str">
        <f ca="1">IF(ISBLANK(INDIRECT("Y15"))," ",(INDIRECT("Y15")))</f>
        <v xml:space="preserve"> </v>
      </c>
      <c r="CG15" s="96" t="str">
        <f ca="1">IF(ISBLANK(INDIRECT("Z15"))," ",(INDIRECT("Z15")))</f>
        <v xml:space="preserve"> </v>
      </c>
      <c r="CH15" s="96" t="str">
        <f ca="1">IF(ISBLANK(INDIRECT("AA15"))," ",(INDIRECT("AA15")))</f>
        <v xml:space="preserve"> </v>
      </c>
      <c r="CI15" s="96" t="str">
        <f ca="1">IF(ISBLANK(INDIRECT("AB15"))," ",(INDIRECT("AB15")))</f>
        <v xml:space="preserve"> </v>
      </c>
      <c r="CJ15" s="96" t="str">
        <f ca="1">IF(ISBLANK(INDIRECT("AC15"))," ",(INDIRECT("AC15")))</f>
        <v xml:space="preserve"> </v>
      </c>
      <c r="CK15" s="96" t="str">
        <f ca="1">IF(ISBLANK(INDIRECT("AD15"))," ",(INDIRECT("AD15")))</f>
        <v xml:space="preserve"> </v>
      </c>
      <c r="CL15" s="96" t="str">
        <f ca="1">IF(ISBLANK(INDIRECT("AE15"))," ",(INDIRECT("AE15")))</f>
        <v xml:space="preserve"> </v>
      </c>
      <c r="CM15" s="96" t="str">
        <f ca="1">IF(ISBLANK(INDIRECT("AF15"))," ",(INDIRECT("AF15")))</f>
        <v xml:space="preserve"> </v>
      </c>
      <c r="CN15" s="96" t="str">
        <f ca="1">IF(ISBLANK(INDIRECT("AG15"))," ",(INDIRECT("AG15")))</f>
        <v xml:space="preserve"> </v>
      </c>
      <c r="CO15" s="96" t="str">
        <f ca="1">IF(ISBLANK(INDIRECT("AH15"))," ",(INDIRECT("AH15")))</f>
        <v xml:space="preserve"> </v>
      </c>
      <c r="CP15" s="96" t="str">
        <f ca="1">IF(ISBLANK(INDIRECT("AI15"))," ",(INDIRECT("AI15")))</f>
        <v xml:space="preserve"> </v>
      </c>
      <c r="CQ15" s="96" t="str">
        <f ca="1">IF(ISBLANK(INDIRECT("AJ15"))," ",(INDIRECT("AJ15")))</f>
        <v xml:space="preserve"> </v>
      </c>
      <c r="CS15" t="str">
        <f t="shared" ca="1" si="0"/>
        <v xml:space="preserve"> . .</v>
      </c>
      <c r="CT15" t="str">
        <f t="shared" ca="1" si="1"/>
        <v xml:space="preserve"> .</v>
      </c>
    </row>
    <row r="16" spans="1:98" x14ac:dyDescent="0.25">
      <c r="A16" s="66" t="s">
        <v>176</v>
      </c>
      <c r="B16" s="106"/>
      <c r="C16" s="106"/>
      <c r="D16" s="106"/>
      <c r="E16" s="106"/>
      <c r="F16" s="107"/>
      <c r="G16" s="69"/>
      <c r="H16" s="69"/>
      <c r="I16" s="103"/>
      <c r="J16" s="69"/>
      <c r="K16" s="69"/>
      <c r="L16" s="69"/>
      <c r="M16" s="69"/>
      <c r="N16" s="69"/>
      <c r="O16" s="69"/>
      <c r="P16" s="69"/>
      <c r="Q16" s="69"/>
      <c r="R16" s="69"/>
      <c r="S16" s="69"/>
      <c r="T16" s="69"/>
      <c r="U16" s="69"/>
      <c r="V16" s="69"/>
      <c r="W16" s="69"/>
      <c r="X16" s="69"/>
      <c r="Y16" s="69"/>
      <c r="Z16" s="69"/>
      <c r="AA16" s="69"/>
      <c r="AB16" s="69"/>
      <c r="AC16" s="69"/>
      <c r="AD16" s="69"/>
      <c r="AE16" s="69"/>
      <c r="AF16" s="104"/>
      <c r="AG16" s="104"/>
      <c r="AH16" s="104"/>
      <c r="AI16" s="105"/>
      <c r="AJ16" s="104"/>
      <c r="AK16" s="47"/>
      <c r="AL16" s="47"/>
      <c r="AM16" s="47"/>
      <c r="AN16" s="51"/>
      <c r="AO16" s="51"/>
      <c r="AP16" s="51"/>
      <c r="AQ16" s="51"/>
      <c r="AR16" s="51"/>
      <c r="AS16" s="51"/>
      <c r="AT16" s="51"/>
      <c r="AU16" s="51"/>
      <c r="AV16" s="51"/>
      <c r="AW16" s="51"/>
      <c r="AX16" s="51"/>
      <c r="AY16" s="51"/>
      <c r="AZ16" s="51"/>
      <c r="BA16" s="51"/>
      <c r="BB16" s="51"/>
      <c r="BC16" s="51"/>
      <c r="BD16" s="51"/>
      <c r="BE16" s="51"/>
      <c r="BF16" s="51"/>
      <c r="BG16" s="51"/>
      <c r="BI16" s="96" t="str">
        <f ca="1">IF(ISBLANK(INDIRECT("B16"))," ",(INDIRECT("B16")))</f>
        <v xml:space="preserve"> </v>
      </c>
      <c r="BJ16" s="96" t="str">
        <f ca="1">IF(ISBLANK(INDIRECT("C16"))," ",(INDIRECT("C16")))</f>
        <v xml:space="preserve"> </v>
      </c>
      <c r="BK16" s="96" t="str">
        <f ca="1">IF(ISBLANK(INDIRECT("D16"))," ",(INDIRECT("D16")))</f>
        <v xml:space="preserve"> </v>
      </c>
      <c r="BL16" s="96" t="str">
        <f ca="1">IF(ISBLANK(INDIRECT("E16"))," ",(INDIRECT("E16")))</f>
        <v xml:space="preserve"> </v>
      </c>
      <c r="BM16" s="96" t="str">
        <f ca="1">IF(ISBLANK(INDIRECT("F16"))," ",(INDIRECT("F16")))</f>
        <v xml:space="preserve"> </v>
      </c>
      <c r="BN16" s="96" t="str">
        <f ca="1">IF(ISBLANK(INDIRECT("G16"))," ",(INDIRECT("G16")))</f>
        <v xml:space="preserve"> </v>
      </c>
      <c r="BO16" s="96" t="str">
        <f ca="1">IF(ISBLANK(INDIRECT("H16"))," ",(INDIRECT("H16")))</f>
        <v xml:space="preserve"> </v>
      </c>
      <c r="BP16" s="96" t="str">
        <f ca="1">IF(ISBLANK(INDIRECT("I16"))," ",(INDIRECT("I16")))</f>
        <v xml:space="preserve"> </v>
      </c>
      <c r="BQ16" s="96" t="str">
        <f ca="1">IF(ISBLANK(INDIRECT("J16"))," ",(INDIRECT("J16")))</f>
        <v xml:space="preserve"> </v>
      </c>
      <c r="BR16" s="96" t="str">
        <f ca="1">IF(ISBLANK(INDIRECT("K16"))," ",(INDIRECT("K16")))</f>
        <v xml:space="preserve"> </v>
      </c>
      <c r="BS16" s="96" t="str">
        <f ca="1">IF(ISBLANK(INDIRECT("L16"))," ",(INDIRECT("L16")))</f>
        <v xml:space="preserve"> </v>
      </c>
      <c r="BT16" s="96" t="str">
        <f ca="1">IF(ISBLANK(INDIRECT("M16"))," ",(INDIRECT("M16")))</f>
        <v xml:space="preserve"> </v>
      </c>
      <c r="BU16" s="96" t="str">
        <f ca="1">IF(ISBLANK(INDIRECT("N16"))," ",(INDIRECT("N16")))</f>
        <v xml:space="preserve"> </v>
      </c>
      <c r="BV16" s="96" t="str">
        <f ca="1">IF(ISBLANK(INDIRECT("O16"))," ",(INDIRECT("O16")))</f>
        <v xml:space="preserve"> </v>
      </c>
      <c r="BW16" s="96" t="str">
        <f ca="1">IF(ISBLANK(INDIRECT("P16"))," ",(INDIRECT("P16")))</f>
        <v xml:space="preserve"> </v>
      </c>
      <c r="BX16" s="96" t="str">
        <f ca="1">IF(ISBLANK(INDIRECT("Q16"))," ",(INDIRECT("Q16")))</f>
        <v xml:space="preserve"> </v>
      </c>
      <c r="BY16" s="96" t="str">
        <f ca="1">IF(ISBLANK(INDIRECT("R16"))," ",(INDIRECT("R16")))</f>
        <v xml:space="preserve"> </v>
      </c>
      <c r="BZ16" s="96" t="str">
        <f ca="1">IF(ISBLANK(INDIRECT("S16"))," ",(INDIRECT("S16")))</f>
        <v xml:space="preserve"> </v>
      </c>
      <c r="CA16" s="96" t="str">
        <f ca="1">IF(ISBLANK(INDIRECT("T16"))," ",(INDIRECT("T16")))</f>
        <v xml:space="preserve"> </v>
      </c>
      <c r="CB16" s="96" t="str">
        <f ca="1">IF(ISBLANK(INDIRECT("U16"))," ",(INDIRECT("U16")))</f>
        <v xml:space="preserve"> </v>
      </c>
      <c r="CC16" s="96" t="str">
        <f ca="1">IF(ISBLANK(INDIRECT("V16"))," ",(INDIRECT("V16")))</f>
        <v xml:space="preserve"> </v>
      </c>
      <c r="CD16" s="96" t="str">
        <f ca="1">IF(ISBLANK(INDIRECT("W16"))," ",(INDIRECT("W16")))</f>
        <v xml:space="preserve"> </v>
      </c>
      <c r="CE16" s="96" t="str">
        <f ca="1">IF(ISBLANK(INDIRECT("X16"))," ",(INDIRECT("X16")))</f>
        <v xml:space="preserve"> </v>
      </c>
      <c r="CF16" s="96" t="str">
        <f ca="1">IF(ISBLANK(INDIRECT("Y16"))," ",(INDIRECT("Y16")))</f>
        <v xml:space="preserve"> </v>
      </c>
      <c r="CG16" s="96" t="str">
        <f ca="1">IF(ISBLANK(INDIRECT("Z16"))," ",(INDIRECT("Z16")))</f>
        <v xml:space="preserve"> </v>
      </c>
      <c r="CH16" s="96" t="str">
        <f ca="1">IF(ISBLANK(INDIRECT("AA16"))," ",(INDIRECT("AA16")))</f>
        <v xml:space="preserve"> </v>
      </c>
      <c r="CI16" s="96" t="str">
        <f ca="1">IF(ISBLANK(INDIRECT("AB16"))," ",(INDIRECT("AB16")))</f>
        <v xml:space="preserve"> </v>
      </c>
      <c r="CJ16" s="96" t="str">
        <f ca="1">IF(ISBLANK(INDIRECT("AC16"))," ",(INDIRECT("AC16")))</f>
        <v xml:space="preserve"> </v>
      </c>
      <c r="CK16" s="96" t="str">
        <f ca="1">IF(ISBLANK(INDIRECT("AD16"))," ",(INDIRECT("AD16")))</f>
        <v xml:space="preserve"> </v>
      </c>
      <c r="CL16" s="96" t="str">
        <f ca="1">IF(ISBLANK(INDIRECT("AE16"))," ",(INDIRECT("AE16")))</f>
        <v xml:space="preserve"> </v>
      </c>
      <c r="CM16" s="96" t="str">
        <f ca="1">IF(ISBLANK(INDIRECT("AF16"))," ",(INDIRECT("AF16")))</f>
        <v xml:space="preserve"> </v>
      </c>
      <c r="CN16" s="96" t="str">
        <f ca="1">IF(ISBLANK(INDIRECT("AG16"))," ",(INDIRECT("AG16")))</f>
        <v xml:space="preserve"> </v>
      </c>
      <c r="CO16" s="96" t="str">
        <f ca="1">IF(ISBLANK(INDIRECT("AH16"))," ",(INDIRECT("AH16")))</f>
        <v xml:space="preserve"> </v>
      </c>
      <c r="CP16" s="96" t="str">
        <f ca="1">IF(ISBLANK(INDIRECT("AI16"))," ",(INDIRECT("AI16")))</f>
        <v xml:space="preserve"> </v>
      </c>
      <c r="CQ16" s="96" t="str">
        <f ca="1">IF(ISBLANK(INDIRECT("AJ16"))," ",(INDIRECT("AJ16")))</f>
        <v xml:space="preserve"> </v>
      </c>
      <c r="CS16" t="str">
        <f t="shared" ca="1" si="0"/>
        <v xml:space="preserve"> . .</v>
      </c>
      <c r="CT16" t="str">
        <f t="shared" ca="1" si="1"/>
        <v xml:space="preserve"> .</v>
      </c>
    </row>
    <row r="17" spans="1:98" x14ac:dyDescent="0.25">
      <c r="A17" s="66" t="s">
        <v>177</v>
      </c>
      <c r="B17" s="106"/>
      <c r="C17" s="106"/>
      <c r="D17" s="106"/>
      <c r="E17" s="106"/>
      <c r="F17" s="107"/>
      <c r="G17" s="69"/>
      <c r="H17" s="69"/>
      <c r="I17" s="103"/>
      <c r="J17" s="69"/>
      <c r="K17" s="69"/>
      <c r="L17" s="69"/>
      <c r="M17" s="69"/>
      <c r="N17" s="69"/>
      <c r="O17" s="69"/>
      <c r="P17" s="69"/>
      <c r="Q17" s="69"/>
      <c r="R17" s="69"/>
      <c r="S17" s="69"/>
      <c r="T17" s="69"/>
      <c r="U17" s="69"/>
      <c r="V17" s="69"/>
      <c r="W17" s="69"/>
      <c r="X17" s="69"/>
      <c r="Y17" s="69"/>
      <c r="Z17" s="69"/>
      <c r="AA17" s="69"/>
      <c r="AB17" s="69"/>
      <c r="AC17" s="69"/>
      <c r="AD17" s="69"/>
      <c r="AE17" s="69"/>
      <c r="AF17" s="104"/>
      <c r="AG17" s="104"/>
      <c r="AH17" s="104"/>
      <c r="AI17" s="105"/>
      <c r="AJ17" s="104"/>
      <c r="AK17" s="47"/>
      <c r="AL17" s="47"/>
      <c r="AM17" s="47"/>
      <c r="AN17" s="51"/>
      <c r="AO17" s="51"/>
      <c r="AP17" s="51"/>
      <c r="AQ17" s="51"/>
      <c r="AR17" s="51"/>
      <c r="AS17" s="51"/>
      <c r="AT17" s="51"/>
      <c r="AU17" s="51"/>
      <c r="AV17" s="51"/>
      <c r="AW17" s="51"/>
      <c r="AX17" s="51"/>
      <c r="AY17" s="51"/>
      <c r="AZ17" s="51"/>
      <c r="BA17" s="51"/>
      <c r="BB17" s="51"/>
      <c r="BC17" s="51"/>
      <c r="BD17" s="51"/>
      <c r="BE17" s="51"/>
      <c r="BF17" s="51"/>
      <c r="BG17" s="51"/>
      <c r="BI17" s="96" t="str">
        <f ca="1">IF(ISBLANK(INDIRECT("B17"))," ",(INDIRECT("B17")))</f>
        <v xml:space="preserve"> </v>
      </c>
      <c r="BJ17" s="96" t="str">
        <f ca="1">IF(ISBLANK(INDIRECT("C17"))," ",(INDIRECT("C17")))</f>
        <v xml:space="preserve"> </v>
      </c>
      <c r="BK17" s="96" t="str">
        <f ca="1">IF(ISBLANK(INDIRECT("D17"))," ",(INDIRECT("D17")))</f>
        <v xml:space="preserve"> </v>
      </c>
      <c r="BL17" s="96" t="str">
        <f ca="1">IF(ISBLANK(INDIRECT("E17"))," ",(INDIRECT("E17")))</f>
        <v xml:space="preserve"> </v>
      </c>
      <c r="BM17" s="96" t="str">
        <f ca="1">IF(ISBLANK(INDIRECT("F17"))," ",(INDIRECT("F17")))</f>
        <v xml:space="preserve"> </v>
      </c>
      <c r="BN17" s="96" t="str">
        <f ca="1">IF(ISBLANK(INDIRECT("G17"))," ",(INDIRECT("G17")))</f>
        <v xml:space="preserve"> </v>
      </c>
      <c r="BO17" s="96" t="str">
        <f ca="1">IF(ISBLANK(INDIRECT("H17"))," ",(INDIRECT("H17")))</f>
        <v xml:space="preserve"> </v>
      </c>
      <c r="BP17" s="96" t="str">
        <f ca="1">IF(ISBLANK(INDIRECT("I17"))," ",(INDIRECT("I17")))</f>
        <v xml:space="preserve"> </v>
      </c>
      <c r="BQ17" s="96" t="str">
        <f ca="1">IF(ISBLANK(INDIRECT("J17"))," ",(INDIRECT("J17")))</f>
        <v xml:space="preserve"> </v>
      </c>
      <c r="BR17" s="96" t="str">
        <f ca="1">IF(ISBLANK(INDIRECT("K17"))," ",(INDIRECT("K17")))</f>
        <v xml:space="preserve"> </v>
      </c>
      <c r="BS17" s="96" t="str">
        <f ca="1">IF(ISBLANK(INDIRECT("L17"))," ",(INDIRECT("L17")))</f>
        <v xml:space="preserve"> </v>
      </c>
      <c r="BT17" s="96" t="str">
        <f ca="1">IF(ISBLANK(INDIRECT("M17"))," ",(INDIRECT("M17")))</f>
        <v xml:space="preserve"> </v>
      </c>
      <c r="BU17" s="96" t="str">
        <f ca="1">IF(ISBLANK(INDIRECT("N17"))," ",(INDIRECT("N17")))</f>
        <v xml:space="preserve"> </v>
      </c>
      <c r="BV17" s="96" t="str">
        <f ca="1">IF(ISBLANK(INDIRECT("O17"))," ",(INDIRECT("O17")))</f>
        <v xml:space="preserve"> </v>
      </c>
      <c r="BW17" s="96" t="str">
        <f ca="1">IF(ISBLANK(INDIRECT("P17"))," ",(INDIRECT("P17")))</f>
        <v xml:space="preserve"> </v>
      </c>
      <c r="BX17" s="96" t="str">
        <f ca="1">IF(ISBLANK(INDIRECT("Q17"))," ",(INDIRECT("Q17")))</f>
        <v xml:space="preserve"> </v>
      </c>
      <c r="BY17" s="96" t="str">
        <f ca="1">IF(ISBLANK(INDIRECT("R17"))," ",(INDIRECT("R17")))</f>
        <v xml:space="preserve"> </v>
      </c>
      <c r="BZ17" s="96" t="str">
        <f ca="1">IF(ISBLANK(INDIRECT("S17"))," ",(INDIRECT("S17")))</f>
        <v xml:space="preserve"> </v>
      </c>
      <c r="CA17" s="96" t="str">
        <f ca="1">IF(ISBLANK(INDIRECT("T17"))," ",(INDIRECT("T17")))</f>
        <v xml:space="preserve"> </v>
      </c>
      <c r="CB17" s="96" t="str">
        <f ca="1">IF(ISBLANK(INDIRECT("U17"))," ",(INDIRECT("U17")))</f>
        <v xml:space="preserve"> </v>
      </c>
      <c r="CC17" s="96" t="str">
        <f ca="1">IF(ISBLANK(INDIRECT("V17"))," ",(INDIRECT("V17")))</f>
        <v xml:space="preserve"> </v>
      </c>
      <c r="CD17" s="96" t="str">
        <f ca="1">IF(ISBLANK(INDIRECT("W17"))," ",(INDIRECT("W17")))</f>
        <v xml:space="preserve"> </v>
      </c>
      <c r="CE17" s="96" t="str">
        <f ca="1">IF(ISBLANK(INDIRECT("X17"))," ",(INDIRECT("X17")))</f>
        <v xml:space="preserve"> </v>
      </c>
      <c r="CF17" s="96" t="str">
        <f ca="1">IF(ISBLANK(INDIRECT("Y17"))," ",(INDIRECT("Y17")))</f>
        <v xml:space="preserve"> </v>
      </c>
      <c r="CG17" s="96" t="str">
        <f ca="1">IF(ISBLANK(INDIRECT("Z17"))," ",(INDIRECT("Z17")))</f>
        <v xml:space="preserve"> </v>
      </c>
      <c r="CH17" s="96" t="str">
        <f ca="1">IF(ISBLANK(INDIRECT("AA17"))," ",(INDIRECT("AA17")))</f>
        <v xml:space="preserve"> </v>
      </c>
      <c r="CI17" s="96" t="str">
        <f ca="1">IF(ISBLANK(INDIRECT("AB17"))," ",(INDIRECT("AB17")))</f>
        <v xml:space="preserve"> </v>
      </c>
      <c r="CJ17" s="96" t="str">
        <f ca="1">IF(ISBLANK(INDIRECT("AC17"))," ",(INDIRECT("AC17")))</f>
        <v xml:space="preserve"> </v>
      </c>
      <c r="CK17" s="96" t="str">
        <f ca="1">IF(ISBLANK(INDIRECT("AD17"))," ",(INDIRECT("AD17")))</f>
        <v xml:space="preserve"> </v>
      </c>
      <c r="CL17" s="96" t="str">
        <f ca="1">IF(ISBLANK(INDIRECT("AE17"))," ",(INDIRECT("AE17")))</f>
        <v xml:space="preserve"> </v>
      </c>
      <c r="CM17" s="96" t="str">
        <f ca="1">IF(ISBLANK(INDIRECT("AF17"))," ",(INDIRECT("AF17")))</f>
        <v xml:space="preserve"> </v>
      </c>
      <c r="CN17" s="96" t="str">
        <f ca="1">IF(ISBLANK(INDIRECT("AG17"))," ",(INDIRECT("AG17")))</f>
        <v xml:space="preserve"> </v>
      </c>
      <c r="CO17" s="96" t="str">
        <f ca="1">IF(ISBLANK(INDIRECT("AH17"))," ",(INDIRECT("AH17")))</f>
        <v xml:space="preserve"> </v>
      </c>
      <c r="CP17" s="96" t="str">
        <f ca="1">IF(ISBLANK(INDIRECT("AI17"))," ",(INDIRECT("AI17")))</f>
        <v xml:space="preserve"> </v>
      </c>
      <c r="CQ17" s="96" t="str">
        <f ca="1">IF(ISBLANK(INDIRECT("AJ17"))," ",(INDIRECT("AJ17")))</f>
        <v xml:space="preserve"> </v>
      </c>
      <c r="CS17" t="str">
        <f t="shared" ca="1" si="0"/>
        <v xml:space="preserve"> . .</v>
      </c>
      <c r="CT17" t="str">
        <f t="shared" ca="1" si="1"/>
        <v xml:space="preserve"> .</v>
      </c>
    </row>
    <row r="18" spans="1:98" x14ac:dyDescent="0.25">
      <c r="A18" s="66" t="s">
        <v>178</v>
      </c>
      <c r="B18" s="106"/>
      <c r="C18" s="106"/>
      <c r="D18" s="106"/>
      <c r="E18" s="106"/>
      <c r="F18" s="107"/>
      <c r="G18" s="69"/>
      <c r="H18" s="69"/>
      <c r="I18" s="103"/>
      <c r="J18" s="69"/>
      <c r="K18" s="69"/>
      <c r="L18" s="69"/>
      <c r="M18" s="69"/>
      <c r="N18" s="69"/>
      <c r="O18" s="69"/>
      <c r="P18" s="69"/>
      <c r="Q18" s="69"/>
      <c r="R18" s="69"/>
      <c r="S18" s="69"/>
      <c r="T18" s="69"/>
      <c r="U18" s="69"/>
      <c r="V18" s="69"/>
      <c r="W18" s="69"/>
      <c r="X18" s="69"/>
      <c r="Y18" s="69"/>
      <c r="Z18" s="69"/>
      <c r="AA18" s="69"/>
      <c r="AB18" s="69"/>
      <c r="AC18" s="69"/>
      <c r="AD18" s="69"/>
      <c r="AE18" s="69"/>
      <c r="AF18" s="104"/>
      <c r="AG18" s="104"/>
      <c r="AH18" s="104"/>
      <c r="AI18" s="105"/>
      <c r="AJ18" s="104"/>
      <c r="AK18" s="47"/>
      <c r="AL18" s="47"/>
      <c r="AM18" s="47"/>
      <c r="AN18" s="51"/>
      <c r="AO18" s="51"/>
      <c r="AP18" s="51"/>
      <c r="AQ18" s="51"/>
      <c r="AR18" s="51"/>
      <c r="AS18" s="51"/>
      <c r="AT18" s="51"/>
      <c r="AU18" s="51"/>
      <c r="AV18" s="51"/>
      <c r="AW18" s="51"/>
      <c r="AX18" s="51"/>
      <c r="AY18" s="51"/>
      <c r="AZ18" s="51"/>
      <c r="BA18" s="51"/>
      <c r="BB18" s="51"/>
      <c r="BC18" s="51"/>
      <c r="BD18" s="51"/>
      <c r="BE18" s="51"/>
      <c r="BF18" s="51"/>
      <c r="BG18" s="51"/>
      <c r="BI18" s="96" t="str">
        <f ca="1">IF(ISBLANK(INDIRECT("B18"))," ",(INDIRECT("B18")))</f>
        <v xml:space="preserve"> </v>
      </c>
      <c r="BJ18" s="96" t="str">
        <f ca="1">IF(ISBLANK(INDIRECT("C18"))," ",(INDIRECT("C18")))</f>
        <v xml:space="preserve"> </v>
      </c>
      <c r="BK18" s="96" t="str">
        <f ca="1">IF(ISBLANK(INDIRECT("D18"))," ",(INDIRECT("D18")))</f>
        <v xml:space="preserve"> </v>
      </c>
      <c r="BL18" s="96" t="str">
        <f ca="1">IF(ISBLANK(INDIRECT("E18"))," ",(INDIRECT("E18")))</f>
        <v xml:space="preserve"> </v>
      </c>
      <c r="BM18" s="96" t="str">
        <f ca="1">IF(ISBLANK(INDIRECT("F18"))," ",(INDIRECT("F18")))</f>
        <v xml:space="preserve"> </v>
      </c>
      <c r="BN18" s="96" t="str">
        <f ca="1">IF(ISBLANK(INDIRECT("G18"))," ",(INDIRECT("G18")))</f>
        <v xml:space="preserve"> </v>
      </c>
      <c r="BO18" s="96" t="str">
        <f ca="1">IF(ISBLANK(INDIRECT("H18"))," ",(INDIRECT("H18")))</f>
        <v xml:space="preserve"> </v>
      </c>
      <c r="BP18" s="96" t="str">
        <f ca="1">IF(ISBLANK(INDIRECT("I18"))," ",(INDIRECT("I18")))</f>
        <v xml:space="preserve"> </v>
      </c>
      <c r="BQ18" s="96" t="str">
        <f ca="1">IF(ISBLANK(INDIRECT("J18"))," ",(INDIRECT("J18")))</f>
        <v xml:space="preserve"> </v>
      </c>
      <c r="BR18" s="96" t="str">
        <f ca="1">IF(ISBLANK(INDIRECT("K18"))," ",(INDIRECT("K18")))</f>
        <v xml:space="preserve"> </v>
      </c>
      <c r="BS18" s="96" t="str">
        <f ca="1">IF(ISBLANK(INDIRECT("L18"))," ",(INDIRECT("L18")))</f>
        <v xml:space="preserve"> </v>
      </c>
      <c r="BT18" s="96" t="str">
        <f ca="1">IF(ISBLANK(INDIRECT("M18"))," ",(INDIRECT("M18")))</f>
        <v xml:space="preserve"> </v>
      </c>
      <c r="BU18" s="96" t="str">
        <f ca="1">IF(ISBLANK(INDIRECT("N18"))," ",(INDIRECT("N18")))</f>
        <v xml:space="preserve"> </v>
      </c>
      <c r="BV18" s="96" t="str">
        <f ca="1">IF(ISBLANK(INDIRECT("O18"))," ",(INDIRECT("O18")))</f>
        <v xml:space="preserve"> </v>
      </c>
      <c r="BW18" s="96" t="str">
        <f ca="1">IF(ISBLANK(INDIRECT("P18"))," ",(INDIRECT("P18")))</f>
        <v xml:space="preserve"> </v>
      </c>
      <c r="BX18" s="96" t="str">
        <f ca="1">IF(ISBLANK(INDIRECT("Q18"))," ",(INDIRECT("Q18")))</f>
        <v xml:space="preserve"> </v>
      </c>
      <c r="BY18" s="96" t="str">
        <f ca="1">IF(ISBLANK(INDIRECT("R18"))," ",(INDIRECT("R18")))</f>
        <v xml:space="preserve"> </v>
      </c>
      <c r="BZ18" s="96" t="str">
        <f ca="1">IF(ISBLANK(INDIRECT("S18"))," ",(INDIRECT("S18")))</f>
        <v xml:space="preserve"> </v>
      </c>
      <c r="CA18" s="96" t="str">
        <f ca="1">IF(ISBLANK(INDIRECT("T18"))," ",(INDIRECT("T18")))</f>
        <v xml:space="preserve"> </v>
      </c>
      <c r="CB18" s="96" t="str">
        <f ca="1">IF(ISBLANK(INDIRECT("U18"))," ",(INDIRECT("U18")))</f>
        <v xml:space="preserve"> </v>
      </c>
      <c r="CC18" s="96" t="str">
        <f ca="1">IF(ISBLANK(INDIRECT("V18"))," ",(INDIRECT("V18")))</f>
        <v xml:space="preserve"> </v>
      </c>
      <c r="CD18" s="96" t="str">
        <f ca="1">IF(ISBLANK(INDIRECT("W18"))," ",(INDIRECT("W18")))</f>
        <v xml:space="preserve"> </v>
      </c>
      <c r="CE18" s="96" t="str">
        <f ca="1">IF(ISBLANK(INDIRECT("X18"))," ",(INDIRECT("X18")))</f>
        <v xml:space="preserve"> </v>
      </c>
      <c r="CF18" s="96" t="str">
        <f ca="1">IF(ISBLANK(INDIRECT("Y18"))," ",(INDIRECT("Y18")))</f>
        <v xml:space="preserve"> </v>
      </c>
      <c r="CG18" s="96" t="str">
        <f ca="1">IF(ISBLANK(INDIRECT("Z18"))," ",(INDIRECT("Z18")))</f>
        <v xml:space="preserve"> </v>
      </c>
      <c r="CH18" s="96" t="str">
        <f ca="1">IF(ISBLANK(INDIRECT("AA18"))," ",(INDIRECT("AA18")))</f>
        <v xml:space="preserve"> </v>
      </c>
      <c r="CI18" s="96" t="str">
        <f ca="1">IF(ISBLANK(INDIRECT("AB18"))," ",(INDIRECT("AB18")))</f>
        <v xml:space="preserve"> </v>
      </c>
      <c r="CJ18" s="96" t="str">
        <f ca="1">IF(ISBLANK(INDIRECT("AC18"))," ",(INDIRECT("AC18")))</f>
        <v xml:space="preserve"> </v>
      </c>
      <c r="CK18" s="96" t="str">
        <f ca="1">IF(ISBLANK(INDIRECT("AD18"))," ",(INDIRECT("AD18")))</f>
        <v xml:space="preserve"> </v>
      </c>
      <c r="CL18" s="96" t="str">
        <f ca="1">IF(ISBLANK(INDIRECT("AE18"))," ",(INDIRECT("AE18")))</f>
        <v xml:space="preserve"> </v>
      </c>
      <c r="CM18" s="96" t="str">
        <f ca="1">IF(ISBLANK(INDIRECT("AF18"))," ",(INDIRECT("AF18")))</f>
        <v xml:space="preserve"> </v>
      </c>
      <c r="CN18" s="96" t="str">
        <f ca="1">IF(ISBLANK(INDIRECT("AG18"))," ",(INDIRECT("AG18")))</f>
        <v xml:space="preserve"> </v>
      </c>
      <c r="CO18" s="96" t="str">
        <f ca="1">IF(ISBLANK(INDIRECT("AH18"))," ",(INDIRECT("AH18")))</f>
        <v xml:space="preserve"> </v>
      </c>
      <c r="CP18" s="96" t="str">
        <f ca="1">IF(ISBLANK(INDIRECT("AI18"))," ",(INDIRECT("AI18")))</f>
        <v xml:space="preserve"> </v>
      </c>
      <c r="CQ18" s="96" t="str">
        <f ca="1">IF(ISBLANK(INDIRECT("AJ18"))," ",(INDIRECT("AJ18")))</f>
        <v xml:space="preserve"> </v>
      </c>
      <c r="CS18" t="str">
        <f t="shared" ca="1" si="0"/>
        <v xml:space="preserve"> . .</v>
      </c>
      <c r="CT18" t="str">
        <f t="shared" ca="1" si="1"/>
        <v xml:space="preserve"> .</v>
      </c>
    </row>
    <row r="19" spans="1:98" x14ac:dyDescent="0.25">
      <c r="A19" s="66" t="s">
        <v>179</v>
      </c>
      <c r="B19" s="106"/>
      <c r="C19" s="106"/>
      <c r="D19" s="106"/>
      <c r="E19" s="106"/>
      <c r="F19" s="107"/>
      <c r="G19" s="69"/>
      <c r="H19" s="69"/>
      <c r="I19" s="103"/>
      <c r="J19" s="69"/>
      <c r="K19" s="69"/>
      <c r="L19" s="69"/>
      <c r="M19" s="69"/>
      <c r="N19" s="69"/>
      <c r="O19" s="69"/>
      <c r="P19" s="69"/>
      <c r="Q19" s="69"/>
      <c r="R19" s="69"/>
      <c r="S19" s="69"/>
      <c r="T19" s="69"/>
      <c r="U19" s="69"/>
      <c r="V19" s="69"/>
      <c r="W19" s="69"/>
      <c r="X19" s="69"/>
      <c r="Y19" s="69"/>
      <c r="Z19" s="69"/>
      <c r="AA19" s="69"/>
      <c r="AB19" s="69"/>
      <c r="AC19" s="69"/>
      <c r="AD19" s="69"/>
      <c r="AE19" s="69"/>
      <c r="AF19" s="104"/>
      <c r="AG19" s="104"/>
      <c r="AH19" s="104"/>
      <c r="AI19" s="105"/>
      <c r="AJ19" s="104"/>
      <c r="AK19" s="47"/>
      <c r="AL19" s="47"/>
      <c r="AM19" s="47"/>
      <c r="AN19" s="51"/>
      <c r="AO19" s="51"/>
      <c r="AP19" s="51"/>
      <c r="AQ19" s="51"/>
      <c r="AR19" s="51"/>
      <c r="AS19" s="51"/>
      <c r="AT19" s="51"/>
      <c r="AU19" s="51"/>
      <c r="AV19" s="51"/>
      <c r="AW19" s="51"/>
      <c r="AX19" s="51"/>
      <c r="AY19" s="51"/>
      <c r="AZ19" s="51"/>
      <c r="BA19" s="51"/>
      <c r="BB19" s="51"/>
      <c r="BC19" s="51"/>
      <c r="BD19" s="51"/>
      <c r="BE19" s="51"/>
      <c r="BF19" s="51"/>
      <c r="BG19" s="51"/>
      <c r="BI19" s="96" t="str">
        <f ca="1">IF(ISBLANK(INDIRECT("B19"))," ",(INDIRECT("B19")))</f>
        <v xml:space="preserve"> </v>
      </c>
      <c r="BJ19" s="96" t="str">
        <f ca="1">IF(ISBLANK(INDIRECT("C19"))," ",(INDIRECT("C19")))</f>
        <v xml:space="preserve"> </v>
      </c>
      <c r="BK19" s="96" t="str">
        <f ca="1">IF(ISBLANK(INDIRECT("D19"))," ",(INDIRECT("D19")))</f>
        <v xml:space="preserve"> </v>
      </c>
      <c r="BL19" s="96" t="str">
        <f ca="1">IF(ISBLANK(INDIRECT("E19"))," ",(INDIRECT("E19")))</f>
        <v xml:space="preserve"> </v>
      </c>
      <c r="BM19" s="96" t="str">
        <f ca="1">IF(ISBLANK(INDIRECT("F19"))," ",(INDIRECT("F19")))</f>
        <v xml:space="preserve"> </v>
      </c>
      <c r="BN19" s="96" t="str">
        <f ca="1">IF(ISBLANK(INDIRECT("G19"))," ",(INDIRECT("G19")))</f>
        <v xml:space="preserve"> </v>
      </c>
      <c r="BO19" s="96" t="str">
        <f ca="1">IF(ISBLANK(INDIRECT("H19"))," ",(INDIRECT("H19")))</f>
        <v xml:space="preserve"> </v>
      </c>
      <c r="BP19" s="96" t="str">
        <f ca="1">IF(ISBLANK(INDIRECT("I19"))," ",(INDIRECT("I19")))</f>
        <v xml:space="preserve"> </v>
      </c>
      <c r="BQ19" s="96" t="str">
        <f ca="1">IF(ISBLANK(INDIRECT("J19"))," ",(INDIRECT("J19")))</f>
        <v xml:space="preserve"> </v>
      </c>
      <c r="BR19" s="96" t="str">
        <f ca="1">IF(ISBLANK(INDIRECT("K19"))," ",(INDIRECT("K19")))</f>
        <v xml:space="preserve"> </v>
      </c>
      <c r="BS19" s="96" t="str">
        <f ca="1">IF(ISBLANK(INDIRECT("L19"))," ",(INDIRECT("L19")))</f>
        <v xml:space="preserve"> </v>
      </c>
      <c r="BT19" s="96" t="str">
        <f ca="1">IF(ISBLANK(INDIRECT("M19"))," ",(INDIRECT("M19")))</f>
        <v xml:space="preserve"> </v>
      </c>
      <c r="BU19" s="96" t="str">
        <f ca="1">IF(ISBLANK(INDIRECT("N19"))," ",(INDIRECT("N19")))</f>
        <v xml:space="preserve"> </v>
      </c>
      <c r="BV19" s="96" t="str">
        <f ca="1">IF(ISBLANK(INDIRECT("O19"))," ",(INDIRECT("O19")))</f>
        <v xml:space="preserve"> </v>
      </c>
      <c r="BW19" s="96" t="str">
        <f ca="1">IF(ISBLANK(INDIRECT("P19"))," ",(INDIRECT("P19")))</f>
        <v xml:space="preserve"> </v>
      </c>
      <c r="BX19" s="96" t="str">
        <f ca="1">IF(ISBLANK(INDIRECT("Q19"))," ",(INDIRECT("Q19")))</f>
        <v xml:space="preserve"> </v>
      </c>
      <c r="BY19" s="96" t="str">
        <f ca="1">IF(ISBLANK(INDIRECT("R19"))," ",(INDIRECT("R19")))</f>
        <v xml:space="preserve"> </v>
      </c>
      <c r="BZ19" s="96" t="str">
        <f ca="1">IF(ISBLANK(INDIRECT("S19"))," ",(INDIRECT("S19")))</f>
        <v xml:space="preserve"> </v>
      </c>
      <c r="CA19" s="96" t="str">
        <f ca="1">IF(ISBLANK(INDIRECT("T19"))," ",(INDIRECT("T19")))</f>
        <v xml:space="preserve"> </v>
      </c>
      <c r="CB19" s="96" t="str">
        <f ca="1">IF(ISBLANK(INDIRECT("U19"))," ",(INDIRECT("U19")))</f>
        <v xml:space="preserve"> </v>
      </c>
      <c r="CC19" s="96" t="str">
        <f ca="1">IF(ISBLANK(INDIRECT("V19"))," ",(INDIRECT("V19")))</f>
        <v xml:space="preserve"> </v>
      </c>
      <c r="CD19" s="96" t="str">
        <f ca="1">IF(ISBLANK(INDIRECT("W19"))," ",(INDIRECT("W19")))</f>
        <v xml:space="preserve"> </v>
      </c>
      <c r="CE19" s="96" t="str">
        <f ca="1">IF(ISBLANK(INDIRECT("X19"))," ",(INDIRECT("X19")))</f>
        <v xml:space="preserve"> </v>
      </c>
      <c r="CF19" s="96" t="str">
        <f ca="1">IF(ISBLANK(INDIRECT("Y19"))," ",(INDIRECT("Y19")))</f>
        <v xml:space="preserve"> </v>
      </c>
      <c r="CG19" s="96" t="str">
        <f ca="1">IF(ISBLANK(INDIRECT("Z19"))," ",(INDIRECT("Z19")))</f>
        <v xml:space="preserve"> </v>
      </c>
      <c r="CH19" s="96" t="str">
        <f ca="1">IF(ISBLANK(INDIRECT("AA19"))," ",(INDIRECT("AA19")))</f>
        <v xml:space="preserve"> </v>
      </c>
      <c r="CI19" s="96" t="str">
        <f ca="1">IF(ISBLANK(INDIRECT("AB19"))," ",(INDIRECT("AB19")))</f>
        <v xml:space="preserve"> </v>
      </c>
      <c r="CJ19" s="96" t="str">
        <f ca="1">IF(ISBLANK(INDIRECT("AC19"))," ",(INDIRECT("AC19")))</f>
        <v xml:space="preserve"> </v>
      </c>
      <c r="CK19" s="96" t="str">
        <f ca="1">IF(ISBLANK(INDIRECT("AD19"))," ",(INDIRECT("AD19")))</f>
        <v xml:space="preserve"> </v>
      </c>
      <c r="CL19" s="96" t="str">
        <f ca="1">IF(ISBLANK(INDIRECT("AE19"))," ",(INDIRECT("AE19")))</f>
        <v xml:space="preserve"> </v>
      </c>
      <c r="CM19" s="96" t="str">
        <f ca="1">IF(ISBLANK(INDIRECT("AF19"))," ",(INDIRECT("AF19")))</f>
        <v xml:space="preserve"> </v>
      </c>
      <c r="CN19" s="96" t="str">
        <f ca="1">IF(ISBLANK(INDIRECT("AG19"))," ",(INDIRECT("AG19")))</f>
        <v xml:space="preserve"> </v>
      </c>
      <c r="CO19" s="96" t="str">
        <f ca="1">IF(ISBLANK(INDIRECT("AH19"))," ",(INDIRECT("AH19")))</f>
        <v xml:space="preserve"> </v>
      </c>
      <c r="CP19" s="96" t="str">
        <f ca="1">IF(ISBLANK(INDIRECT("AI19"))," ",(INDIRECT("AI19")))</f>
        <v xml:space="preserve"> </v>
      </c>
      <c r="CQ19" s="96" t="str">
        <f ca="1">IF(ISBLANK(INDIRECT("AJ19"))," ",(INDIRECT("AJ19")))</f>
        <v xml:space="preserve"> </v>
      </c>
      <c r="CS19" t="str">
        <f t="shared" ca="1" si="0"/>
        <v xml:space="preserve"> . .</v>
      </c>
      <c r="CT19" t="str">
        <f t="shared" ca="1" si="1"/>
        <v xml:space="preserve"> .</v>
      </c>
    </row>
    <row r="20" spans="1:98" x14ac:dyDescent="0.25">
      <c r="A20" s="66" t="s">
        <v>180</v>
      </c>
      <c r="B20" s="106"/>
      <c r="C20" s="106"/>
      <c r="D20" s="106"/>
      <c r="E20" s="106"/>
      <c r="F20" s="107"/>
      <c r="G20" s="69"/>
      <c r="H20" s="69"/>
      <c r="I20" s="103"/>
      <c r="J20" s="69"/>
      <c r="K20" s="69"/>
      <c r="L20" s="69"/>
      <c r="M20" s="69"/>
      <c r="N20" s="69"/>
      <c r="O20" s="69"/>
      <c r="P20" s="69"/>
      <c r="Q20" s="69"/>
      <c r="R20" s="69"/>
      <c r="S20" s="69"/>
      <c r="T20" s="69"/>
      <c r="U20" s="69"/>
      <c r="V20" s="69"/>
      <c r="W20" s="69"/>
      <c r="X20" s="69"/>
      <c r="Y20" s="69"/>
      <c r="Z20" s="69"/>
      <c r="AA20" s="69"/>
      <c r="AB20" s="69"/>
      <c r="AC20" s="69"/>
      <c r="AD20" s="69"/>
      <c r="AE20" s="69"/>
      <c r="AF20" s="104"/>
      <c r="AG20" s="104"/>
      <c r="AH20" s="104"/>
      <c r="AI20" s="105"/>
      <c r="AJ20" s="104"/>
      <c r="AK20" s="47"/>
      <c r="AL20" s="47"/>
      <c r="AM20" s="47"/>
      <c r="AN20" s="51"/>
      <c r="AO20" s="51"/>
      <c r="AP20" s="51"/>
      <c r="AQ20" s="51"/>
      <c r="AR20" s="51"/>
      <c r="AS20" s="51"/>
      <c r="AT20" s="51"/>
      <c r="AU20" s="51"/>
      <c r="AV20" s="51"/>
      <c r="AW20" s="51"/>
      <c r="AX20" s="51"/>
      <c r="AY20" s="51"/>
      <c r="AZ20" s="51"/>
      <c r="BA20" s="51"/>
      <c r="BB20" s="51"/>
      <c r="BC20" s="51"/>
      <c r="BD20" s="51"/>
      <c r="BE20" s="51"/>
      <c r="BF20" s="51"/>
      <c r="BG20" s="51"/>
      <c r="BI20" s="96" t="str">
        <f ca="1">IF(ISBLANK(INDIRECT("B20"))," ",(INDIRECT("B20")))</f>
        <v xml:space="preserve"> </v>
      </c>
      <c r="BJ20" s="96" t="str">
        <f ca="1">IF(ISBLANK(INDIRECT("C20"))," ",(INDIRECT("C20")))</f>
        <v xml:space="preserve"> </v>
      </c>
      <c r="BK20" s="96" t="str">
        <f ca="1">IF(ISBLANK(INDIRECT("D20"))," ",(INDIRECT("D20")))</f>
        <v xml:space="preserve"> </v>
      </c>
      <c r="BL20" s="96" t="str">
        <f ca="1">IF(ISBLANK(INDIRECT("E20"))," ",(INDIRECT("E20")))</f>
        <v xml:space="preserve"> </v>
      </c>
      <c r="BM20" s="96" t="str">
        <f ca="1">IF(ISBLANK(INDIRECT("F20"))," ",(INDIRECT("F20")))</f>
        <v xml:space="preserve"> </v>
      </c>
      <c r="BN20" s="96" t="str">
        <f ca="1">IF(ISBLANK(INDIRECT("G20"))," ",(INDIRECT("G20")))</f>
        <v xml:space="preserve"> </v>
      </c>
      <c r="BO20" s="96" t="str">
        <f ca="1">IF(ISBLANK(INDIRECT("H20"))," ",(INDIRECT("H20")))</f>
        <v xml:space="preserve"> </v>
      </c>
      <c r="BP20" s="96" t="str">
        <f ca="1">IF(ISBLANK(INDIRECT("I20"))," ",(INDIRECT("I20")))</f>
        <v xml:space="preserve"> </v>
      </c>
      <c r="BQ20" s="96" t="str">
        <f ca="1">IF(ISBLANK(INDIRECT("J20"))," ",(INDIRECT("J20")))</f>
        <v xml:space="preserve"> </v>
      </c>
      <c r="BR20" s="96" t="str">
        <f ca="1">IF(ISBLANK(INDIRECT("K20"))," ",(INDIRECT("K20")))</f>
        <v xml:space="preserve"> </v>
      </c>
      <c r="BS20" s="96" t="str">
        <f ca="1">IF(ISBLANK(INDIRECT("L20"))," ",(INDIRECT("L20")))</f>
        <v xml:space="preserve"> </v>
      </c>
      <c r="BT20" s="96" t="str">
        <f ca="1">IF(ISBLANK(INDIRECT("M20"))," ",(INDIRECT("M20")))</f>
        <v xml:space="preserve"> </v>
      </c>
      <c r="BU20" s="96" t="str">
        <f ca="1">IF(ISBLANK(INDIRECT("N20"))," ",(INDIRECT("N20")))</f>
        <v xml:space="preserve"> </v>
      </c>
      <c r="BV20" s="96" t="str">
        <f ca="1">IF(ISBLANK(INDIRECT("O20"))," ",(INDIRECT("O20")))</f>
        <v xml:space="preserve"> </v>
      </c>
      <c r="BW20" s="96" t="str">
        <f ca="1">IF(ISBLANK(INDIRECT("P20"))," ",(INDIRECT("P20")))</f>
        <v xml:space="preserve"> </v>
      </c>
      <c r="BX20" s="96" t="str">
        <f ca="1">IF(ISBLANK(INDIRECT("Q20"))," ",(INDIRECT("Q20")))</f>
        <v xml:space="preserve"> </v>
      </c>
      <c r="BY20" s="96" t="str">
        <f ca="1">IF(ISBLANK(INDIRECT("R20"))," ",(INDIRECT("R20")))</f>
        <v xml:space="preserve"> </v>
      </c>
      <c r="BZ20" s="96" t="str">
        <f ca="1">IF(ISBLANK(INDIRECT("S20"))," ",(INDIRECT("S20")))</f>
        <v xml:space="preserve"> </v>
      </c>
      <c r="CA20" s="96" t="str">
        <f ca="1">IF(ISBLANK(INDIRECT("T20"))," ",(INDIRECT("T20")))</f>
        <v xml:space="preserve"> </v>
      </c>
      <c r="CB20" s="96" t="str">
        <f ca="1">IF(ISBLANK(INDIRECT("U20"))," ",(INDIRECT("U20")))</f>
        <v xml:space="preserve"> </v>
      </c>
      <c r="CC20" s="96" t="str">
        <f ca="1">IF(ISBLANK(INDIRECT("V20"))," ",(INDIRECT("V20")))</f>
        <v xml:space="preserve"> </v>
      </c>
      <c r="CD20" s="96" t="str">
        <f ca="1">IF(ISBLANK(INDIRECT("W20"))," ",(INDIRECT("W20")))</f>
        <v xml:space="preserve"> </v>
      </c>
      <c r="CE20" s="96" t="str">
        <f ca="1">IF(ISBLANK(INDIRECT("X20"))," ",(INDIRECT("X20")))</f>
        <v xml:space="preserve"> </v>
      </c>
      <c r="CF20" s="96" t="str">
        <f ca="1">IF(ISBLANK(INDIRECT("Y20"))," ",(INDIRECT("Y20")))</f>
        <v xml:space="preserve"> </v>
      </c>
      <c r="CG20" s="96" t="str">
        <f ca="1">IF(ISBLANK(INDIRECT("Z20"))," ",(INDIRECT("Z20")))</f>
        <v xml:space="preserve"> </v>
      </c>
      <c r="CH20" s="96" t="str">
        <f ca="1">IF(ISBLANK(INDIRECT("AA20"))," ",(INDIRECT("AA20")))</f>
        <v xml:space="preserve"> </v>
      </c>
      <c r="CI20" s="96" t="str">
        <f ca="1">IF(ISBLANK(INDIRECT("AB20"))," ",(INDIRECT("AB20")))</f>
        <v xml:space="preserve"> </v>
      </c>
      <c r="CJ20" s="96" t="str">
        <f ca="1">IF(ISBLANK(INDIRECT("AC20"))," ",(INDIRECT("AC20")))</f>
        <v xml:space="preserve"> </v>
      </c>
      <c r="CK20" s="96" t="str">
        <f ca="1">IF(ISBLANK(INDIRECT("AD20"))," ",(INDIRECT("AD20")))</f>
        <v xml:space="preserve"> </v>
      </c>
      <c r="CL20" s="96" t="str">
        <f ca="1">IF(ISBLANK(INDIRECT("AE20"))," ",(INDIRECT("AE20")))</f>
        <v xml:space="preserve"> </v>
      </c>
      <c r="CM20" s="96" t="str">
        <f ca="1">IF(ISBLANK(INDIRECT("AF20"))," ",(INDIRECT("AF20")))</f>
        <v xml:space="preserve"> </v>
      </c>
      <c r="CN20" s="96" t="str">
        <f ca="1">IF(ISBLANK(INDIRECT("AG20"))," ",(INDIRECT("AG20")))</f>
        <v xml:space="preserve"> </v>
      </c>
      <c r="CO20" s="96" t="str">
        <f ca="1">IF(ISBLANK(INDIRECT("AH20"))," ",(INDIRECT("AH20")))</f>
        <v xml:space="preserve"> </v>
      </c>
      <c r="CP20" s="96" t="str">
        <f ca="1">IF(ISBLANK(INDIRECT("AI20"))," ",(INDIRECT("AI20")))</f>
        <v xml:space="preserve"> </v>
      </c>
      <c r="CQ20" s="96" t="str">
        <f ca="1">IF(ISBLANK(INDIRECT("AJ20"))," ",(INDIRECT("AJ20")))</f>
        <v xml:space="preserve"> </v>
      </c>
      <c r="CS20" t="str">
        <f t="shared" ca="1" si="0"/>
        <v xml:space="preserve"> . .</v>
      </c>
      <c r="CT20" t="str">
        <f t="shared" ca="1" si="1"/>
        <v xml:space="preserve"> .</v>
      </c>
    </row>
    <row r="21" spans="1:98" x14ac:dyDescent="0.25">
      <c r="A21" s="66" t="s">
        <v>181</v>
      </c>
      <c r="B21" s="106"/>
      <c r="C21" s="106"/>
      <c r="D21" s="106"/>
      <c r="E21" s="106"/>
      <c r="F21" s="107"/>
      <c r="G21" s="69"/>
      <c r="H21" s="69"/>
      <c r="I21" s="103"/>
      <c r="J21" s="69"/>
      <c r="K21" s="69"/>
      <c r="L21" s="69"/>
      <c r="M21" s="69"/>
      <c r="N21" s="69"/>
      <c r="O21" s="69"/>
      <c r="P21" s="69"/>
      <c r="Q21" s="69"/>
      <c r="R21" s="69"/>
      <c r="S21" s="69"/>
      <c r="T21" s="69"/>
      <c r="U21" s="69"/>
      <c r="V21" s="69"/>
      <c r="W21" s="69"/>
      <c r="X21" s="69"/>
      <c r="Y21" s="69"/>
      <c r="Z21" s="69"/>
      <c r="AA21" s="69"/>
      <c r="AB21" s="69"/>
      <c r="AC21" s="69"/>
      <c r="AD21" s="69"/>
      <c r="AE21" s="69"/>
      <c r="AF21" s="104"/>
      <c r="AG21" s="104"/>
      <c r="AH21" s="104"/>
      <c r="AI21" s="105"/>
      <c r="AJ21" s="104"/>
      <c r="AK21" s="47"/>
      <c r="AL21" s="47"/>
      <c r="AM21" s="47"/>
      <c r="AN21" s="51"/>
      <c r="AO21" s="51"/>
      <c r="AP21" s="51"/>
      <c r="AQ21" s="51"/>
      <c r="AR21" s="51"/>
      <c r="AS21" s="51"/>
      <c r="AT21" s="51"/>
      <c r="AU21" s="51"/>
      <c r="AV21" s="51"/>
      <c r="AW21" s="51"/>
      <c r="AX21" s="51"/>
      <c r="AY21" s="51"/>
      <c r="AZ21" s="51"/>
      <c r="BA21" s="51"/>
      <c r="BB21" s="51"/>
      <c r="BC21" s="51"/>
      <c r="BD21" s="51"/>
      <c r="BE21" s="51"/>
      <c r="BF21" s="51"/>
      <c r="BG21" s="51"/>
      <c r="BI21" s="96" t="str">
        <f ca="1">IF(ISBLANK(INDIRECT("B21"))," ",(INDIRECT("B21")))</f>
        <v xml:space="preserve"> </v>
      </c>
      <c r="BJ21" s="96" t="str">
        <f ca="1">IF(ISBLANK(INDIRECT("C21"))," ",(INDIRECT("C21")))</f>
        <v xml:space="preserve"> </v>
      </c>
      <c r="BK21" s="96" t="str">
        <f ca="1">IF(ISBLANK(INDIRECT("D21"))," ",(INDIRECT("D21")))</f>
        <v xml:space="preserve"> </v>
      </c>
      <c r="BL21" s="96" t="str">
        <f ca="1">IF(ISBLANK(INDIRECT("E21"))," ",(INDIRECT("E21")))</f>
        <v xml:space="preserve"> </v>
      </c>
      <c r="BM21" s="96" t="str">
        <f ca="1">IF(ISBLANK(INDIRECT("F21"))," ",(INDIRECT("F21")))</f>
        <v xml:space="preserve"> </v>
      </c>
      <c r="BN21" s="96" t="str">
        <f ca="1">IF(ISBLANK(INDIRECT("G21"))," ",(INDIRECT("G21")))</f>
        <v xml:space="preserve"> </v>
      </c>
      <c r="BO21" s="96" t="str">
        <f ca="1">IF(ISBLANK(INDIRECT("H21"))," ",(INDIRECT("H21")))</f>
        <v xml:space="preserve"> </v>
      </c>
      <c r="BP21" s="96" t="str">
        <f ca="1">IF(ISBLANK(INDIRECT("I21"))," ",(INDIRECT("I21")))</f>
        <v xml:space="preserve"> </v>
      </c>
      <c r="BQ21" s="96" t="str">
        <f ca="1">IF(ISBLANK(INDIRECT("J21"))," ",(INDIRECT("J21")))</f>
        <v xml:space="preserve"> </v>
      </c>
      <c r="BR21" s="96" t="str">
        <f ca="1">IF(ISBLANK(INDIRECT("K21"))," ",(INDIRECT("K21")))</f>
        <v xml:space="preserve"> </v>
      </c>
      <c r="BS21" s="96" t="str">
        <f ca="1">IF(ISBLANK(INDIRECT("L21"))," ",(INDIRECT("L21")))</f>
        <v xml:space="preserve"> </v>
      </c>
      <c r="BT21" s="96" t="str">
        <f ca="1">IF(ISBLANK(INDIRECT("M21"))," ",(INDIRECT("M21")))</f>
        <v xml:space="preserve"> </v>
      </c>
      <c r="BU21" s="96" t="str">
        <f ca="1">IF(ISBLANK(INDIRECT("N21"))," ",(INDIRECT("N21")))</f>
        <v xml:space="preserve"> </v>
      </c>
      <c r="BV21" s="96" t="str">
        <f ca="1">IF(ISBLANK(INDIRECT("O21"))," ",(INDIRECT("O21")))</f>
        <v xml:space="preserve"> </v>
      </c>
      <c r="BW21" s="96" t="str">
        <f ca="1">IF(ISBLANK(INDIRECT("P21"))," ",(INDIRECT("P21")))</f>
        <v xml:space="preserve"> </v>
      </c>
      <c r="BX21" s="96" t="str">
        <f ca="1">IF(ISBLANK(INDIRECT("Q21"))," ",(INDIRECT("Q21")))</f>
        <v xml:space="preserve"> </v>
      </c>
      <c r="BY21" s="96" t="str">
        <f ca="1">IF(ISBLANK(INDIRECT("R21"))," ",(INDIRECT("R21")))</f>
        <v xml:space="preserve"> </v>
      </c>
      <c r="BZ21" s="96" t="str">
        <f ca="1">IF(ISBLANK(INDIRECT("S21"))," ",(INDIRECT("S21")))</f>
        <v xml:space="preserve"> </v>
      </c>
      <c r="CA21" s="96" t="str">
        <f ca="1">IF(ISBLANK(INDIRECT("T21"))," ",(INDIRECT("T21")))</f>
        <v xml:space="preserve"> </v>
      </c>
      <c r="CB21" s="96" t="str">
        <f ca="1">IF(ISBLANK(INDIRECT("U21"))," ",(INDIRECT("U21")))</f>
        <v xml:space="preserve"> </v>
      </c>
      <c r="CC21" s="96" t="str">
        <f ca="1">IF(ISBLANK(INDIRECT("V21"))," ",(INDIRECT("V21")))</f>
        <v xml:space="preserve"> </v>
      </c>
      <c r="CD21" s="96" t="str">
        <f ca="1">IF(ISBLANK(INDIRECT("W21"))," ",(INDIRECT("W21")))</f>
        <v xml:space="preserve"> </v>
      </c>
      <c r="CE21" s="96" t="str">
        <f ca="1">IF(ISBLANK(INDIRECT("X21"))," ",(INDIRECT("X21")))</f>
        <v xml:space="preserve"> </v>
      </c>
      <c r="CF21" s="96" t="str">
        <f ca="1">IF(ISBLANK(INDIRECT("Y21"))," ",(INDIRECT("Y21")))</f>
        <v xml:space="preserve"> </v>
      </c>
      <c r="CG21" s="96" t="str">
        <f ca="1">IF(ISBLANK(INDIRECT("Z21"))," ",(INDIRECT("Z21")))</f>
        <v xml:space="preserve"> </v>
      </c>
      <c r="CH21" s="96" t="str">
        <f ca="1">IF(ISBLANK(INDIRECT("AA21"))," ",(INDIRECT("AA21")))</f>
        <v xml:space="preserve"> </v>
      </c>
      <c r="CI21" s="96" t="str">
        <f ca="1">IF(ISBLANK(INDIRECT("AB21"))," ",(INDIRECT("AB21")))</f>
        <v xml:space="preserve"> </v>
      </c>
      <c r="CJ21" s="96" t="str">
        <f ca="1">IF(ISBLANK(INDIRECT("AC21"))," ",(INDIRECT("AC21")))</f>
        <v xml:space="preserve"> </v>
      </c>
      <c r="CK21" s="96" t="str">
        <f ca="1">IF(ISBLANK(INDIRECT("AD21"))," ",(INDIRECT("AD21")))</f>
        <v xml:space="preserve"> </v>
      </c>
      <c r="CL21" s="96" t="str">
        <f ca="1">IF(ISBLANK(INDIRECT("AE21"))," ",(INDIRECT("AE21")))</f>
        <v xml:space="preserve"> </v>
      </c>
      <c r="CM21" s="96" t="str">
        <f ca="1">IF(ISBLANK(INDIRECT("AF21"))," ",(INDIRECT("AF21")))</f>
        <v xml:space="preserve"> </v>
      </c>
      <c r="CN21" s="96" t="str">
        <f ca="1">IF(ISBLANK(INDIRECT("AG21"))," ",(INDIRECT("AG21")))</f>
        <v xml:space="preserve"> </v>
      </c>
      <c r="CO21" s="96" t="str">
        <f ca="1">IF(ISBLANK(INDIRECT("AH21"))," ",(INDIRECT("AH21")))</f>
        <v xml:space="preserve"> </v>
      </c>
      <c r="CP21" s="96" t="str">
        <f ca="1">IF(ISBLANK(INDIRECT("AI21"))," ",(INDIRECT("AI21")))</f>
        <v xml:space="preserve"> </v>
      </c>
      <c r="CQ21" s="96" t="str">
        <f ca="1">IF(ISBLANK(INDIRECT("AJ21"))," ",(INDIRECT("AJ21")))</f>
        <v xml:space="preserve"> </v>
      </c>
      <c r="CS21" t="str">
        <f t="shared" ca="1" si="0"/>
        <v xml:space="preserve"> . .</v>
      </c>
      <c r="CT21" t="str">
        <f t="shared" ca="1" si="1"/>
        <v xml:space="preserve"> .</v>
      </c>
    </row>
    <row r="22" spans="1:98" x14ac:dyDescent="0.25">
      <c r="A22" s="66" t="s">
        <v>182</v>
      </c>
      <c r="B22" s="106"/>
      <c r="C22" s="106"/>
      <c r="D22" s="106"/>
      <c r="E22" s="106"/>
      <c r="F22" s="107"/>
      <c r="G22" s="69"/>
      <c r="H22" s="69"/>
      <c r="I22" s="103"/>
      <c r="J22" s="69"/>
      <c r="K22" s="69"/>
      <c r="L22" s="69"/>
      <c r="M22" s="69"/>
      <c r="N22" s="69"/>
      <c r="O22" s="69"/>
      <c r="P22" s="69"/>
      <c r="Q22" s="69"/>
      <c r="R22" s="69"/>
      <c r="S22" s="69"/>
      <c r="T22" s="69"/>
      <c r="U22" s="69"/>
      <c r="V22" s="69"/>
      <c r="W22" s="69"/>
      <c r="X22" s="69"/>
      <c r="Y22" s="69"/>
      <c r="Z22" s="69"/>
      <c r="AA22" s="69"/>
      <c r="AB22" s="69"/>
      <c r="AC22" s="69"/>
      <c r="AD22" s="69"/>
      <c r="AE22" s="69"/>
      <c r="AF22" s="104"/>
      <c r="AG22" s="104"/>
      <c r="AH22" s="104"/>
      <c r="AI22" s="105"/>
      <c r="AJ22" s="104"/>
      <c r="AK22" s="47"/>
      <c r="AL22" s="47"/>
      <c r="AM22" s="47"/>
      <c r="AN22" s="51"/>
      <c r="AO22" s="51"/>
      <c r="AP22" s="51"/>
      <c r="AQ22" s="51"/>
      <c r="AR22" s="51"/>
      <c r="AS22" s="51"/>
      <c r="AT22" s="51"/>
      <c r="AU22" s="51"/>
      <c r="AV22" s="51"/>
      <c r="AW22" s="51"/>
      <c r="AX22" s="51"/>
      <c r="AY22" s="51"/>
      <c r="AZ22" s="51"/>
      <c r="BA22" s="51"/>
      <c r="BB22" s="51"/>
      <c r="BC22" s="51"/>
      <c r="BD22" s="51"/>
      <c r="BE22" s="51"/>
      <c r="BF22" s="51"/>
      <c r="BG22" s="51"/>
      <c r="BI22" s="96" t="str">
        <f ca="1">IF(ISBLANK(INDIRECT("B22"))," ",(INDIRECT("B22")))</f>
        <v xml:space="preserve"> </v>
      </c>
      <c r="BJ22" s="96" t="str">
        <f ca="1">IF(ISBLANK(INDIRECT("C22"))," ",(INDIRECT("C22")))</f>
        <v xml:space="preserve"> </v>
      </c>
      <c r="BK22" s="96" t="str">
        <f ca="1">IF(ISBLANK(INDIRECT("D22"))," ",(INDIRECT("D22")))</f>
        <v xml:space="preserve"> </v>
      </c>
      <c r="BL22" s="96" t="str">
        <f ca="1">IF(ISBLANK(INDIRECT("E22"))," ",(INDIRECT("E22")))</f>
        <v xml:space="preserve"> </v>
      </c>
      <c r="BM22" s="96" t="str">
        <f ca="1">IF(ISBLANK(INDIRECT("F22"))," ",(INDIRECT("F22")))</f>
        <v xml:space="preserve"> </v>
      </c>
      <c r="BN22" s="96" t="str">
        <f ca="1">IF(ISBLANK(INDIRECT("G22"))," ",(INDIRECT("G22")))</f>
        <v xml:space="preserve"> </v>
      </c>
      <c r="BO22" s="96" t="str">
        <f ca="1">IF(ISBLANK(INDIRECT("H22"))," ",(INDIRECT("H22")))</f>
        <v xml:space="preserve"> </v>
      </c>
      <c r="BP22" s="96" t="str">
        <f ca="1">IF(ISBLANK(INDIRECT("I22"))," ",(INDIRECT("I22")))</f>
        <v xml:space="preserve"> </v>
      </c>
      <c r="BQ22" s="96" t="str">
        <f ca="1">IF(ISBLANK(INDIRECT("J22"))," ",(INDIRECT("J22")))</f>
        <v xml:space="preserve"> </v>
      </c>
      <c r="BR22" s="96" t="str">
        <f ca="1">IF(ISBLANK(INDIRECT("K22"))," ",(INDIRECT("K22")))</f>
        <v xml:space="preserve"> </v>
      </c>
      <c r="BS22" s="96" t="str">
        <f ca="1">IF(ISBLANK(INDIRECT("L22"))," ",(INDIRECT("L22")))</f>
        <v xml:space="preserve"> </v>
      </c>
      <c r="BT22" s="96" t="str">
        <f ca="1">IF(ISBLANK(INDIRECT("M22"))," ",(INDIRECT("M22")))</f>
        <v xml:space="preserve"> </v>
      </c>
      <c r="BU22" s="96" t="str">
        <f ca="1">IF(ISBLANK(INDIRECT("N22"))," ",(INDIRECT("N22")))</f>
        <v xml:space="preserve"> </v>
      </c>
      <c r="BV22" s="96" t="str">
        <f ca="1">IF(ISBLANK(INDIRECT("O22"))," ",(INDIRECT("O22")))</f>
        <v xml:space="preserve"> </v>
      </c>
      <c r="BW22" s="96" t="str">
        <f ca="1">IF(ISBLANK(INDIRECT("P22"))," ",(INDIRECT("P22")))</f>
        <v xml:space="preserve"> </v>
      </c>
      <c r="BX22" s="96" t="str">
        <f ca="1">IF(ISBLANK(INDIRECT("Q22"))," ",(INDIRECT("Q22")))</f>
        <v xml:space="preserve"> </v>
      </c>
      <c r="BY22" s="96" t="str">
        <f ca="1">IF(ISBLANK(INDIRECT("R22"))," ",(INDIRECT("R22")))</f>
        <v xml:space="preserve"> </v>
      </c>
      <c r="BZ22" s="96" t="str">
        <f ca="1">IF(ISBLANK(INDIRECT("S22"))," ",(INDIRECT("S22")))</f>
        <v xml:space="preserve"> </v>
      </c>
      <c r="CA22" s="96" t="str">
        <f ca="1">IF(ISBLANK(INDIRECT("T22"))," ",(INDIRECT("T22")))</f>
        <v xml:space="preserve"> </v>
      </c>
      <c r="CB22" s="96" t="str">
        <f ca="1">IF(ISBLANK(INDIRECT("U22"))," ",(INDIRECT("U22")))</f>
        <v xml:space="preserve"> </v>
      </c>
      <c r="CC22" s="96" t="str">
        <f ca="1">IF(ISBLANK(INDIRECT("V22"))," ",(INDIRECT("V22")))</f>
        <v xml:space="preserve"> </v>
      </c>
      <c r="CD22" s="96" t="str">
        <f ca="1">IF(ISBLANK(INDIRECT("W22"))," ",(INDIRECT("W22")))</f>
        <v xml:space="preserve"> </v>
      </c>
      <c r="CE22" s="96" t="str">
        <f ca="1">IF(ISBLANK(INDIRECT("X22"))," ",(INDIRECT("X22")))</f>
        <v xml:space="preserve"> </v>
      </c>
      <c r="CF22" s="96" t="str">
        <f ca="1">IF(ISBLANK(INDIRECT("Y22"))," ",(INDIRECT("Y22")))</f>
        <v xml:space="preserve"> </v>
      </c>
      <c r="CG22" s="96" t="str">
        <f ca="1">IF(ISBLANK(INDIRECT("Z22"))," ",(INDIRECT("Z22")))</f>
        <v xml:space="preserve"> </v>
      </c>
      <c r="CH22" s="96" t="str">
        <f ca="1">IF(ISBLANK(INDIRECT("AA22"))," ",(INDIRECT("AA22")))</f>
        <v xml:space="preserve"> </v>
      </c>
      <c r="CI22" s="96" t="str">
        <f ca="1">IF(ISBLANK(INDIRECT("AB22"))," ",(INDIRECT("AB22")))</f>
        <v xml:space="preserve"> </v>
      </c>
      <c r="CJ22" s="96" t="str">
        <f ca="1">IF(ISBLANK(INDIRECT("AC22"))," ",(INDIRECT("AC22")))</f>
        <v xml:space="preserve"> </v>
      </c>
      <c r="CK22" s="96" t="str">
        <f ca="1">IF(ISBLANK(INDIRECT("AD22"))," ",(INDIRECT("AD22")))</f>
        <v xml:space="preserve"> </v>
      </c>
      <c r="CL22" s="96" t="str">
        <f ca="1">IF(ISBLANK(INDIRECT("AE22"))," ",(INDIRECT("AE22")))</f>
        <v xml:space="preserve"> </v>
      </c>
      <c r="CM22" s="96" t="str">
        <f ca="1">IF(ISBLANK(INDIRECT("AF22"))," ",(INDIRECT("AF22")))</f>
        <v xml:space="preserve"> </v>
      </c>
      <c r="CN22" s="96" t="str">
        <f ca="1">IF(ISBLANK(INDIRECT("AG22"))," ",(INDIRECT("AG22")))</f>
        <v xml:space="preserve"> </v>
      </c>
      <c r="CO22" s="96" t="str">
        <f ca="1">IF(ISBLANK(INDIRECT("AH22"))," ",(INDIRECT("AH22")))</f>
        <v xml:space="preserve"> </v>
      </c>
      <c r="CP22" s="96" t="str">
        <f ca="1">IF(ISBLANK(INDIRECT("AI22"))," ",(INDIRECT("AI22")))</f>
        <v xml:space="preserve"> </v>
      </c>
      <c r="CQ22" s="96" t="str">
        <f ca="1">IF(ISBLANK(INDIRECT("AJ22"))," ",(INDIRECT("AJ22")))</f>
        <v xml:space="preserve"> </v>
      </c>
      <c r="CS22" t="str">
        <f t="shared" ca="1" si="0"/>
        <v xml:space="preserve"> . .</v>
      </c>
      <c r="CT22" t="str">
        <f t="shared" ca="1" si="1"/>
        <v xml:space="preserve"> .</v>
      </c>
    </row>
    <row r="23" spans="1:98" x14ac:dyDescent="0.25">
      <c r="A23" s="66" t="s">
        <v>183</v>
      </c>
      <c r="B23" s="106"/>
      <c r="C23" s="106"/>
      <c r="D23" s="106"/>
      <c r="E23" s="106"/>
      <c r="F23" s="107"/>
      <c r="G23" s="69"/>
      <c r="H23" s="69"/>
      <c r="I23" s="103"/>
      <c r="J23" s="69"/>
      <c r="K23" s="69"/>
      <c r="L23" s="69"/>
      <c r="M23" s="69"/>
      <c r="N23" s="69"/>
      <c r="O23" s="69"/>
      <c r="P23" s="69"/>
      <c r="Q23" s="69"/>
      <c r="R23" s="69"/>
      <c r="S23" s="69"/>
      <c r="T23" s="69"/>
      <c r="U23" s="69"/>
      <c r="V23" s="69"/>
      <c r="W23" s="69"/>
      <c r="X23" s="69"/>
      <c r="Y23" s="69"/>
      <c r="Z23" s="69"/>
      <c r="AA23" s="69"/>
      <c r="AB23" s="69"/>
      <c r="AC23" s="69"/>
      <c r="AD23" s="69"/>
      <c r="AE23" s="69"/>
      <c r="AF23" s="104"/>
      <c r="AG23" s="104"/>
      <c r="AH23" s="104"/>
      <c r="AI23" s="105"/>
      <c r="AJ23" s="104"/>
      <c r="AK23" s="47"/>
      <c r="AL23" s="47"/>
      <c r="AM23" s="47"/>
      <c r="AN23" s="51"/>
      <c r="AO23" s="51"/>
      <c r="AP23" s="51"/>
      <c r="AQ23" s="51"/>
      <c r="AR23" s="51"/>
      <c r="AS23" s="51"/>
      <c r="AT23" s="51"/>
      <c r="AU23" s="51"/>
      <c r="AV23" s="51"/>
      <c r="AW23" s="51"/>
      <c r="AX23" s="51"/>
      <c r="AY23" s="51"/>
      <c r="AZ23" s="51"/>
      <c r="BA23" s="51"/>
      <c r="BB23" s="51"/>
      <c r="BC23" s="51"/>
      <c r="BD23" s="51"/>
      <c r="BE23" s="51"/>
      <c r="BF23" s="51"/>
      <c r="BG23" s="51"/>
      <c r="BI23" s="96" t="str">
        <f ca="1">IF(ISBLANK(INDIRECT("B23"))," ",(INDIRECT("B23")))</f>
        <v xml:space="preserve"> </v>
      </c>
      <c r="BJ23" s="96" t="str">
        <f ca="1">IF(ISBLANK(INDIRECT("C23"))," ",(INDIRECT("C23")))</f>
        <v xml:space="preserve"> </v>
      </c>
      <c r="BK23" s="96" t="str">
        <f ca="1">IF(ISBLANK(INDIRECT("D23"))," ",(INDIRECT("D23")))</f>
        <v xml:space="preserve"> </v>
      </c>
      <c r="BL23" s="96" t="str">
        <f ca="1">IF(ISBLANK(INDIRECT("E23"))," ",(INDIRECT("E23")))</f>
        <v xml:space="preserve"> </v>
      </c>
      <c r="BM23" s="96" t="str">
        <f ca="1">IF(ISBLANK(INDIRECT("F23"))," ",(INDIRECT("F23")))</f>
        <v xml:space="preserve"> </v>
      </c>
      <c r="BN23" s="96" t="str">
        <f ca="1">IF(ISBLANK(INDIRECT("G23"))," ",(INDIRECT("G23")))</f>
        <v xml:space="preserve"> </v>
      </c>
      <c r="BO23" s="96" t="str">
        <f ca="1">IF(ISBLANK(INDIRECT("H23"))," ",(INDIRECT("H23")))</f>
        <v xml:space="preserve"> </v>
      </c>
      <c r="BP23" s="96" t="str">
        <f ca="1">IF(ISBLANK(INDIRECT("I23"))," ",(INDIRECT("I23")))</f>
        <v xml:space="preserve"> </v>
      </c>
      <c r="BQ23" s="96" t="str">
        <f ca="1">IF(ISBLANK(INDIRECT("J23"))," ",(INDIRECT("J23")))</f>
        <v xml:space="preserve"> </v>
      </c>
      <c r="BR23" s="96" t="str">
        <f ca="1">IF(ISBLANK(INDIRECT("K23"))," ",(INDIRECT("K23")))</f>
        <v xml:space="preserve"> </v>
      </c>
      <c r="BS23" s="96" t="str">
        <f ca="1">IF(ISBLANK(INDIRECT("L23"))," ",(INDIRECT("L23")))</f>
        <v xml:space="preserve"> </v>
      </c>
      <c r="BT23" s="96" t="str">
        <f ca="1">IF(ISBLANK(INDIRECT("M23"))," ",(INDIRECT("M23")))</f>
        <v xml:space="preserve"> </v>
      </c>
      <c r="BU23" s="96" t="str">
        <f ca="1">IF(ISBLANK(INDIRECT("N23"))," ",(INDIRECT("N23")))</f>
        <v xml:space="preserve"> </v>
      </c>
      <c r="BV23" s="96" t="str">
        <f ca="1">IF(ISBLANK(INDIRECT("O23"))," ",(INDIRECT("O23")))</f>
        <v xml:space="preserve"> </v>
      </c>
      <c r="BW23" s="96" t="str">
        <f ca="1">IF(ISBLANK(INDIRECT("P23"))," ",(INDIRECT("P23")))</f>
        <v xml:space="preserve"> </v>
      </c>
      <c r="BX23" s="96" t="str">
        <f ca="1">IF(ISBLANK(INDIRECT("Q23"))," ",(INDIRECT("Q23")))</f>
        <v xml:space="preserve"> </v>
      </c>
      <c r="BY23" s="96" t="str">
        <f ca="1">IF(ISBLANK(INDIRECT("R23"))," ",(INDIRECT("R23")))</f>
        <v xml:space="preserve"> </v>
      </c>
      <c r="BZ23" s="96" t="str">
        <f ca="1">IF(ISBLANK(INDIRECT("S23"))," ",(INDIRECT("S23")))</f>
        <v xml:space="preserve"> </v>
      </c>
      <c r="CA23" s="96" t="str">
        <f ca="1">IF(ISBLANK(INDIRECT("T23"))," ",(INDIRECT("T23")))</f>
        <v xml:space="preserve"> </v>
      </c>
      <c r="CB23" s="96" t="str">
        <f ca="1">IF(ISBLANK(INDIRECT("U23"))," ",(INDIRECT("U23")))</f>
        <v xml:space="preserve"> </v>
      </c>
      <c r="CC23" s="96" t="str">
        <f ca="1">IF(ISBLANK(INDIRECT("V23"))," ",(INDIRECT("V23")))</f>
        <v xml:space="preserve"> </v>
      </c>
      <c r="CD23" s="96" t="str">
        <f ca="1">IF(ISBLANK(INDIRECT("W23"))," ",(INDIRECT("W23")))</f>
        <v xml:space="preserve"> </v>
      </c>
      <c r="CE23" s="96" t="str">
        <f ca="1">IF(ISBLANK(INDIRECT("X23"))," ",(INDIRECT("X23")))</f>
        <v xml:space="preserve"> </v>
      </c>
      <c r="CF23" s="96" t="str">
        <f ca="1">IF(ISBLANK(INDIRECT("Y23"))," ",(INDIRECT("Y23")))</f>
        <v xml:space="preserve"> </v>
      </c>
      <c r="CG23" s="96" t="str">
        <f ca="1">IF(ISBLANK(INDIRECT("Z23"))," ",(INDIRECT("Z23")))</f>
        <v xml:space="preserve"> </v>
      </c>
      <c r="CH23" s="96" t="str">
        <f ca="1">IF(ISBLANK(INDIRECT("AA23"))," ",(INDIRECT("AA23")))</f>
        <v xml:space="preserve"> </v>
      </c>
      <c r="CI23" s="96" t="str">
        <f ca="1">IF(ISBLANK(INDIRECT("AB23"))," ",(INDIRECT("AB23")))</f>
        <v xml:space="preserve"> </v>
      </c>
      <c r="CJ23" s="96" t="str">
        <f ca="1">IF(ISBLANK(INDIRECT("AC23"))," ",(INDIRECT("AC23")))</f>
        <v xml:space="preserve"> </v>
      </c>
      <c r="CK23" s="96" t="str">
        <f ca="1">IF(ISBLANK(INDIRECT("AD23"))," ",(INDIRECT("AD23")))</f>
        <v xml:space="preserve"> </v>
      </c>
      <c r="CL23" s="96" t="str">
        <f ca="1">IF(ISBLANK(INDIRECT("AE23"))," ",(INDIRECT("AE23")))</f>
        <v xml:space="preserve"> </v>
      </c>
      <c r="CM23" s="96" t="str">
        <f ca="1">IF(ISBLANK(INDIRECT("AF23"))," ",(INDIRECT("AF23")))</f>
        <v xml:space="preserve"> </v>
      </c>
      <c r="CN23" s="96" t="str">
        <f ca="1">IF(ISBLANK(INDIRECT("AG23"))," ",(INDIRECT("AG23")))</f>
        <v xml:space="preserve"> </v>
      </c>
      <c r="CO23" s="96" t="str">
        <f ca="1">IF(ISBLANK(INDIRECT("AH23"))," ",(INDIRECT("AH23")))</f>
        <v xml:space="preserve"> </v>
      </c>
      <c r="CP23" s="96" t="str">
        <f ca="1">IF(ISBLANK(INDIRECT("AI23"))," ",(INDIRECT("AI23")))</f>
        <v xml:space="preserve"> </v>
      </c>
      <c r="CQ23" s="96" t="str">
        <f ca="1">IF(ISBLANK(INDIRECT("AJ23"))," ",(INDIRECT("AJ23")))</f>
        <v xml:space="preserve"> </v>
      </c>
      <c r="CS23" t="str">
        <f t="shared" ca="1" si="0"/>
        <v xml:space="preserve"> . .</v>
      </c>
      <c r="CT23" t="str">
        <f t="shared" ca="1" si="1"/>
        <v xml:space="preserve"> .</v>
      </c>
    </row>
    <row r="24" spans="1:98" x14ac:dyDescent="0.25">
      <c r="A24" s="66" t="s">
        <v>184</v>
      </c>
      <c r="B24" s="106"/>
      <c r="C24" s="106"/>
      <c r="D24" s="106"/>
      <c r="E24" s="106"/>
      <c r="F24" s="107"/>
      <c r="G24" s="69"/>
      <c r="H24" s="69"/>
      <c r="I24" s="103"/>
      <c r="J24" s="69"/>
      <c r="K24" s="69"/>
      <c r="L24" s="69"/>
      <c r="M24" s="69"/>
      <c r="N24" s="69"/>
      <c r="O24" s="69"/>
      <c r="P24" s="69"/>
      <c r="Q24" s="69"/>
      <c r="R24" s="69"/>
      <c r="S24" s="69"/>
      <c r="T24" s="69"/>
      <c r="U24" s="69"/>
      <c r="V24" s="69"/>
      <c r="W24" s="69"/>
      <c r="X24" s="69"/>
      <c r="Y24" s="69"/>
      <c r="Z24" s="69"/>
      <c r="AA24" s="69"/>
      <c r="AB24" s="69"/>
      <c r="AC24" s="69"/>
      <c r="AD24" s="69"/>
      <c r="AE24" s="69"/>
      <c r="AF24" s="104"/>
      <c r="AG24" s="104"/>
      <c r="AH24" s="104"/>
      <c r="AI24" s="105"/>
      <c r="AJ24" s="104"/>
      <c r="AK24" s="47"/>
      <c r="AL24" s="47"/>
      <c r="AM24" s="47"/>
      <c r="AN24" s="51"/>
      <c r="AO24" s="51"/>
      <c r="AP24" s="51"/>
      <c r="AQ24" s="51"/>
      <c r="AR24" s="51"/>
      <c r="AS24" s="51"/>
      <c r="AT24" s="51"/>
      <c r="AU24" s="51"/>
      <c r="AV24" s="51"/>
      <c r="AW24" s="51"/>
      <c r="AX24" s="51"/>
      <c r="AY24" s="51"/>
      <c r="AZ24" s="51"/>
      <c r="BA24" s="51"/>
      <c r="BB24" s="51"/>
      <c r="BC24" s="51"/>
      <c r="BD24" s="51"/>
      <c r="BE24" s="51"/>
      <c r="BF24" s="51"/>
      <c r="BG24" s="51"/>
      <c r="BI24" s="96" t="str">
        <f ca="1">IF(ISBLANK(INDIRECT("B24"))," ",(INDIRECT("B24")))</f>
        <v xml:space="preserve"> </v>
      </c>
      <c r="BJ24" s="96" t="str">
        <f ca="1">IF(ISBLANK(INDIRECT("C24"))," ",(INDIRECT("C24")))</f>
        <v xml:space="preserve"> </v>
      </c>
      <c r="BK24" s="96" t="str">
        <f ca="1">IF(ISBLANK(INDIRECT("D24"))," ",(INDIRECT("D24")))</f>
        <v xml:space="preserve"> </v>
      </c>
      <c r="BL24" s="96" t="str">
        <f ca="1">IF(ISBLANK(INDIRECT("E24"))," ",(INDIRECT("E24")))</f>
        <v xml:space="preserve"> </v>
      </c>
      <c r="BM24" s="96" t="str">
        <f ca="1">IF(ISBLANK(INDIRECT("F24"))," ",(INDIRECT("F24")))</f>
        <v xml:space="preserve"> </v>
      </c>
      <c r="BN24" s="96" t="str">
        <f ca="1">IF(ISBLANK(INDIRECT("G24"))," ",(INDIRECT("G24")))</f>
        <v xml:space="preserve"> </v>
      </c>
      <c r="BO24" s="96" t="str">
        <f ca="1">IF(ISBLANK(INDIRECT("H24"))," ",(INDIRECT("H24")))</f>
        <v xml:space="preserve"> </v>
      </c>
      <c r="BP24" s="96" t="str">
        <f ca="1">IF(ISBLANK(INDIRECT("I24"))," ",(INDIRECT("I24")))</f>
        <v xml:space="preserve"> </v>
      </c>
      <c r="BQ24" s="96" t="str">
        <f ca="1">IF(ISBLANK(INDIRECT("J24"))," ",(INDIRECT("J24")))</f>
        <v xml:space="preserve"> </v>
      </c>
      <c r="BR24" s="96" t="str">
        <f ca="1">IF(ISBLANK(INDIRECT("K24"))," ",(INDIRECT("K24")))</f>
        <v xml:space="preserve"> </v>
      </c>
      <c r="BS24" s="96" t="str">
        <f ca="1">IF(ISBLANK(INDIRECT("L24"))," ",(INDIRECT("L24")))</f>
        <v xml:space="preserve"> </v>
      </c>
      <c r="BT24" s="96" t="str">
        <f ca="1">IF(ISBLANK(INDIRECT("M24"))," ",(INDIRECT("M24")))</f>
        <v xml:space="preserve"> </v>
      </c>
      <c r="BU24" s="96" t="str">
        <f ca="1">IF(ISBLANK(INDIRECT("N24"))," ",(INDIRECT("N24")))</f>
        <v xml:space="preserve"> </v>
      </c>
      <c r="BV24" s="96" t="str">
        <f ca="1">IF(ISBLANK(INDIRECT("O24"))," ",(INDIRECT("O24")))</f>
        <v xml:space="preserve"> </v>
      </c>
      <c r="BW24" s="96" t="str">
        <f ca="1">IF(ISBLANK(INDIRECT("P24"))," ",(INDIRECT("P24")))</f>
        <v xml:space="preserve"> </v>
      </c>
      <c r="BX24" s="96" t="str">
        <f ca="1">IF(ISBLANK(INDIRECT("Q24"))," ",(INDIRECT("Q24")))</f>
        <v xml:space="preserve"> </v>
      </c>
      <c r="BY24" s="96" t="str">
        <f ca="1">IF(ISBLANK(INDIRECT("R24"))," ",(INDIRECT("R24")))</f>
        <v xml:space="preserve"> </v>
      </c>
      <c r="BZ24" s="96" t="str">
        <f ca="1">IF(ISBLANK(INDIRECT("S24"))," ",(INDIRECT("S24")))</f>
        <v xml:space="preserve"> </v>
      </c>
      <c r="CA24" s="96" t="str">
        <f ca="1">IF(ISBLANK(INDIRECT("T24"))," ",(INDIRECT("T24")))</f>
        <v xml:space="preserve"> </v>
      </c>
      <c r="CB24" s="96" t="str">
        <f ca="1">IF(ISBLANK(INDIRECT("U24"))," ",(INDIRECT("U24")))</f>
        <v xml:space="preserve"> </v>
      </c>
      <c r="CC24" s="96" t="str">
        <f ca="1">IF(ISBLANK(INDIRECT("V24"))," ",(INDIRECT("V24")))</f>
        <v xml:space="preserve"> </v>
      </c>
      <c r="CD24" s="96" t="str">
        <f ca="1">IF(ISBLANK(INDIRECT("W24"))," ",(INDIRECT("W24")))</f>
        <v xml:space="preserve"> </v>
      </c>
      <c r="CE24" s="96" t="str">
        <f ca="1">IF(ISBLANK(INDIRECT("X24"))," ",(INDIRECT("X24")))</f>
        <v xml:space="preserve"> </v>
      </c>
      <c r="CF24" s="96" t="str">
        <f ca="1">IF(ISBLANK(INDIRECT("Y24"))," ",(INDIRECT("Y24")))</f>
        <v xml:space="preserve"> </v>
      </c>
      <c r="CG24" s="96" t="str">
        <f ca="1">IF(ISBLANK(INDIRECT("Z24"))," ",(INDIRECT("Z24")))</f>
        <v xml:space="preserve"> </v>
      </c>
      <c r="CH24" s="96" t="str">
        <f ca="1">IF(ISBLANK(INDIRECT("AA24"))," ",(INDIRECT("AA24")))</f>
        <v xml:space="preserve"> </v>
      </c>
      <c r="CI24" s="96" t="str">
        <f ca="1">IF(ISBLANK(INDIRECT("AB24"))," ",(INDIRECT("AB24")))</f>
        <v xml:space="preserve"> </v>
      </c>
      <c r="CJ24" s="96" t="str">
        <f ca="1">IF(ISBLANK(INDIRECT("AC24"))," ",(INDIRECT("AC24")))</f>
        <v xml:space="preserve"> </v>
      </c>
      <c r="CK24" s="96" t="str">
        <f ca="1">IF(ISBLANK(INDIRECT("AD24"))," ",(INDIRECT("AD24")))</f>
        <v xml:space="preserve"> </v>
      </c>
      <c r="CL24" s="96" t="str">
        <f ca="1">IF(ISBLANK(INDIRECT("AE24"))," ",(INDIRECT("AE24")))</f>
        <v xml:space="preserve"> </v>
      </c>
      <c r="CM24" s="96" t="str">
        <f ca="1">IF(ISBLANK(INDIRECT("AF24"))," ",(INDIRECT("AF24")))</f>
        <v xml:space="preserve"> </v>
      </c>
      <c r="CN24" s="96" t="str">
        <f ca="1">IF(ISBLANK(INDIRECT("AG24"))," ",(INDIRECT("AG24")))</f>
        <v xml:space="preserve"> </v>
      </c>
      <c r="CO24" s="96" t="str">
        <f ca="1">IF(ISBLANK(INDIRECT("AH24"))," ",(INDIRECT("AH24")))</f>
        <v xml:space="preserve"> </v>
      </c>
      <c r="CP24" s="96" t="str">
        <f ca="1">IF(ISBLANK(INDIRECT("AI24"))," ",(INDIRECT("AI24")))</f>
        <v xml:space="preserve"> </v>
      </c>
      <c r="CQ24" s="96" t="str">
        <f ca="1">IF(ISBLANK(INDIRECT("AJ24"))," ",(INDIRECT("AJ24")))</f>
        <v xml:space="preserve"> </v>
      </c>
      <c r="CS24" t="str">
        <f t="shared" ca="1" si="0"/>
        <v xml:space="preserve"> . .</v>
      </c>
      <c r="CT24" t="str">
        <f t="shared" ca="1" si="1"/>
        <v xml:space="preserve"> .</v>
      </c>
    </row>
    <row r="25" spans="1:98" x14ac:dyDescent="0.25">
      <c r="A25" s="66" t="s">
        <v>185</v>
      </c>
      <c r="B25" s="106"/>
      <c r="C25" s="106"/>
      <c r="D25" s="106"/>
      <c r="E25" s="106"/>
      <c r="F25" s="107"/>
      <c r="G25" s="69"/>
      <c r="H25" s="69"/>
      <c r="I25" s="103"/>
      <c r="J25" s="69"/>
      <c r="K25" s="69"/>
      <c r="L25" s="69"/>
      <c r="M25" s="69"/>
      <c r="N25" s="69"/>
      <c r="O25" s="69"/>
      <c r="P25" s="69"/>
      <c r="Q25" s="69"/>
      <c r="R25" s="69"/>
      <c r="S25" s="69"/>
      <c r="T25" s="69"/>
      <c r="U25" s="69"/>
      <c r="V25" s="69"/>
      <c r="W25" s="69"/>
      <c r="X25" s="69"/>
      <c r="Y25" s="69"/>
      <c r="Z25" s="69"/>
      <c r="AA25" s="69"/>
      <c r="AB25" s="69"/>
      <c r="AC25" s="69"/>
      <c r="AD25" s="69"/>
      <c r="AE25" s="69"/>
      <c r="AF25" s="104"/>
      <c r="AG25" s="104"/>
      <c r="AH25" s="104"/>
      <c r="AI25" s="105"/>
      <c r="AJ25" s="104"/>
      <c r="AK25" s="47"/>
      <c r="AL25" s="47"/>
      <c r="AM25" s="47"/>
      <c r="AN25" s="51"/>
      <c r="AO25" s="51"/>
      <c r="AP25" s="51"/>
      <c r="AQ25" s="51"/>
      <c r="AR25" s="51"/>
      <c r="AS25" s="51"/>
      <c r="AT25" s="51"/>
      <c r="AU25" s="51"/>
      <c r="AV25" s="51"/>
      <c r="AW25" s="51"/>
      <c r="AX25" s="51"/>
      <c r="AY25" s="51"/>
      <c r="AZ25" s="51"/>
      <c r="BA25" s="51"/>
      <c r="BB25" s="51"/>
      <c r="BC25" s="51"/>
      <c r="BD25" s="51"/>
      <c r="BE25" s="51"/>
      <c r="BF25" s="51"/>
      <c r="BG25" s="51"/>
      <c r="BI25" s="96" t="str">
        <f ca="1">IF(ISBLANK(INDIRECT("B25"))," ",(INDIRECT("B25")))</f>
        <v xml:space="preserve"> </v>
      </c>
      <c r="BJ25" s="96" t="str">
        <f ca="1">IF(ISBLANK(INDIRECT("C25"))," ",(INDIRECT("C25")))</f>
        <v xml:space="preserve"> </v>
      </c>
      <c r="BK25" s="96" t="str">
        <f ca="1">IF(ISBLANK(INDIRECT("D25"))," ",(INDIRECT("D25")))</f>
        <v xml:space="preserve"> </v>
      </c>
      <c r="BL25" s="96" t="str">
        <f ca="1">IF(ISBLANK(INDIRECT("E25"))," ",(INDIRECT("E25")))</f>
        <v xml:space="preserve"> </v>
      </c>
      <c r="BM25" s="96" t="str">
        <f ca="1">IF(ISBLANK(INDIRECT("F25"))," ",(INDIRECT("F25")))</f>
        <v xml:space="preserve"> </v>
      </c>
      <c r="BN25" s="96" t="str">
        <f ca="1">IF(ISBLANK(INDIRECT("G25"))," ",(INDIRECT("G25")))</f>
        <v xml:space="preserve"> </v>
      </c>
      <c r="BO25" s="96" t="str">
        <f ca="1">IF(ISBLANK(INDIRECT("H25"))," ",(INDIRECT("H25")))</f>
        <v xml:space="preserve"> </v>
      </c>
      <c r="BP25" s="96" t="str">
        <f ca="1">IF(ISBLANK(INDIRECT("I25"))," ",(INDIRECT("I25")))</f>
        <v xml:space="preserve"> </v>
      </c>
      <c r="BQ25" s="96" t="str">
        <f ca="1">IF(ISBLANK(INDIRECT("J25"))," ",(INDIRECT("J25")))</f>
        <v xml:space="preserve"> </v>
      </c>
      <c r="BR25" s="96" t="str">
        <f ca="1">IF(ISBLANK(INDIRECT("K25"))," ",(INDIRECT("K25")))</f>
        <v xml:space="preserve"> </v>
      </c>
      <c r="BS25" s="96" t="str">
        <f ca="1">IF(ISBLANK(INDIRECT("L25"))," ",(INDIRECT("L25")))</f>
        <v xml:space="preserve"> </v>
      </c>
      <c r="BT25" s="96" t="str">
        <f ca="1">IF(ISBLANK(INDIRECT("M25"))," ",(INDIRECT("M25")))</f>
        <v xml:space="preserve"> </v>
      </c>
      <c r="BU25" s="96" t="str">
        <f ca="1">IF(ISBLANK(INDIRECT("N25"))," ",(INDIRECT("N25")))</f>
        <v xml:space="preserve"> </v>
      </c>
      <c r="BV25" s="96" t="str">
        <f ca="1">IF(ISBLANK(INDIRECT("O25"))," ",(INDIRECT("O25")))</f>
        <v xml:space="preserve"> </v>
      </c>
      <c r="BW25" s="96" t="str">
        <f ca="1">IF(ISBLANK(INDIRECT("P25"))," ",(INDIRECT("P25")))</f>
        <v xml:space="preserve"> </v>
      </c>
      <c r="BX25" s="96" t="str">
        <f ca="1">IF(ISBLANK(INDIRECT("Q25"))," ",(INDIRECT("Q25")))</f>
        <v xml:space="preserve"> </v>
      </c>
      <c r="BY25" s="96" t="str">
        <f ca="1">IF(ISBLANK(INDIRECT("R25"))," ",(INDIRECT("R25")))</f>
        <v xml:space="preserve"> </v>
      </c>
      <c r="BZ25" s="96" t="str">
        <f ca="1">IF(ISBLANK(INDIRECT("S25"))," ",(INDIRECT("S25")))</f>
        <v xml:space="preserve"> </v>
      </c>
      <c r="CA25" s="96" t="str">
        <f ca="1">IF(ISBLANK(INDIRECT("T25"))," ",(INDIRECT("T25")))</f>
        <v xml:space="preserve"> </v>
      </c>
      <c r="CB25" s="96" t="str">
        <f ca="1">IF(ISBLANK(INDIRECT("U25"))," ",(INDIRECT("U25")))</f>
        <v xml:space="preserve"> </v>
      </c>
      <c r="CC25" s="96" t="str">
        <f ca="1">IF(ISBLANK(INDIRECT("V25"))," ",(INDIRECT("V25")))</f>
        <v xml:space="preserve"> </v>
      </c>
      <c r="CD25" s="96" t="str">
        <f ca="1">IF(ISBLANK(INDIRECT("W25"))," ",(INDIRECT("W25")))</f>
        <v xml:space="preserve"> </v>
      </c>
      <c r="CE25" s="96" t="str">
        <f ca="1">IF(ISBLANK(INDIRECT("X25"))," ",(INDIRECT("X25")))</f>
        <v xml:space="preserve"> </v>
      </c>
      <c r="CF25" s="96" t="str">
        <f ca="1">IF(ISBLANK(INDIRECT("Y25"))," ",(INDIRECT("Y25")))</f>
        <v xml:space="preserve"> </v>
      </c>
      <c r="CG25" s="96" t="str">
        <f ca="1">IF(ISBLANK(INDIRECT("Z25"))," ",(INDIRECT("Z25")))</f>
        <v xml:space="preserve"> </v>
      </c>
      <c r="CH25" s="96" t="str">
        <f ca="1">IF(ISBLANK(INDIRECT("AA25"))," ",(INDIRECT("AA25")))</f>
        <v xml:space="preserve"> </v>
      </c>
      <c r="CI25" s="96" t="str">
        <f ca="1">IF(ISBLANK(INDIRECT("AB25"))," ",(INDIRECT("AB25")))</f>
        <v xml:space="preserve"> </v>
      </c>
      <c r="CJ25" s="96" t="str">
        <f ca="1">IF(ISBLANK(INDIRECT("AC25"))," ",(INDIRECT("AC25")))</f>
        <v xml:space="preserve"> </v>
      </c>
      <c r="CK25" s="96" t="str">
        <f ca="1">IF(ISBLANK(INDIRECT("AD25"))," ",(INDIRECT("AD25")))</f>
        <v xml:space="preserve"> </v>
      </c>
      <c r="CL25" s="96" t="str">
        <f ca="1">IF(ISBLANK(INDIRECT("AE25"))," ",(INDIRECT("AE25")))</f>
        <v xml:space="preserve"> </v>
      </c>
      <c r="CM25" s="96" t="str">
        <f ca="1">IF(ISBLANK(INDIRECT("AF25"))," ",(INDIRECT("AF25")))</f>
        <v xml:space="preserve"> </v>
      </c>
      <c r="CN25" s="96" t="str">
        <f ca="1">IF(ISBLANK(INDIRECT("AG25"))," ",(INDIRECT("AG25")))</f>
        <v xml:space="preserve"> </v>
      </c>
      <c r="CO25" s="96" t="str">
        <f ca="1">IF(ISBLANK(INDIRECT("AH25"))," ",(INDIRECT("AH25")))</f>
        <v xml:space="preserve"> </v>
      </c>
      <c r="CP25" s="96" t="str">
        <f ca="1">IF(ISBLANK(INDIRECT("AI25"))," ",(INDIRECT("AI25")))</f>
        <v xml:space="preserve"> </v>
      </c>
      <c r="CQ25" s="96" t="str">
        <f ca="1">IF(ISBLANK(INDIRECT("AJ25"))," ",(INDIRECT("AJ25")))</f>
        <v xml:space="preserve"> </v>
      </c>
      <c r="CS25" t="str">
        <f t="shared" ca="1" si="0"/>
        <v xml:space="preserve"> . .</v>
      </c>
      <c r="CT25" t="str">
        <f t="shared" ca="1" si="1"/>
        <v xml:space="preserve"> .</v>
      </c>
    </row>
    <row r="26" spans="1:98" x14ac:dyDescent="0.25">
      <c r="A26" s="66" t="s">
        <v>186</v>
      </c>
      <c r="B26" s="106"/>
      <c r="C26" s="106"/>
      <c r="D26" s="106"/>
      <c r="E26" s="106"/>
      <c r="F26" s="107"/>
      <c r="G26" s="69"/>
      <c r="H26" s="69"/>
      <c r="I26" s="103"/>
      <c r="J26" s="69"/>
      <c r="K26" s="69"/>
      <c r="L26" s="69"/>
      <c r="M26" s="69"/>
      <c r="N26" s="69"/>
      <c r="O26" s="69"/>
      <c r="P26" s="69"/>
      <c r="Q26" s="69"/>
      <c r="R26" s="69"/>
      <c r="S26" s="69"/>
      <c r="T26" s="69"/>
      <c r="U26" s="69"/>
      <c r="V26" s="69"/>
      <c r="W26" s="69"/>
      <c r="X26" s="69"/>
      <c r="Y26" s="69"/>
      <c r="Z26" s="69"/>
      <c r="AA26" s="69"/>
      <c r="AB26" s="69"/>
      <c r="AC26" s="69"/>
      <c r="AD26" s="69"/>
      <c r="AE26" s="69"/>
      <c r="AF26" s="104"/>
      <c r="AG26" s="104"/>
      <c r="AH26" s="104"/>
      <c r="AI26" s="105"/>
      <c r="AJ26" s="104"/>
      <c r="AK26" s="47"/>
      <c r="AL26" s="47"/>
      <c r="AM26" s="47"/>
      <c r="AN26" s="51"/>
      <c r="AO26" s="51"/>
      <c r="AP26" s="51"/>
      <c r="AQ26" s="51"/>
      <c r="AR26" s="51"/>
      <c r="AS26" s="51"/>
      <c r="AT26" s="51"/>
      <c r="AU26" s="51"/>
      <c r="AV26" s="51"/>
      <c r="AW26" s="51"/>
      <c r="AX26" s="51"/>
      <c r="AY26" s="51"/>
      <c r="AZ26" s="51"/>
      <c r="BA26" s="51"/>
      <c r="BB26" s="51"/>
      <c r="BC26" s="51"/>
      <c r="BD26" s="51"/>
      <c r="BE26" s="51"/>
      <c r="BF26" s="51"/>
      <c r="BG26" s="51"/>
      <c r="BI26" s="96" t="str">
        <f ca="1">IF(ISBLANK(INDIRECT("B26"))," ",(INDIRECT("B26")))</f>
        <v xml:space="preserve"> </v>
      </c>
      <c r="BJ26" s="96" t="str">
        <f ca="1">IF(ISBLANK(INDIRECT("C26"))," ",(INDIRECT("C26")))</f>
        <v xml:space="preserve"> </v>
      </c>
      <c r="BK26" s="96" t="str">
        <f ca="1">IF(ISBLANK(INDIRECT("D26"))," ",(INDIRECT("D26")))</f>
        <v xml:space="preserve"> </v>
      </c>
      <c r="BL26" s="96" t="str">
        <f ca="1">IF(ISBLANK(INDIRECT("E26"))," ",(INDIRECT("E26")))</f>
        <v xml:space="preserve"> </v>
      </c>
      <c r="BM26" s="96" t="str">
        <f ca="1">IF(ISBLANK(INDIRECT("F26"))," ",(INDIRECT("F26")))</f>
        <v xml:space="preserve"> </v>
      </c>
      <c r="BN26" s="96" t="str">
        <f ca="1">IF(ISBLANK(INDIRECT("G26"))," ",(INDIRECT("G26")))</f>
        <v xml:space="preserve"> </v>
      </c>
      <c r="BO26" s="96" t="str">
        <f ca="1">IF(ISBLANK(INDIRECT("H26"))," ",(INDIRECT("H26")))</f>
        <v xml:space="preserve"> </v>
      </c>
      <c r="BP26" s="96" t="str">
        <f ca="1">IF(ISBLANK(INDIRECT("I26"))," ",(INDIRECT("I26")))</f>
        <v xml:space="preserve"> </v>
      </c>
      <c r="BQ26" s="96" t="str">
        <f ca="1">IF(ISBLANK(INDIRECT("J26"))," ",(INDIRECT("J26")))</f>
        <v xml:space="preserve"> </v>
      </c>
      <c r="BR26" s="96" t="str">
        <f ca="1">IF(ISBLANK(INDIRECT("K26"))," ",(INDIRECT("K26")))</f>
        <v xml:space="preserve"> </v>
      </c>
      <c r="BS26" s="96" t="str">
        <f ca="1">IF(ISBLANK(INDIRECT("L26"))," ",(INDIRECT("L26")))</f>
        <v xml:space="preserve"> </v>
      </c>
      <c r="BT26" s="96" t="str">
        <f ca="1">IF(ISBLANK(INDIRECT("M26"))," ",(INDIRECT("M26")))</f>
        <v xml:space="preserve"> </v>
      </c>
      <c r="BU26" s="96" t="str">
        <f ca="1">IF(ISBLANK(INDIRECT("N26"))," ",(INDIRECT("N26")))</f>
        <v xml:space="preserve"> </v>
      </c>
      <c r="BV26" s="96" t="str">
        <f ca="1">IF(ISBLANK(INDIRECT("O26"))," ",(INDIRECT("O26")))</f>
        <v xml:space="preserve"> </v>
      </c>
      <c r="BW26" s="96" t="str">
        <f ca="1">IF(ISBLANK(INDIRECT("P26"))," ",(INDIRECT("P26")))</f>
        <v xml:space="preserve"> </v>
      </c>
      <c r="BX26" s="96" t="str">
        <f ca="1">IF(ISBLANK(INDIRECT("Q26"))," ",(INDIRECT("Q26")))</f>
        <v xml:space="preserve"> </v>
      </c>
      <c r="BY26" s="96" t="str">
        <f ca="1">IF(ISBLANK(INDIRECT("R26"))," ",(INDIRECT("R26")))</f>
        <v xml:space="preserve"> </v>
      </c>
      <c r="BZ26" s="96" t="str">
        <f ca="1">IF(ISBLANK(INDIRECT("S26"))," ",(INDIRECT("S26")))</f>
        <v xml:space="preserve"> </v>
      </c>
      <c r="CA26" s="96" t="str">
        <f ca="1">IF(ISBLANK(INDIRECT("T26"))," ",(INDIRECT("T26")))</f>
        <v xml:space="preserve"> </v>
      </c>
      <c r="CB26" s="96" t="str">
        <f ca="1">IF(ISBLANK(INDIRECT("U26"))," ",(INDIRECT("U26")))</f>
        <v xml:space="preserve"> </v>
      </c>
      <c r="CC26" s="96" t="str">
        <f ca="1">IF(ISBLANK(INDIRECT("V26"))," ",(INDIRECT("V26")))</f>
        <v xml:space="preserve"> </v>
      </c>
      <c r="CD26" s="96" t="str">
        <f ca="1">IF(ISBLANK(INDIRECT("W26"))," ",(INDIRECT("W26")))</f>
        <v xml:space="preserve"> </v>
      </c>
      <c r="CE26" s="96" t="str">
        <f ca="1">IF(ISBLANK(INDIRECT("X26"))," ",(INDIRECT("X26")))</f>
        <v xml:space="preserve"> </v>
      </c>
      <c r="CF26" s="96" t="str">
        <f ca="1">IF(ISBLANK(INDIRECT("Y26"))," ",(INDIRECT("Y26")))</f>
        <v xml:space="preserve"> </v>
      </c>
      <c r="CG26" s="96" t="str">
        <f ca="1">IF(ISBLANK(INDIRECT("Z26"))," ",(INDIRECT("Z26")))</f>
        <v xml:space="preserve"> </v>
      </c>
      <c r="CH26" s="96" t="str">
        <f ca="1">IF(ISBLANK(INDIRECT("AA26"))," ",(INDIRECT("AA26")))</f>
        <v xml:space="preserve"> </v>
      </c>
      <c r="CI26" s="96" t="str">
        <f ca="1">IF(ISBLANK(INDIRECT("AB26"))," ",(INDIRECT("AB26")))</f>
        <v xml:space="preserve"> </v>
      </c>
      <c r="CJ26" s="96" t="str">
        <f ca="1">IF(ISBLANK(INDIRECT("AC26"))," ",(INDIRECT("AC26")))</f>
        <v xml:space="preserve"> </v>
      </c>
      <c r="CK26" s="96" t="str">
        <f ca="1">IF(ISBLANK(INDIRECT("AD26"))," ",(INDIRECT("AD26")))</f>
        <v xml:space="preserve"> </v>
      </c>
      <c r="CL26" s="96" t="str">
        <f ca="1">IF(ISBLANK(INDIRECT("AE26"))," ",(INDIRECT("AE26")))</f>
        <v xml:space="preserve"> </v>
      </c>
      <c r="CM26" s="96" t="str">
        <f ca="1">IF(ISBLANK(INDIRECT("AF26"))," ",(INDIRECT("AF26")))</f>
        <v xml:space="preserve"> </v>
      </c>
      <c r="CN26" s="96" t="str">
        <f ca="1">IF(ISBLANK(INDIRECT("AG26"))," ",(INDIRECT("AG26")))</f>
        <v xml:space="preserve"> </v>
      </c>
      <c r="CO26" s="96" t="str">
        <f ca="1">IF(ISBLANK(INDIRECT("AH26"))," ",(INDIRECT("AH26")))</f>
        <v xml:space="preserve"> </v>
      </c>
      <c r="CP26" s="96" t="str">
        <f ca="1">IF(ISBLANK(INDIRECT("AI26"))," ",(INDIRECT("AI26")))</f>
        <v xml:space="preserve"> </v>
      </c>
      <c r="CQ26" s="96" t="str">
        <f ca="1">IF(ISBLANK(INDIRECT("AJ26"))," ",(INDIRECT("AJ26")))</f>
        <v xml:space="preserve"> </v>
      </c>
      <c r="CS26" t="str">
        <f t="shared" ca="1" si="0"/>
        <v xml:space="preserve"> . .</v>
      </c>
      <c r="CT26" t="str">
        <f t="shared" ca="1" si="1"/>
        <v xml:space="preserve"> .</v>
      </c>
    </row>
    <row r="27" spans="1:98" x14ac:dyDescent="0.25">
      <c r="A27" s="66" t="s">
        <v>187</v>
      </c>
      <c r="B27" s="106"/>
      <c r="C27" s="106"/>
      <c r="D27" s="106"/>
      <c r="E27" s="106"/>
      <c r="F27" s="107"/>
      <c r="G27" s="69"/>
      <c r="H27" s="69"/>
      <c r="I27" s="103"/>
      <c r="J27" s="69"/>
      <c r="K27" s="69"/>
      <c r="L27" s="69"/>
      <c r="M27" s="69"/>
      <c r="N27" s="69"/>
      <c r="O27" s="69"/>
      <c r="P27" s="69"/>
      <c r="Q27" s="69"/>
      <c r="R27" s="69"/>
      <c r="S27" s="69"/>
      <c r="T27" s="69"/>
      <c r="U27" s="69"/>
      <c r="V27" s="69"/>
      <c r="W27" s="69"/>
      <c r="X27" s="69"/>
      <c r="Y27" s="69"/>
      <c r="Z27" s="69"/>
      <c r="AA27" s="69"/>
      <c r="AB27" s="69"/>
      <c r="AC27" s="69"/>
      <c r="AD27" s="69"/>
      <c r="AE27" s="69"/>
      <c r="AF27" s="104"/>
      <c r="AG27" s="104"/>
      <c r="AH27" s="104"/>
      <c r="AI27" s="105"/>
      <c r="AJ27" s="104"/>
      <c r="AK27" s="47"/>
      <c r="AL27" s="47"/>
      <c r="AM27" s="47"/>
      <c r="AN27" s="51"/>
      <c r="AO27" s="51"/>
      <c r="AP27" s="51"/>
      <c r="AQ27" s="51"/>
      <c r="AR27" s="51"/>
      <c r="AS27" s="51"/>
      <c r="AT27" s="51"/>
      <c r="AU27" s="51"/>
      <c r="AV27" s="51"/>
      <c r="AW27" s="51"/>
      <c r="AX27" s="51"/>
      <c r="AY27" s="51"/>
      <c r="AZ27" s="51"/>
      <c r="BA27" s="51"/>
      <c r="BB27" s="51"/>
      <c r="BC27" s="51"/>
      <c r="BD27" s="51"/>
      <c r="BE27" s="51"/>
      <c r="BF27" s="51"/>
      <c r="BG27" s="51"/>
      <c r="BI27" s="96" t="str">
        <f ca="1">IF(ISBLANK(INDIRECT("B27"))," ",(INDIRECT("B27")))</f>
        <v xml:space="preserve"> </v>
      </c>
      <c r="BJ27" s="96" t="str">
        <f ca="1">IF(ISBLANK(INDIRECT("C27"))," ",(INDIRECT("C27")))</f>
        <v xml:space="preserve"> </v>
      </c>
      <c r="BK27" s="96" t="str">
        <f ca="1">IF(ISBLANK(INDIRECT("D27"))," ",(INDIRECT("D27")))</f>
        <v xml:space="preserve"> </v>
      </c>
      <c r="BL27" s="96" t="str">
        <f ca="1">IF(ISBLANK(INDIRECT("E27"))," ",(INDIRECT("E27")))</f>
        <v xml:space="preserve"> </v>
      </c>
      <c r="BM27" s="96" t="str">
        <f ca="1">IF(ISBLANK(INDIRECT("F27"))," ",(INDIRECT("F27")))</f>
        <v xml:space="preserve"> </v>
      </c>
      <c r="BN27" s="96" t="str">
        <f ca="1">IF(ISBLANK(INDIRECT("G27"))," ",(INDIRECT("G27")))</f>
        <v xml:space="preserve"> </v>
      </c>
      <c r="BO27" s="96" t="str">
        <f ca="1">IF(ISBLANK(INDIRECT("H27"))," ",(INDIRECT("H27")))</f>
        <v xml:space="preserve"> </v>
      </c>
      <c r="BP27" s="96" t="str">
        <f ca="1">IF(ISBLANK(INDIRECT("I27"))," ",(INDIRECT("I27")))</f>
        <v xml:space="preserve"> </v>
      </c>
      <c r="BQ27" s="96" t="str">
        <f ca="1">IF(ISBLANK(INDIRECT("J27"))," ",(INDIRECT("J27")))</f>
        <v xml:space="preserve"> </v>
      </c>
      <c r="BR27" s="96" t="str">
        <f ca="1">IF(ISBLANK(INDIRECT("K27"))," ",(INDIRECT("K27")))</f>
        <v xml:space="preserve"> </v>
      </c>
      <c r="BS27" s="96" t="str">
        <f ca="1">IF(ISBLANK(INDIRECT("L27"))," ",(INDIRECT("L27")))</f>
        <v xml:space="preserve"> </v>
      </c>
      <c r="BT27" s="96" t="str">
        <f ca="1">IF(ISBLANK(INDIRECT("M27"))," ",(INDIRECT("M27")))</f>
        <v xml:space="preserve"> </v>
      </c>
      <c r="BU27" s="96" t="str">
        <f ca="1">IF(ISBLANK(INDIRECT("N27"))," ",(INDIRECT("N27")))</f>
        <v xml:space="preserve"> </v>
      </c>
      <c r="BV27" s="96" t="str">
        <f ca="1">IF(ISBLANK(INDIRECT("O27"))," ",(INDIRECT("O27")))</f>
        <v xml:space="preserve"> </v>
      </c>
      <c r="BW27" s="96" t="str">
        <f ca="1">IF(ISBLANK(INDIRECT("P27"))," ",(INDIRECT("P27")))</f>
        <v xml:space="preserve"> </v>
      </c>
      <c r="BX27" s="96" t="str">
        <f ca="1">IF(ISBLANK(INDIRECT("Q27"))," ",(INDIRECT("Q27")))</f>
        <v xml:space="preserve"> </v>
      </c>
      <c r="BY27" s="96" t="str">
        <f ca="1">IF(ISBLANK(INDIRECT("R27"))," ",(INDIRECT("R27")))</f>
        <v xml:space="preserve"> </v>
      </c>
      <c r="BZ27" s="96" t="str">
        <f ca="1">IF(ISBLANK(INDIRECT("S27"))," ",(INDIRECT("S27")))</f>
        <v xml:space="preserve"> </v>
      </c>
      <c r="CA27" s="96" t="str">
        <f ca="1">IF(ISBLANK(INDIRECT("T27"))," ",(INDIRECT("T27")))</f>
        <v xml:space="preserve"> </v>
      </c>
      <c r="CB27" s="96" t="str">
        <f ca="1">IF(ISBLANK(INDIRECT("U27"))," ",(INDIRECT("U27")))</f>
        <v xml:space="preserve"> </v>
      </c>
      <c r="CC27" s="96" t="str">
        <f ca="1">IF(ISBLANK(INDIRECT("V27"))," ",(INDIRECT("V27")))</f>
        <v xml:space="preserve"> </v>
      </c>
      <c r="CD27" s="96" t="str">
        <f ca="1">IF(ISBLANK(INDIRECT("W27"))," ",(INDIRECT("W27")))</f>
        <v xml:space="preserve"> </v>
      </c>
      <c r="CE27" s="96" t="str">
        <f ca="1">IF(ISBLANK(INDIRECT("X27"))," ",(INDIRECT("X27")))</f>
        <v xml:space="preserve"> </v>
      </c>
      <c r="CF27" s="96" t="str">
        <f ca="1">IF(ISBLANK(INDIRECT("Y27"))," ",(INDIRECT("Y27")))</f>
        <v xml:space="preserve"> </v>
      </c>
      <c r="CG27" s="96" t="str">
        <f ca="1">IF(ISBLANK(INDIRECT("Z27"))," ",(INDIRECT("Z27")))</f>
        <v xml:space="preserve"> </v>
      </c>
      <c r="CH27" s="96" t="str">
        <f ca="1">IF(ISBLANK(INDIRECT("AA27"))," ",(INDIRECT("AA27")))</f>
        <v xml:space="preserve"> </v>
      </c>
      <c r="CI27" s="96" t="str">
        <f ca="1">IF(ISBLANK(INDIRECT("AB27"))," ",(INDIRECT("AB27")))</f>
        <v xml:space="preserve"> </v>
      </c>
      <c r="CJ27" s="96" t="str">
        <f ca="1">IF(ISBLANK(INDIRECT("AC27"))," ",(INDIRECT("AC27")))</f>
        <v xml:space="preserve"> </v>
      </c>
      <c r="CK27" s="96" t="str">
        <f ca="1">IF(ISBLANK(INDIRECT("AD27"))," ",(INDIRECT("AD27")))</f>
        <v xml:space="preserve"> </v>
      </c>
      <c r="CL27" s="96" t="str">
        <f ca="1">IF(ISBLANK(INDIRECT("AE27"))," ",(INDIRECT("AE27")))</f>
        <v xml:space="preserve"> </v>
      </c>
      <c r="CM27" s="96" t="str">
        <f ca="1">IF(ISBLANK(INDIRECT("AF27"))," ",(INDIRECT("AF27")))</f>
        <v xml:space="preserve"> </v>
      </c>
      <c r="CN27" s="96" t="str">
        <f ca="1">IF(ISBLANK(INDIRECT("AG27"))," ",(INDIRECT("AG27")))</f>
        <v xml:space="preserve"> </v>
      </c>
      <c r="CO27" s="96" t="str">
        <f ca="1">IF(ISBLANK(INDIRECT("AH27"))," ",(INDIRECT("AH27")))</f>
        <v xml:space="preserve"> </v>
      </c>
      <c r="CP27" s="96" t="str">
        <f ca="1">IF(ISBLANK(INDIRECT("AI27"))," ",(INDIRECT("AI27")))</f>
        <v xml:space="preserve"> </v>
      </c>
      <c r="CQ27" s="96" t="str">
        <f ca="1">IF(ISBLANK(INDIRECT("AJ27"))," ",(INDIRECT("AJ27")))</f>
        <v xml:space="preserve"> </v>
      </c>
      <c r="CS27" t="str">
        <f t="shared" ca="1" si="0"/>
        <v xml:space="preserve"> . .</v>
      </c>
      <c r="CT27" t="str">
        <f t="shared" ca="1" si="1"/>
        <v xml:space="preserve"> .</v>
      </c>
    </row>
    <row r="28" spans="1:98" x14ac:dyDescent="0.25">
      <c r="A28" s="66" t="s">
        <v>343</v>
      </c>
      <c r="B28" s="106"/>
      <c r="C28" s="106"/>
      <c r="D28" s="106"/>
      <c r="E28" s="106"/>
      <c r="F28" s="107"/>
      <c r="G28" s="69"/>
      <c r="H28" s="69"/>
      <c r="I28" s="103"/>
      <c r="J28" s="69"/>
      <c r="K28" s="69"/>
      <c r="L28" s="69"/>
      <c r="M28" s="69"/>
      <c r="N28" s="69"/>
      <c r="O28" s="69"/>
      <c r="P28" s="69"/>
      <c r="Q28" s="69"/>
      <c r="R28" s="69"/>
      <c r="S28" s="69"/>
      <c r="T28" s="69"/>
      <c r="U28" s="69"/>
      <c r="V28" s="69"/>
      <c r="W28" s="69"/>
      <c r="X28" s="69"/>
      <c r="Y28" s="69"/>
      <c r="Z28" s="69"/>
      <c r="AA28" s="69"/>
      <c r="AB28" s="69"/>
      <c r="AC28" s="69"/>
      <c r="AD28" s="69"/>
      <c r="AE28" s="69"/>
      <c r="AF28" s="104"/>
      <c r="AG28" s="104"/>
      <c r="AH28" s="104"/>
      <c r="AI28" s="105"/>
      <c r="AJ28" s="104"/>
      <c r="AK28" s="47"/>
      <c r="AL28" s="47"/>
      <c r="AM28" s="47"/>
      <c r="AN28" s="51"/>
      <c r="AO28" s="51"/>
      <c r="AP28" s="51"/>
      <c r="AQ28" s="51"/>
      <c r="AR28" s="51"/>
      <c r="AS28" s="51"/>
      <c r="AT28" s="51"/>
      <c r="AU28" s="51"/>
      <c r="AV28" s="51"/>
      <c r="AW28" s="51"/>
      <c r="AX28" s="51"/>
      <c r="AY28" s="51"/>
      <c r="AZ28" s="51"/>
      <c r="BA28" s="51"/>
      <c r="BB28" s="51"/>
      <c r="BC28" s="51"/>
      <c r="BD28" s="51"/>
      <c r="BE28" s="51"/>
      <c r="BF28" s="51"/>
      <c r="BG28" s="51"/>
      <c r="BI28" s="96" t="str">
        <f ca="1">IF(ISBLANK(INDIRECT("B28"))," ",(INDIRECT("B28")))</f>
        <v xml:space="preserve"> </v>
      </c>
      <c r="BJ28" s="96" t="str">
        <f ca="1">IF(ISBLANK(INDIRECT("C28"))," ",(INDIRECT("C28")))</f>
        <v xml:space="preserve"> </v>
      </c>
      <c r="BK28" s="96" t="str">
        <f ca="1">IF(ISBLANK(INDIRECT("D28"))," ",(INDIRECT("D28")))</f>
        <v xml:space="preserve"> </v>
      </c>
      <c r="BL28" s="96" t="str">
        <f ca="1">IF(ISBLANK(INDIRECT("E28"))," ",(INDIRECT("E28")))</f>
        <v xml:space="preserve"> </v>
      </c>
      <c r="BM28" s="96" t="str">
        <f ca="1">IF(ISBLANK(INDIRECT("F28"))," ",(INDIRECT("F28")))</f>
        <v xml:space="preserve"> </v>
      </c>
      <c r="BN28" s="96" t="str">
        <f ca="1">IF(ISBLANK(INDIRECT("G28"))," ",(INDIRECT("G28")))</f>
        <v xml:space="preserve"> </v>
      </c>
      <c r="BO28" s="96" t="str">
        <f ca="1">IF(ISBLANK(INDIRECT("H28"))," ",(INDIRECT("H28")))</f>
        <v xml:space="preserve"> </v>
      </c>
      <c r="BP28" s="96" t="str">
        <f ca="1">IF(ISBLANK(INDIRECT("I28"))," ",(INDIRECT("I28")))</f>
        <v xml:space="preserve"> </v>
      </c>
      <c r="BQ28" s="96" t="str">
        <f ca="1">IF(ISBLANK(INDIRECT("J28"))," ",(INDIRECT("J28")))</f>
        <v xml:space="preserve"> </v>
      </c>
      <c r="BR28" s="96" t="str">
        <f ca="1">IF(ISBLANK(INDIRECT("K28"))," ",(INDIRECT("K28")))</f>
        <v xml:space="preserve"> </v>
      </c>
      <c r="BS28" s="96" t="str">
        <f ca="1">IF(ISBLANK(INDIRECT("L28"))," ",(INDIRECT("L28")))</f>
        <v xml:space="preserve"> </v>
      </c>
      <c r="BT28" s="96" t="str">
        <f ca="1">IF(ISBLANK(INDIRECT("M28"))," ",(INDIRECT("M28")))</f>
        <v xml:space="preserve"> </v>
      </c>
      <c r="BU28" s="96" t="str">
        <f ca="1">IF(ISBLANK(INDIRECT("N28"))," ",(INDIRECT("N28")))</f>
        <v xml:space="preserve"> </v>
      </c>
      <c r="BV28" s="96" t="str">
        <f ca="1">IF(ISBLANK(INDIRECT("O28"))," ",(INDIRECT("O28")))</f>
        <v xml:space="preserve"> </v>
      </c>
      <c r="BW28" s="96" t="str">
        <f ca="1">IF(ISBLANK(INDIRECT("P28"))," ",(INDIRECT("P28")))</f>
        <v xml:space="preserve"> </v>
      </c>
      <c r="BX28" s="96" t="str">
        <f ca="1">IF(ISBLANK(INDIRECT("Q28"))," ",(INDIRECT("Q28")))</f>
        <v xml:space="preserve"> </v>
      </c>
      <c r="BY28" s="96" t="str">
        <f ca="1">IF(ISBLANK(INDIRECT("R28"))," ",(INDIRECT("R28")))</f>
        <v xml:space="preserve"> </v>
      </c>
      <c r="BZ28" s="96" t="str">
        <f ca="1">IF(ISBLANK(INDIRECT("S28"))," ",(INDIRECT("S28")))</f>
        <v xml:space="preserve"> </v>
      </c>
      <c r="CA28" s="96" t="str">
        <f ca="1">IF(ISBLANK(INDIRECT("T28"))," ",(INDIRECT("T28")))</f>
        <v xml:space="preserve"> </v>
      </c>
      <c r="CB28" s="96" t="str">
        <f ca="1">IF(ISBLANK(INDIRECT("U28"))," ",(INDIRECT("U28")))</f>
        <v xml:space="preserve"> </v>
      </c>
      <c r="CC28" s="96" t="str">
        <f ca="1">IF(ISBLANK(INDIRECT("V28"))," ",(INDIRECT("V28")))</f>
        <v xml:space="preserve"> </v>
      </c>
      <c r="CD28" s="96" t="str">
        <f ca="1">IF(ISBLANK(INDIRECT("W28"))," ",(INDIRECT("W28")))</f>
        <v xml:space="preserve"> </v>
      </c>
      <c r="CE28" s="96" t="str">
        <f ca="1">IF(ISBLANK(INDIRECT("X28"))," ",(INDIRECT("X28")))</f>
        <v xml:space="preserve"> </v>
      </c>
      <c r="CF28" s="96" t="str">
        <f ca="1">IF(ISBLANK(INDIRECT("Y28"))," ",(INDIRECT("Y28")))</f>
        <v xml:space="preserve"> </v>
      </c>
      <c r="CG28" s="96" t="str">
        <f ca="1">IF(ISBLANK(INDIRECT("Z28"))," ",(INDIRECT("Z28")))</f>
        <v xml:space="preserve"> </v>
      </c>
      <c r="CH28" s="96" t="str">
        <f ca="1">IF(ISBLANK(INDIRECT("AA28"))," ",(INDIRECT("AA28")))</f>
        <v xml:space="preserve"> </v>
      </c>
      <c r="CI28" s="96" t="str">
        <f ca="1">IF(ISBLANK(INDIRECT("AB28"))," ",(INDIRECT("AB28")))</f>
        <v xml:space="preserve"> </v>
      </c>
      <c r="CJ28" s="96" t="str">
        <f ca="1">IF(ISBLANK(INDIRECT("AC28"))," ",(INDIRECT("AC28")))</f>
        <v xml:space="preserve"> </v>
      </c>
      <c r="CK28" s="96" t="str">
        <f ca="1">IF(ISBLANK(INDIRECT("AD28"))," ",(INDIRECT("AD28")))</f>
        <v xml:space="preserve"> </v>
      </c>
      <c r="CL28" s="96" t="str">
        <f ca="1">IF(ISBLANK(INDIRECT("AE28"))," ",(INDIRECT("AE28")))</f>
        <v xml:space="preserve"> </v>
      </c>
      <c r="CM28" s="96" t="str">
        <f ca="1">IF(ISBLANK(INDIRECT("AF28"))," ",(INDIRECT("AF28")))</f>
        <v xml:space="preserve"> </v>
      </c>
      <c r="CN28" s="96" t="str">
        <f ca="1">IF(ISBLANK(INDIRECT("AG28"))," ",(INDIRECT("AG28")))</f>
        <v xml:space="preserve"> </v>
      </c>
      <c r="CO28" s="96" t="str">
        <f ca="1">IF(ISBLANK(INDIRECT("AH28"))," ",(INDIRECT("AH28")))</f>
        <v xml:space="preserve"> </v>
      </c>
      <c r="CP28" s="96" t="str">
        <f ca="1">IF(ISBLANK(INDIRECT("AI28"))," ",(INDIRECT("AI28")))</f>
        <v xml:space="preserve"> </v>
      </c>
      <c r="CQ28" s="96" t="str">
        <f ca="1">IF(ISBLANK(INDIRECT("AJ28"))," ",(INDIRECT("AJ28")))</f>
        <v xml:space="preserve"> </v>
      </c>
      <c r="CS28" t="str">
        <f t="shared" ca="1" si="0"/>
        <v xml:space="preserve"> . .</v>
      </c>
      <c r="CT28" t="str">
        <f t="shared" ca="1" si="1"/>
        <v xml:space="preserve"> .</v>
      </c>
    </row>
    <row r="29" spans="1:98" x14ac:dyDescent="0.25">
      <c r="A29" s="66" t="s">
        <v>344</v>
      </c>
      <c r="B29" s="106"/>
      <c r="C29" s="106"/>
      <c r="D29" s="106"/>
      <c r="E29" s="106"/>
      <c r="F29" s="107"/>
      <c r="G29" s="69"/>
      <c r="H29" s="69"/>
      <c r="I29" s="103"/>
      <c r="J29" s="69"/>
      <c r="K29" s="69"/>
      <c r="L29" s="69"/>
      <c r="M29" s="69"/>
      <c r="N29" s="69"/>
      <c r="O29" s="69"/>
      <c r="P29" s="69"/>
      <c r="Q29" s="69"/>
      <c r="R29" s="69"/>
      <c r="S29" s="69"/>
      <c r="T29" s="69"/>
      <c r="U29" s="69"/>
      <c r="V29" s="69"/>
      <c r="W29" s="69"/>
      <c r="X29" s="69"/>
      <c r="Y29" s="69"/>
      <c r="Z29" s="69"/>
      <c r="AA29" s="69"/>
      <c r="AB29" s="69"/>
      <c r="AC29" s="69"/>
      <c r="AD29" s="69"/>
      <c r="AE29" s="69"/>
      <c r="AF29" s="104"/>
      <c r="AG29" s="104"/>
      <c r="AH29" s="104"/>
      <c r="AI29" s="105"/>
      <c r="AJ29" s="104"/>
      <c r="AK29" s="47"/>
      <c r="AL29" s="47"/>
      <c r="AM29" s="47"/>
      <c r="AN29" s="51"/>
      <c r="AO29" s="51"/>
      <c r="AP29" s="51"/>
      <c r="AQ29" s="51"/>
      <c r="AR29" s="51"/>
      <c r="AS29" s="51"/>
      <c r="AT29" s="51"/>
      <c r="AU29" s="51"/>
      <c r="AV29" s="51"/>
      <c r="AW29" s="51"/>
      <c r="AX29" s="51"/>
      <c r="AY29" s="51"/>
      <c r="AZ29" s="51"/>
      <c r="BA29" s="51"/>
      <c r="BB29" s="51"/>
      <c r="BC29" s="51"/>
      <c r="BD29" s="51"/>
      <c r="BE29" s="51"/>
      <c r="BF29" s="51"/>
      <c r="BG29" s="51"/>
      <c r="BI29" s="96" t="str">
        <f ca="1">IF(ISBLANK(INDIRECT("B29"))," ",(INDIRECT("B29")))</f>
        <v xml:space="preserve"> </v>
      </c>
      <c r="BJ29" s="96" t="str">
        <f ca="1">IF(ISBLANK(INDIRECT("C29"))," ",(INDIRECT("C29")))</f>
        <v xml:space="preserve"> </v>
      </c>
      <c r="BK29" s="96" t="str">
        <f ca="1">IF(ISBLANK(INDIRECT("D29"))," ",(INDIRECT("D29")))</f>
        <v xml:space="preserve"> </v>
      </c>
      <c r="BL29" s="96" t="str">
        <f ca="1">IF(ISBLANK(INDIRECT("E29"))," ",(INDIRECT("E29")))</f>
        <v xml:space="preserve"> </v>
      </c>
      <c r="BM29" s="96" t="str">
        <f ca="1">IF(ISBLANK(INDIRECT("F29"))," ",(INDIRECT("F29")))</f>
        <v xml:space="preserve"> </v>
      </c>
      <c r="BN29" s="96" t="str">
        <f ca="1">IF(ISBLANK(INDIRECT("G29"))," ",(INDIRECT("G29")))</f>
        <v xml:space="preserve"> </v>
      </c>
      <c r="BO29" s="96" t="str">
        <f ca="1">IF(ISBLANK(INDIRECT("H29"))," ",(INDIRECT("H29")))</f>
        <v xml:space="preserve"> </v>
      </c>
      <c r="BP29" s="96" t="str">
        <f ca="1">IF(ISBLANK(INDIRECT("I29"))," ",(INDIRECT("I29")))</f>
        <v xml:space="preserve"> </v>
      </c>
      <c r="BQ29" s="96" t="str">
        <f ca="1">IF(ISBLANK(INDIRECT("J29"))," ",(INDIRECT("J29")))</f>
        <v xml:space="preserve"> </v>
      </c>
      <c r="BR29" s="96" t="str">
        <f ca="1">IF(ISBLANK(INDIRECT("K29"))," ",(INDIRECT("K29")))</f>
        <v xml:space="preserve"> </v>
      </c>
      <c r="BS29" s="96" t="str">
        <f ca="1">IF(ISBLANK(INDIRECT("L29"))," ",(INDIRECT("L29")))</f>
        <v xml:space="preserve"> </v>
      </c>
      <c r="BT29" s="96" t="str">
        <f ca="1">IF(ISBLANK(INDIRECT("M29"))," ",(INDIRECT("M29")))</f>
        <v xml:space="preserve"> </v>
      </c>
      <c r="BU29" s="96" t="str">
        <f ca="1">IF(ISBLANK(INDIRECT("N29"))," ",(INDIRECT("N29")))</f>
        <v xml:space="preserve"> </v>
      </c>
      <c r="BV29" s="96" t="str">
        <f ca="1">IF(ISBLANK(INDIRECT("O29"))," ",(INDIRECT("O29")))</f>
        <v xml:space="preserve"> </v>
      </c>
      <c r="BW29" s="96" t="str">
        <f ca="1">IF(ISBLANK(INDIRECT("P29"))," ",(INDIRECT("P29")))</f>
        <v xml:space="preserve"> </v>
      </c>
      <c r="BX29" s="96" t="str">
        <f ca="1">IF(ISBLANK(INDIRECT("Q29"))," ",(INDIRECT("Q29")))</f>
        <v xml:space="preserve"> </v>
      </c>
      <c r="BY29" s="96" t="str">
        <f ca="1">IF(ISBLANK(INDIRECT("R29"))," ",(INDIRECT("R29")))</f>
        <v xml:space="preserve"> </v>
      </c>
      <c r="BZ29" s="96" t="str">
        <f ca="1">IF(ISBLANK(INDIRECT("S29"))," ",(INDIRECT("S29")))</f>
        <v xml:space="preserve"> </v>
      </c>
      <c r="CA29" s="96" t="str">
        <f ca="1">IF(ISBLANK(INDIRECT("T29"))," ",(INDIRECT("T29")))</f>
        <v xml:space="preserve"> </v>
      </c>
      <c r="CB29" s="96" t="str">
        <f ca="1">IF(ISBLANK(INDIRECT("U29"))," ",(INDIRECT("U29")))</f>
        <v xml:space="preserve"> </v>
      </c>
      <c r="CC29" s="96" t="str">
        <f ca="1">IF(ISBLANK(INDIRECT("V29"))," ",(INDIRECT("V29")))</f>
        <v xml:space="preserve"> </v>
      </c>
      <c r="CD29" s="96" t="str">
        <f ca="1">IF(ISBLANK(INDIRECT("W29"))," ",(INDIRECT("W29")))</f>
        <v xml:space="preserve"> </v>
      </c>
      <c r="CE29" s="96" t="str">
        <f ca="1">IF(ISBLANK(INDIRECT("X29"))," ",(INDIRECT("X29")))</f>
        <v xml:space="preserve"> </v>
      </c>
      <c r="CF29" s="96" t="str">
        <f ca="1">IF(ISBLANK(INDIRECT("Y29"))," ",(INDIRECT("Y29")))</f>
        <v xml:space="preserve"> </v>
      </c>
      <c r="CG29" s="96" t="str">
        <f ca="1">IF(ISBLANK(INDIRECT("Z29"))," ",(INDIRECT("Z29")))</f>
        <v xml:space="preserve"> </v>
      </c>
      <c r="CH29" s="96" t="str">
        <f ca="1">IF(ISBLANK(INDIRECT("AA29"))," ",(INDIRECT("AA29")))</f>
        <v xml:space="preserve"> </v>
      </c>
      <c r="CI29" s="96" t="str">
        <f ca="1">IF(ISBLANK(INDIRECT("AB29"))," ",(INDIRECT("AB29")))</f>
        <v xml:space="preserve"> </v>
      </c>
      <c r="CJ29" s="96" t="str">
        <f ca="1">IF(ISBLANK(INDIRECT("AC29"))," ",(INDIRECT("AC29")))</f>
        <v xml:space="preserve"> </v>
      </c>
      <c r="CK29" s="96" t="str">
        <f ca="1">IF(ISBLANK(INDIRECT("AD29"))," ",(INDIRECT("AD29")))</f>
        <v xml:space="preserve"> </v>
      </c>
      <c r="CL29" s="96" t="str">
        <f ca="1">IF(ISBLANK(INDIRECT("AE29"))," ",(INDIRECT("AE29")))</f>
        <v xml:space="preserve"> </v>
      </c>
      <c r="CM29" s="96" t="str">
        <f ca="1">IF(ISBLANK(INDIRECT("AF29"))," ",(INDIRECT("AF29")))</f>
        <v xml:space="preserve"> </v>
      </c>
      <c r="CN29" s="96" t="str">
        <f ca="1">IF(ISBLANK(INDIRECT("AG29"))," ",(INDIRECT("AG29")))</f>
        <v xml:space="preserve"> </v>
      </c>
      <c r="CO29" s="96" t="str">
        <f ca="1">IF(ISBLANK(INDIRECT("AH29"))," ",(INDIRECT("AH29")))</f>
        <v xml:space="preserve"> </v>
      </c>
      <c r="CP29" s="96" t="str">
        <f ca="1">IF(ISBLANK(INDIRECT("AI29"))," ",(INDIRECT("AI29")))</f>
        <v xml:space="preserve"> </v>
      </c>
      <c r="CQ29" s="96" t="str">
        <f ca="1">IF(ISBLANK(INDIRECT("AJ29"))," ",(INDIRECT("AJ29")))</f>
        <v xml:space="preserve"> </v>
      </c>
      <c r="CS29" t="str">
        <f t="shared" ca="1" si="0"/>
        <v xml:space="preserve"> . .</v>
      </c>
      <c r="CT29" t="str">
        <f t="shared" ca="1" si="1"/>
        <v xml:space="preserve"> .</v>
      </c>
    </row>
    <row r="30" spans="1:98" x14ac:dyDescent="0.25">
      <c r="A30" s="66" t="s">
        <v>345</v>
      </c>
      <c r="B30" s="106"/>
      <c r="C30" s="106"/>
      <c r="D30" s="106"/>
      <c r="E30" s="106"/>
      <c r="F30" s="107"/>
      <c r="G30" s="69"/>
      <c r="H30" s="69"/>
      <c r="I30" s="103"/>
      <c r="J30" s="69"/>
      <c r="K30" s="69"/>
      <c r="L30" s="69"/>
      <c r="M30" s="69"/>
      <c r="N30" s="69"/>
      <c r="O30" s="69"/>
      <c r="P30" s="69"/>
      <c r="Q30" s="69"/>
      <c r="R30" s="69"/>
      <c r="S30" s="69"/>
      <c r="T30" s="69"/>
      <c r="U30" s="69"/>
      <c r="V30" s="69"/>
      <c r="W30" s="69"/>
      <c r="X30" s="69"/>
      <c r="Y30" s="69"/>
      <c r="Z30" s="69"/>
      <c r="AA30" s="69"/>
      <c r="AB30" s="69"/>
      <c r="AC30" s="69"/>
      <c r="AD30" s="69"/>
      <c r="AE30" s="69"/>
      <c r="AF30" s="104"/>
      <c r="AG30" s="104"/>
      <c r="AH30" s="104"/>
      <c r="AI30" s="105"/>
      <c r="AJ30" s="104"/>
      <c r="AK30" s="47"/>
      <c r="AL30" s="47"/>
      <c r="AM30" s="47"/>
      <c r="AN30" s="51"/>
      <c r="AO30" s="51"/>
      <c r="AP30" s="51"/>
      <c r="AQ30" s="51"/>
      <c r="AR30" s="51"/>
      <c r="AS30" s="51"/>
      <c r="AT30" s="51"/>
      <c r="AU30" s="51"/>
      <c r="AV30" s="51"/>
      <c r="AW30" s="51"/>
      <c r="AX30" s="51"/>
      <c r="AY30" s="51"/>
      <c r="AZ30" s="51"/>
      <c r="BA30" s="51"/>
      <c r="BB30" s="51"/>
      <c r="BC30" s="51"/>
      <c r="BD30" s="51"/>
      <c r="BE30" s="51"/>
      <c r="BF30" s="51"/>
      <c r="BG30" s="51"/>
      <c r="BI30" s="96" t="str">
        <f ca="1">IF(ISBLANK(INDIRECT("B30"))," ",(INDIRECT("B30")))</f>
        <v xml:space="preserve"> </v>
      </c>
      <c r="BJ30" s="96" t="str">
        <f ca="1">IF(ISBLANK(INDIRECT("C30"))," ",(INDIRECT("C30")))</f>
        <v xml:space="preserve"> </v>
      </c>
      <c r="BK30" s="96" t="str">
        <f ca="1">IF(ISBLANK(INDIRECT("D30"))," ",(INDIRECT("D30")))</f>
        <v xml:space="preserve"> </v>
      </c>
      <c r="BL30" s="96" t="str">
        <f ca="1">IF(ISBLANK(INDIRECT("E30"))," ",(INDIRECT("E30")))</f>
        <v xml:space="preserve"> </v>
      </c>
      <c r="BM30" s="96" t="str">
        <f ca="1">IF(ISBLANK(INDIRECT("F30"))," ",(INDIRECT("F30")))</f>
        <v xml:space="preserve"> </v>
      </c>
      <c r="BN30" s="96" t="str">
        <f ca="1">IF(ISBLANK(INDIRECT("G30"))," ",(INDIRECT("G30")))</f>
        <v xml:space="preserve"> </v>
      </c>
      <c r="BO30" s="96" t="str">
        <f ca="1">IF(ISBLANK(INDIRECT("H30"))," ",(INDIRECT("H30")))</f>
        <v xml:space="preserve"> </v>
      </c>
      <c r="BP30" s="96" t="str">
        <f ca="1">IF(ISBLANK(INDIRECT("I30"))," ",(INDIRECT("I30")))</f>
        <v xml:space="preserve"> </v>
      </c>
      <c r="BQ30" s="96" t="str">
        <f ca="1">IF(ISBLANK(INDIRECT("J30"))," ",(INDIRECT("J30")))</f>
        <v xml:space="preserve"> </v>
      </c>
      <c r="BR30" s="96" t="str">
        <f ca="1">IF(ISBLANK(INDIRECT("K30"))," ",(INDIRECT("K30")))</f>
        <v xml:space="preserve"> </v>
      </c>
      <c r="BS30" s="96" t="str">
        <f ca="1">IF(ISBLANK(INDIRECT("L30"))," ",(INDIRECT("L30")))</f>
        <v xml:space="preserve"> </v>
      </c>
      <c r="BT30" s="96" t="str">
        <f ca="1">IF(ISBLANK(INDIRECT("M30"))," ",(INDIRECT("M30")))</f>
        <v xml:space="preserve"> </v>
      </c>
      <c r="BU30" s="96" t="str">
        <f ca="1">IF(ISBLANK(INDIRECT("N30"))," ",(INDIRECT("N30")))</f>
        <v xml:space="preserve"> </v>
      </c>
      <c r="BV30" s="96" t="str">
        <f ca="1">IF(ISBLANK(INDIRECT("O30"))," ",(INDIRECT("O30")))</f>
        <v xml:space="preserve"> </v>
      </c>
      <c r="BW30" s="96" t="str">
        <f ca="1">IF(ISBLANK(INDIRECT("P30"))," ",(INDIRECT("P30")))</f>
        <v xml:space="preserve"> </v>
      </c>
      <c r="BX30" s="96" t="str">
        <f ca="1">IF(ISBLANK(INDIRECT("Q30"))," ",(INDIRECT("Q30")))</f>
        <v xml:space="preserve"> </v>
      </c>
      <c r="BY30" s="96" t="str">
        <f ca="1">IF(ISBLANK(INDIRECT("R30"))," ",(INDIRECT("R30")))</f>
        <v xml:space="preserve"> </v>
      </c>
      <c r="BZ30" s="96" t="str">
        <f ca="1">IF(ISBLANK(INDIRECT("S30"))," ",(INDIRECT("S30")))</f>
        <v xml:space="preserve"> </v>
      </c>
      <c r="CA30" s="96" t="str">
        <f ca="1">IF(ISBLANK(INDIRECT("T30"))," ",(INDIRECT("T30")))</f>
        <v xml:space="preserve"> </v>
      </c>
      <c r="CB30" s="96" t="str">
        <f ca="1">IF(ISBLANK(INDIRECT("U30"))," ",(INDIRECT("U30")))</f>
        <v xml:space="preserve"> </v>
      </c>
      <c r="CC30" s="96" t="str">
        <f ca="1">IF(ISBLANK(INDIRECT("V30"))," ",(INDIRECT("V30")))</f>
        <v xml:space="preserve"> </v>
      </c>
      <c r="CD30" s="96" t="str">
        <f ca="1">IF(ISBLANK(INDIRECT("W30"))," ",(INDIRECT("W30")))</f>
        <v xml:space="preserve"> </v>
      </c>
      <c r="CE30" s="96" t="str">
        <f ca="1">IF(ISBLANK(INDIRECT("X30"))," ",(INDIRECT("X30")))</f>
        <v xml:space="preserve"> </v>
      </c>
      <c r="CF30" s="96" t="str">
        <f ca="1">IF(ISBLANK(INDIRECT("Y30"))," ",(INDIRECT("Y30")))</f>
        <v xml:space="preserve"> </v>
      </c>
      <c r="CG30" s="96" t="str">
        <f ca="1">IF(ISBLANK(INDIRECT("Z30"))," ",(INDIRECT("Z30")))</f>
        <v xml:space="preserve"> </v>
      </c>
      <c r="CH30" s="96" t="str">
        <f ca="1">IF(ISBLANK(INDIRECT("AA30"))," ",(INDIRECT("AA30")))</f>
        <v xml:space="preserve"> </v>
      </c>
      <c r="CI30" s="96" t="str">
        <f ca="1">IF(ISBLANK(INDIRECT("AB30"))," ",(INDIRECT("AB30")))</f>
        <v xml:space="preserve"> </v>
      </c>
      <c r="CJ30" s="96" t="str">
        <f ca="1">IF(ISBLANK(INDIRECT("AC30"))," ",(INDIRECT("AC30")))</f>
        <v xml:space="preserve"> </v>
      </c>
      <c r="CK30" s="96" t="str">
        <f ca="1">IF(ISBLANK(INDIRECT("AD30"))," ",(INDIRECT("AD30")))</f>
        <v xml:space="preserve"> </v>
      </c>
      <c r="CL30" s="96" t="str">
        <f ca="1">IF(ISBLANK(INDIRECT("AE30"))," ",(INDIRECT("AE30")))</f>
        <v xml:space="preserve"> </v>
      </c>
      <c r="CM30" s="96" t="str">
        <f ca="1">IF(ISBLANK(INDIRECT("AF30"))," ",(INDIRECT("AF30")))</f>
        <v xml:space="preserve"> </v>
      </c>
      <c r="CN30" s="96" t="str">
        <f ca="1">IF(ISBLANK(INDIRECT("AG30"))," ",(INDIRECT("AG30")))</f>
        <v xml:space="preserve"> </v>
      </c>
      <c r="CO30" s="96" t="str">
        <f ca="1">IF(ISBLANK(INDIRECT("AH30"))," ",(INDIRECT("AH30")))</f>
        <v xml:space="preserve"> </v>
      </c>
      <c r="CP30" s="96" t="str">
        <f ca="1">IF(ISBLANK(INDIRECT("AI30"))," ",(INDIRECT("AI30")))</f>
        <v xml:space="preserve"> </v>
      </c>
      <c r="CQ30" s="96" t="str">
        <f ca="1">IF(ISBLANK(INDIRECT("AJ30"))," ",(INDIRECT("AJ30")))</f>
        <v xml:space="preserve"> </v>
      </c>
      <c r="CS30" t="str">
        <f t="shared" ca="1" si="0"/>
        <v xml:space="preserve"> . .</v>
      </c>
      <c r="CT30" t="str">
        <f t="shared" ca="1" si="1"/>
        <v xml:space="preserve"> .</v>
      </c>
    </row>
    <row r="31" spans="1:98" x14ac:dyDescent="0.25">
      <c r="A31" s="66" t="s">
        <v>346</v>
      </c>
      <c r="B31" s="106"/>
      <c r="C31" s="106"/>
      <c r="D31" s="106"/>
      <c r="E31" s="106"/>
      <c r="F31" s="107"/>
      <c r="G31" s="69"/>
      <c r="H31" s="69"/>
      <c r="I31" s="103"/>
      <c r="J31" s="69"/>
      <c r="K31" s="69"/>
      <c r="L31" s="69"/>
      <c r="M31" s="69"/>
      <c r="N31" s="69"/>
      <c r="O31" s="69"/>
      <c r="P31" s="69"/>
      <c r="Q31" s="69"/>
      <c r="R31" s="69"/>
      <c r="S31" s="69"/>
      <c r="T31" s="69"/>
      <c r="U31" s="69"/>
      <c r="V31" s="69"/>
      <c r="W31" s="69"/>
      <c r="X31" s="69"/>
      <c r="Y31" s="69"/>
      <c r="Z31" s="69"/>
      <c r="AA31" s="69"/>
      <c r="AB31" s="69"/>
      <c r="AC31" s="69"/>
      <c r="AD31" s="69"/>
      <c r="AE31" s="69"/>
      <c r="AF31" s="104"/>
      <c r="AG31" s="104"/>
      <c r="AH31" s="104"/>
      <c r="AI31" s="105"/>
      <c r="AJ31" s="104"/>
      <c r="AK31" s="47"/>
      <c r="AL31" s="47"/>
      <c r="AM31" s="47"/>
      <c r="AN31" s="51"/>
      <c r="AO31" s="51"/>
      <c r="AP31" s="51"/>
      <c r="AQ31" s="51"/>
      <c r="AR31" s="51"/>
      <c r="AS31" s="51"/>
      <c r="AT31" s="51"/>
      <c r="AU31" s="51"/>
      <c r="AV31" s="51"/>
      <c r="AW31" s="51"/>
      <c r="AX31" s="51"/>
      <c r="AY31" s="51"/>
      <c r="AZ31" s="51"/>
      <c r="BA31" s="51"/>
      <c r="BB31" s="51"/>
      <c r="BC31" s="51"/>
      <c r="BD31" s="51"/>
      <c r="BE31" s="51"/>
      <c r="BF31" s="51"/>
      <c r="BG31" s="51"/>
      <c r="BI31" s="96" t="str">
        <f ca="1">IF(ISBLANK(INDIRECT("B31"))," ",(INDIRECT("B31")))</f>
        <v xml:space="preserve"> </v>
      </c>
      <c r="BJ31" s="96" t="str">
        <f ca="1">IF(ISBLANK(INDIRECT("C31"))," ",(INDIRECT("C31")))</f>
        <v xml:space="preserve"> </v>
      </c>
      <c r="BK31" s="96" t="str">
        <f ca="1">IF(ISBLANK(INDIRECT("D31"))," ",(INDIRECT("D31")))</f>
        <v xml:space="preserve"> </v>
      </c>
      <c r="BL31" s="96" t="str">
        <f ca="1">IF(ISBLANK(INDIRECT("E31"))," ",(INDIRECT("E31")))</f>
        <v xml:space="preserve"> </v>
      </c>
      <c r="BM31" s="96" t="str">
        <f ca="1">IF(ISBLANK(INDIRECT("F31"))," ",(INDIRECT("F31")))</f>
        <v xml:space="preserve"> </v>
      </c>
      <c r="BN31" s="96" t="str">
        <f ca="1">IF(ISBLANK(INDIRECT("G31"))," ",(INDIRECT("G31")))</f>
        <v xml:space="preserve"> </v>
      </c>
      <c r="BO31" s="96" t="str">
        <f ca="1">IF(ISBLANK(INDIRECT("H31"))," ",(INDIRECT("H31")))</f>
        <v xml:space="preserve"> </v>
      </c>
      <c r="BP31" s="96" t="str">
        <f ca="1">IF(ISBLANK(INDIRECT("I31"))," ",(INDIRECT("I31")))</f>
        <v xml:space="preserve"> </v>
      </c>
      <c r="BQ31" s="96" t="str">
        <f ca="1">IF(ISBLANK(INDIRECT("J31"))," ",(INDIRECT("J31")))</f>
        <v xml:space="preserve"> </v>
      </c>
      <c r="BR31" s="96" t="str">
        <f ca="1">IF(ISBLANK(INDIRECT("K31"))," ",(INDIRECT("K31")))</f>
        <v xml:space="preserve"> </v>
      </c>
      <c r="BS31" s="96" t="str">
        <f ca="1">IF(ISBLANK(INDIRECT("L31"))," ",(INDIRECT("L31")))</f>
        <v xml:space="preserve"> </v>
      </c>
      <c r="BT31" s="96" t="str">
        <f ca="1">IF(ISBLANK(INDIRECT("M31"))," ",(INDIRECT("M31")))</f>
        <v xml:space="preserve"> </v>
      </c>
      <c r="BU31" s="96" t="str">
        <f ca="1">IF(ISBLANK(INDIRECT("N31"))," ",(INDIRECT("N31")))</f>
        <v xml:space="preserve"> </v>
      </c>
      <c r="BV31" s="96" t="str">
        <f ca="1">IF(ISBLANK(INDIRECT("O31"))," ",(INDIRECT("O31")))</f>
        <v xml:space="preserve"> </v>
      </c>
      <c r="BW31" s="96" t="str">
        <f ca="1">IF(ISBLANK(INDIRECT("P31"))," ",(INDIRECT("P31")))</f>
        <v xml:space="preserve"> </v>
      </c>
      <c r="BX31" s="96" t="str">
        <f ca="1">IF(ISBLANK(INDIRECT("Q31"))," ",(INDIRECT("Q31")))</f>
        <v xml:space="preserve"> </v>
      </c>
      <c r="BY31" s="96" t="str">
        <f ca="1">IF(ISBLANK(INDIRECT("R31"))," ",(INDIRECT("R31")))</f>
        <v xml:space="preserve"> </v>
      </c>
      <c r="BZ31" s="96" t="str">
        <f ca="1">IF(ISBLANK(INDIRECT("S31"))," ",(INDIRECT("S31")))</f>
        <v xml:space="preserve"> </v>
      </c>
      <c r="CA31" s="96" t="str">
        <f ca="1">IF(ISBLANK(INDIRECT("T31"))," ",(INDIRECT("T31")))</f>
        <v xml:space="preserve"> </v>
      </c>
      <c r="CB31" s="96" t="str">
        <f ca="1">IF(ISBLANK(INDIRECT("U31"))," ",(INDIRECT("U31")))</f>
        <v xml:space="preserve"> </v>
      </c>
      <c r="CC31" s="96" t="str">
        <f ca="1">IF(ISBLANK(INDIRECT("V31"))," ",(INDIRECT("V31")))</f>
        <v xml:space="preserve"> </v>
      </c>
      <c r="CD31" s="96" t="str">
        <f ca="1">IF(ISBLANK(INDIRECT("W31"))," ",(INDIRECT("W31")))</f>
        <v xml:space="preserve"> </v>
      </c>
      <c r="CE31" s="96" t="str">
        <f ca="1">IF(ISBLANK(INDIRECT("X31"))," ",(INDIRECT("X31")))</f>
        <v xml:space="preserve"> </v>
      </c>
      <c r="CF31" s="96" t="str">
        <f ca="1">IF(ISBLANK(INDIRECT("Y31"))," ",(INDIRECT("Y31")))</f>
        <v xml:space="preserve"> </v>
      </c>
      <c r="CG31" s="96" t="str">
        <f ca="1">IF(ISBLANK(INDIRECT("Z31"))," ",(INDIRECT("Z31")))</f>
        <v xml:space="preserve"> </v>
      </c>
      <c r="CH31" s="96" t="str">
        <f ca="1">IF(ISBLANK(INDIRECT("AA31"))," ",(INDIRECT("AA31")))</f>
        <v xml:space="preserve"> </v>
      </c>
      <c r="CI31" s="96" t="str">
        <f ca="1">IF(ISBLANK(INDIRECT("AB31"))," ",(INDIRECT("AB31")))</f>
        <v xml:space="preserve"> </v>
      </c>
      <c r="CJ31" s="96" t="str">
        <f ca="1">IF(ISBLANK(INDIRECT("AC31"))," ",(INDIRECT("AC31")))</f>
        <v xml:space="preserve"> </v>
      </c>
      <c r="CK31" s="96" t="str">
        <f ca="1">IF(ISBLANK(INDIRECT("AD31"))," ",(INDIRECT("AD31")))</f>
        <v xml:space="preserve"> </v>
      </c>
      <c r="CL31" s="96" t="str">
        <f ca="1">IF(ISBLANK(INDIRECT("AE31"))," ",(INDIRECT("AE31")))</f>
        <v xml:space="preserve"> </v>
      </c>
      <c r="CM31" s="96" t="str">
        <f ca="1">IF(ISBLANK(INDIRECT("AF31"))," ",(INDIRECT("AF31")))</f>
        <v xml:space="preserve"> </v>
      </c>
      <c r="CN31" s="96" t="str">
        <f ca="1">IF(ISBLANK(INDIRECT("AG31"))," ",(INDIRECT("AG31")))</f>
        <v xml:space="preserve"> </v>
      </c>
      <c r="CO31" s="96" t="str">
        <f ca="1">IF(ISBLANK(INDIRECT("AH31"))," ",(INDIRECT("AH31")))</f>
        <v xml:space="preserve"> </v>
      </c>
      <c r="CP31" s="96" t="str">
        <f ca="1">IF(ISBLANK(INDIRECT("AI31"))," ",(INDIRECT("AI31")))</f>
        <v xml:space="preserve"> </v>
      </c>
      <c r="CQ31" s="96" t="str">
        <f ca="1">IF(ISBLANK(INDIRECT("AJ31"))," ",(INDIRECT("AJ31")))</f>
        <v xml:space="preserve"> </v>
      </c>
      <c r="CS31" t="str">
        <f t="shared" ca="1" si="0"/>
        <v xml:space="preserve"> . .</v>
      </c>
      <c r="CT31" t="str">
        <f t="shared" ca="1" si="1"/>
        <v xml:space="preserve"> .</v>
      </c>
    </row>
    <row r="32" spans="1:98" x14ac:dyDescent="0.25">
      <c r="A32" s="66" t="s">
        <v>347</v>
      </c>
      <c r="B32" s="106"/>
      <c r="C32" s="106"/>
      <c r="D32" s="106"/>
      <c r="E32" s="106"/>
      <c r="F32" s="107"/>
      <c r="G32" s="69"/>
      <c r="H32" s="69"/>
      <c r="I32" s="103"/>
      <c r="J32" s="69"/>
      <c r="K32" s="69"/>
      <c r="L32" s="69"/>
      <c r="M32" s="69"/>
      <c r="N32" s="69"/>
      <c r="O32" s="69"/>
      <c r="P32" s="69"/>
      <c r="Q32" s="69"/>
      <c r="R32" s="69"/>
      <c r="S32" s="69"/>
      <c r="T32" s="69"/>
      <c r="U32" s="69"/>
      <c r="V32" s="69"/>
      <c r="W32" s="69"/>
      <c r="X32" s="69"/>
      <c r="Y32" s="69"/>
      <c r="Z32" s="69"/>
      <c r="AA32" s="69"/>
      <c r="AB32" s="69"/>
      <c r="AC32" s="69"/>
      <c r="AD32" s="69"/>
      <c r="AE32" s="69"/>
      <c r="AF32" s="104"/>
      <c r="AG32" s="104"/>
      <c r="AH32" s="104"/>
      <c r="AI32" s="105"/>
      <c r="AJ32" s="104"/>
      <c r="AK32" s="47"/>
      <c r="AL32" s="47"/>
      <c r="AM32" s="47"/>
      <c r="AN32" s="51"/>
      <c r="AO32" s="51"/>
      <c r="AP32" s="51"/>
      <c r="AQ32" s="51"/>
      <c r="AR32" s="51"/>
      <c r="AS32" s="51"/>
      <c r="AT32" s="51"/>
      <c r="AU32" s="51"/>
      <c r="AV32" s="51"/>
      <c r="AW32" s="51"/>
      <c r="AX32" s="51"/>
      <c r="AY32" s="51"/>
      <c r="AZ32" s="51"/>
      <c r="BA32" s="51"/>
      <c r="BB32" s="51"/>
      <c r="BC32" s="51"/>
      <c r="BD32" s="51"/>
      <c r="BE32" s="51"/>
      <c r="BF32" s="51"/>
      <c r="BG32" s="51"/>
      <c r="BI32" s="96" t="str">
        <f ca="1">IF(ISBLANK(INDIRECT("B32"))," ",(INDIRECT("B32")))</f>
        <v xml:space="preserve"> </v>
      </c>
      <c r="BJ32" s="96" t="str">
        <f ca="1">IF(ISBLANK(INDIRECT("C32"))," ",(INDIRECT("C32")))</f>
        <v xml:space="preserve"> </v>
      </c>
      <c r="BK32" s="96" t="str">
        <f ca="1">IF(ISBLANK(INDIRECT("D32"))," ",(INDIRECT("D32")))</f>
        <v xml:space="preserve"> </v>
      </c>
      <c r="BL32" s="96" t="str">
        <f ca="1">IF(ISBLANK(INDIRECT("E32"))," ",(INDIRECT("E32")))</f>
        <v xml:space="preserve"> </v>
      </c>
      <c r="BM32" s="96" t="str">
        <f ca="1">IF(ISBLANK(INDIRECT("F32"))," ",(INDIRECT("F32")))</f>
        <v xml:space="preserve"> </v>
      </c>
      <c r="BN32" s="96" t="str">
        <f ca="1">IF(ISBLANK(INDIRECT("G32"))," ",(INDIRECT("G32")))</f>
        <v xml:space="preserve"> </v>
      </c>
      <c r="BO32" s="96" t="str">
        <f ca="1">IF(ISBLANK(INDIRECT("H32"))," ",(INDIRECT("H32")))</f>
        <v xml:space="preserve"> </v>
      </c>
      <c r="BP32" s="96" t="str">
        <f ca="1">IF(ISBLANK(INDIRECT("I32"))," ",(INDIRECT("I32")))</f>
        <v xml:space="preserve"> </v>
      </c>
      <c r="BQ32" s="96" t="str">
        <f ca="1">IF(ISBLANK(INDIRECT("J32"))," ",(INDIRECT("J32")))</f>
        <v xml:space="preserve"> </v>
      </c>
      <c r="BR32" s="96" t="str">
        <f ca="1">IF(ISBLANK(INDIRECT("K32"))," ",(INDIRECT("K32")))</f>
        <v xml:space="preserve"> </v>
      </c>
      <c r="BS32" s="96" t="str">
        <f ca="1">IF(ISBLANK(INDIRECT("L32"))," ",(INDIRECT("L32")))</f>
        <v xml:space="preserve"> </v>
      </c>
      <c r="BT32" s="96" t="str">
        <f ca="1">IF(ISBLANK(INDIRECT("M32"))," ",(INDIRECT("M32")))</f>
        <v xml:space="preserve"> </v>
      </c>
      <c r="BU32" s="96" t="str">
        <f ca="1">IF(ISBLANK(INDIRECT("N32"))," ",(INDIRECT("N32")))</f>
        <v xml:space="preserve"> </v>
      </c>
      <c r="BV32" s="96" t="str">
        <f ca="1">IF(ISBLANK(INDIRECT("O32"))," ",(INDIRECT("O32")))</f>
        <v xml:space="preserve"> </v>
      </c>
      <c r="BW32" s="96" t="str">
        <f ca="1">IF(ISBLANK(INDIRECT("P32"))," ",(INDIRECT("P32")))</f>
        <v xml:space="preserve"> </v>
      </c>
      <c r="BX32" s="96" t="str">
        <f ca="1">IF(ISBLANK(INDIRECT("Q32"))," ",(INDIRECT("Q32")))</f>
        <v xml:space="preserve"> </v>
      </c>
      <c r="BY32" s="96" t="str">
        <f ca="1">IF(ISBLANK(INDIRECT("R32"))," ",(INDIRECT("R32")))</f>
        <v xml:space="preserve"> </v>
      </c>
      <c r="BZ32" s="96" t="str">
        <f ca="1">IF(ISBLANK(INDIRECT("S32"))," ",(INDIRECT("S32")))</f>
        <v xml:space="preserve"> </v>
      </c>
      <c r="CA32" s="96" t="str">
        <f ca="1">IF(ISBLANK(INDIRECT("T32"))," ",(INDIRECT("T32")))</f>
        <v xml:space="preserve"> </v>
      </c>
      <c r="CB32" s="96" t="str">
        <f ca="1">IF(ISBLANK(INDIRECT("U32"))," ",(INDIRECT("U32")))</f>
        <v xml:space="preserve"> </v>
      </c>
      <c r="CC32" s="96" t="str">
        <f ca="1">IF(ISBLANK(INDIRECT("V32"))," ",(INDIRECT("V32")))</f>
        <v xml:space="preserve"> </v>
      </c>
      <c r="CD32" s="96" t="str">
        <f ca="1">IF(ISBLANK(INDIRECT("W32"))," ",(INDIRECT("W32")))</f>
        <v xml:space="preserve"> </v>
      </c>
      <c r="CE32" s="96" t="str">
        <f ca="1">IF(ISBLANK(INDIRECT("X32"))," ",(INDIRECT("X32")))</f>
        <v xml:space="preserve"> </v>
      </c>
      <c r="CF32" s="96" t="str">
        <f ca="1">IF(ISBLANK(INDIRECT("Y32"))," ",(INDIRECT("Y32")))</f>
        <v xml:space="preserve"> </v>
      </c>
      <c r="CG32" s="96" t="str">
        <f ca="1">IF(ISBLANK(INDIRECT("Z32"))," ",(INDIRECT("Z32")))</f>
        <v xml:space="preserve"> </v>
      </c>
      <c r="CH32" s="96" t="str">
        <f ca="1">IF(ISBLANK(INDIRECT("AA32"))," ",(INDIRECT("AA32")))</f>
        <v xml:space="preserve"> </v>
      </c>
      <c r="CI32" s="96" t="str">
        <f ca="1">IF(ISBLANK(INDIRECT("AB32"))," ",(INDIRECT("AB32")))</f>
        <v xml:space="preserve"> </v>
      </c>
      <c r="CJ32" s="96" t="str">
        <f ca="1">IF(ISBLANK(INDIRECT("AC32"))," ",(INDIRECT("AC32")))</f>
        <v xml:space="preserve"> </v>
      </c>
      <c r="CK32" s="96" t="str">
        <f ca="1">IF(ISBLANK(INDIRECT("AD32"))," ",(INDIRECT("AD32")))</f>
        <v xml:space="preserve"> </v>
      </c>
      <c r="CL32" s="96" t="str">
        <f ca="1">IF(ISBLANK(INDIRECT("AE32"))," ",(INDIRECT("AE32")))</f>
        <v xml:space="preserve"> </v>
      </c>
      <c r="CM32" s="96" t="str">
        <f ca="1">IF(ISBLANK(INDIRECT("AF32"))," ",(INDIRECT("AF32")))</f>
        <v xml:space="preserve"> </v>
      </c>
      <c r="CN32" s="96" t="str">
        <f ca="1">IF(ISBLANK(INDIRECT("AG32"))," ",(INDIRECT("AG32")))</f>
        <v xml:space="preserve"> </v>
      </c>
      <c r="CO32" s="96" t="str">
        <f ca="1">IF(ISBLANK(INDIRECT("AH32"))," ",(INDIRECT("AH32")))</f>
        <v xml:space="preserve"> </v>
      </c>
      <c r="CP32" s="96" t="str">
        <f ca="1">IF(ISBLANK(INDIRECT("AI32"))," ",(INDIRECT("AI32")))</f>
        <v xml:space="preserve"> </v>
      </c>
      <c r="CQ32" s="96" t="str">
        <f ca="1">IF(ISBLANK(INDIRECT("AJ32"))," ",(INDIRECT("AJ32")))</f>
        <v xml:space="preserve"> </v>
      </c>
      <c r="CS32" t="str">
        <f t="shared" ca="1" si="0"/>
        <v xml:space="preserve"> . .</v>
      </c>
      <c r="CT32" t="str">
        <f t="shared" ca="1" si="1"/>
        <v xml:space="preserve"> .</v>
      </c>
    </row>
    <row r="33" spans="1:98" x14ac:dyDescent="0.25">
      <c r="A33" s="66" t="s">
        <v>348</v>
      </c>
      <c r="B33" s="106"/>
      <c r="C33" s="106"/>
      <c r="D33" s="106"/>
      <c r="E33" s="106"/>
      <c r="F33" s="107"/>
      <c r="G33" s="69"/>
      <c r="H33" s="69"/>
      <c r="I33" s="103"/>
      <c r="J33" s="69"/>
      <c r="K33" s="69"/>
      <c r="L33" s="69"/>
      <c r="M33" s="69"/>
      <c r="N33" s="69"/>
      <c r="O33" s="69"/>
      <c r="P33" s="69"/>
      <c r="Q33" s="69"/>
      <c r="R33" s="69"/>
      <c r="S33" s="69"/>
      <c r="T33" s="69"/>
      <c r="U33" s="69"/>
      <c r="V33" s="69"/>
      <c r="W33" s="69"/>
      <c r="X33" s="69"/>
      <c r="Y33" s="69"/>
      <c r="Z33" s="69"/>
      <c r="AA33" s="69"/>
      <c r="AB33" s="69"/>
      <c r="AC33" s="69"/>
      <c r="AD33" s="69"/>
      <c r="AE33" s="69"/>
      <c r="AF33" s="104"/>
      <c r="AG33" s="104"/>
      <c r="AH33" s="104"/>
      <c r="AI33" s="105"/>
      <c r="AJ33" s="104"/>
      <c r="AK33" s="47"/>
      <c r="AL33" s="47"/>
      <c r="AM33" s="47"/>
      <c r="AN33" s="51"/>
      <c r="AO33" s="51"/>
      <c r="AP33" s="51"/>
      <c r="AQ33" s="51"/>
      <c r="AR33" s="51"/>
      <c r="AS33" s="51"/>
      <c r="AT33" s="51"/>
      <c r="AU33" s="51"/>
      <c r="AV33" s="51"/>
      <c r="AW33" s="51"/>
      <c r="AX33" s="51"/>
      <c r="AY33" s="51"/>
      <c r="AZ33" s="51"/>
      <c r="BA33" s="51"/>
      <c r="BB33" s="51"/>
      <c r="BC33" s="51"/>
      <c r="BD33" s="51"/>
      <c r="BE33" s="51"/>
      <c r="BF33" s="51"/>
      <c r="BG33" s="51"/>
      <c r="BI33" s="96" t="str">
        <f ca="1">IF(ISBLANK(INDIRECT("B33"))," ",(INDIRECT("B33")))</f>
        <v xml:space="preserve"> </v>
      </c>
      <c r="BJ33" s="96" t="str">
        <f ca="1">IF(ISBLANK(INDIRECT("C33"))," ",(INDIRECT("C33")))</f>
        <v xml:space="preserve"> </v>
      </c>
      <c r="BK33" s="96" t="str">
        <f ca="1">IF(ISBLANK(INDIRECT("D33"))," ",(INDIRECT("D33")))</f>
        <v xml:space="preserve"> </v>
      </c>
      <c r="BL33" s="96" t="str">
        <f ca="1">IF(ISBLANK(INDIRECT("E33"))," ",(INDIRECT("E33")))</f>
        <v xml:space="preserve"> </v>
      </c>
      <c r="BM33" s="96" t="str">
        <f ca="1">IF(ISBLANK(INDIRECT("F33"))," ",(INDIRECT("F33")))</f>
        <v xml:space="preserve"> </v>
      </c>
      <c r="BN33" s="96" t="str">
        <f ca="1">IF(ISBLANK(INDIRECT("G33"))," ",(INDIRECT("G33")))</f>
        <v xml:space="preserve"> </v>
      </c>
      <c r="BO33" s="96" t="str">
        <f ca="1">IF(ISBLANK(INDIRECT("H33"))," ",(INDIRECT("H33")))</f>
        <v xml:space="preserve"> </v>
      </c>
      <c r="BP33" s="96" t="str">
        <f ca="1">IF(ISBLANK(INDIRECT("I33"))," ",(INDIRECT("I33")))</f>
        <v xml:space="preserve"> </v>
      </c>
      <c r="BQ33" s="96" t="str">
        <f ca="1">IF(ISBLANK(INDIRECT("J33"))," ",(INDIRECT("J33")))</f>
        <v xml:space="preserve"> </v>
      </c>
      <c r="BR33" s="96" t="str">
        <f ca="1">IF(ISBLANK(INDIRECT("K33"))," ",(INDIRECT("K33")))</f>
        <v xml:space="preserve"> </v>
      </c>
      <c r="BS33" s="96" t="str">
        <f ca="1">IF(ISBLANK(INDIRECT("L33"))," ",(INDIRECT("L33")))</f>
        <v xml:space="preserve"> </v>
      </c>
      <c r="BT33" s="96" t="str">
        <f ca="1">IF(ISBLANK(INDIRECT("M33"))," ",(INDIRECT("M33")))</f>
        <v xml:space="preserve"> </v>
      </c>
      <c r="BU33" s="96" t="str">
        <f ca="1">IF(ISBLANK(INDIRECT("N33"))," ",(INDIRECT("N33")))</f>
        <v xml:space="preserve"> </v>
      </c>
      <c r="BV33" s="96" t="str">
        <f ca="1">IF(ISBLANK(INDIRECT("O33"))," ",(INDIRECT("O33")))</f>
        <v xml:space="preserve"> </v>
      </c>
      <c r="BW33" s="96" t="str">
        <f ca="1">IF(ISBLANK(INDIRECT("P33"))," ",(INDIRECT("P33")))</f>
        <v xml:space="preserve"> </v>
      </c>
      <c r="BX33" s="96" t="str">
        <f ca="1">IF(ISBLANK(INDIRECT("Q33"))," ",(INDIRECT("Q33")))</f>
        <v xml:space="preserve"> </v>
      </c>
      <c r="BY33" s="96" t="str">
        <f ca="1">IF(ISBLANK(INDIRECT("R33"))," ",(INDIRECT("R33")))</f>
        <v xml:space="preserve"> </v>
      </c>
      <c r="BZ33" s="96" t="str">
        <f ca="1">IF(ISBLANK(INDIRECT("S33"))," ",(INDIRECT("S33")))</f>
        <v xml:space="preserve"> </v>
      </c>
      <c r="CA33" s="96" t="str">
        <f ca="1">IF(ISBLANK(INDIRECT("T33"))," ",(INDIRECT("T33")))</f>
        <v xml:space="preserve"> </v>
      </c>
      <c r="CB33" s="96" t="str">
        <f ca="1">IF(ISBLANK(INDIRECT("U33"))," ",(INDIRECT("U33")))</f>
        <v xml:space="preserve"> </v>
      </c>
      <c r="CC33" s="96" t="str">
        <f ca="1">IF(ISBLANK(INDIRECT("V33"))," ",(INDIRECT("V33")))</f>
        <v xml:space="preserve"> </v>
      </c>
      <c r="CD33" s="96" t="str">
        <f ca="1">IF(ISBLANK(INDIRECT("W33"))," ",(INDIRECT("W33")))</f>
        <v xml:space="preserve"> </v>
      </c>
      <c r="CE33" s="96" t="str">
        <f ca="1">IF(ISBLANK(INDIRECT("X33"))," ",(INDIRECT("X33")))</f>
        <v xml:space="preserve"> </v>
      </c>
      <c r="CF33" s="96" t="str">
        <f ca="1">IF(ISBLANK(INDIRECT("Y33"))," ",(INDIRECT("Y33")))</f>
        <v xml:space="preserve"> </v>
      </c>
      <c r="CG33" s="96" t="str">
        <f ca="1">IF(ISBLANK(INDIRECT("Z33"))," ",(INDIRECT("Z33")))</f>
        <v xml:space="preserve"> </v>
      </c>
      <c r="CH33" s="96" t="str">
        <f ca="1">IF(ISBLANK(INDIRECT("AA33"))," ",(INDIRECT("AA33")))</f>
        <v xml:space="preserve"> </v>
      </c>
      <c r="CI33" s="96" t="str">
        <f ca="1">IF(ISBLANK(INDIRECT("AB33"))," ",(INDIRECT("AB33")))</f>
        <v xml:space="preserve"> </v>
      </c>
      <c r="CJ33" s="96" t="str">
        <f ca="1">IF(ISBLANK(INDIRECT("AC33"))," ",(INDIRECT("AC33")))</f>
        <v xml:space="preserve"> </v>
      </c>
      <c r="CK33" s="96" t="str">
        <f ca="1">IF(ISBLANK(INDIRECT("AD33"))," ",(INDIRECT("AD33")))</f>
        <v xml:space="preserve"> </v>
      </c>
      <c r="CL33" s="96" t="str">
        <f ca="1">IF(ISBLANK(INDIRECT("AE33"))," ",(INDIRECT("AE33")))</f>
        <v xml:space="preserve"> </v>
      </c>
      <c r="CM33" s="96" t="str">
        <f ca="1">IF(ISBLANK(INDIRECT("AF33"))," ",(INDIRECT("AF33")))</f>
        <v xml:space="preserve"> </v>
      </c>
      <c r="CN33" s="96" t="str">
        <f ca="1">IF(ISBLANK(INDIRECT("AG33"))," ",(INDIRECT("AG33")))</f>
        <v xml:space="preserve"> </v>
      </c>
      <c r="CO33" s="96" t="str">
        <f ca="1">IF(ISBLANK(INDIRECT("AH33"))," ",(INDIRECT("AH33")))</f>
        <v xml:space="preserve"> </v>
      </c>
      <c r="CP33" s="96" t="str">
        <f ca="1">IF(ISBLANK(INDIRECT("AI33"))," ",(INDIRECT("AI33")))</f>
        <v xml:space="preserve"> </v>
      </c>
      <c r="CQ33" s="96" t="str">
        <f ca="1">IF(ISBLANK(INDIRECT("AJ33"))," ",(INDIRECT("AJ33")))</f>
        <v xml:space="preserve"> </v>
      </c>
      <c r="CS33" t="str">
        <f t="shared" ca="1" si="0"/>
        <v xml:space="preserve"> . .</v>
      </c>
      <c r="CT33" t="str">
        <f t="shared" ca="1" si="1"/>
        <v xml:space="preserve"> .</v>
      </c>
    </row>
    <row r="34" spans="1:98" x14ac:dyDescent="0.25">
      <c r="A34" s="66" t="s">
        <v>349</v>
      </c>
      <c r="B34" s="106"/>
      <c r="C34" s="106"/>
      <c r="D34" s="106"/>
      <c r="E34" s="106"/>
      <c r="F34" s="107"/>
      <c r="G34" s="69"/>
      <c r="H34" s="69"/>
      <c r="I34" s="103"/>
      <c r="J34" s="69"/>
      <c r="K34" s="69"/>
      <c r="L34" s="69"/>
      <c r="M34" s="69"/>
      <c r="N34" s="69"/>
      <c r="O34" s="69"/>
      <c r="P34" s="69"/>
      <c r="Q34" s="69"/>
      <c r="R34" s="69"/>
      <c r="S34" s="69"/>
      <c r="T34" s="69"/>
      <c r="U34" s="69"/>
      <c r="V34" s="69"/>
      <c r="W34" s="69"/>
      <c r="X34" s="69"/>
      <c r="Y34" s="69"/>
      <c r="Z34" s="69"/>
      <c r="AA34" s="69"/>
      <c r="AB34" s="69"/>
      <c r="AC34" s="69"/>
      <c r="AD34" s="69"/>
      <c r="AE34" s="69"/>
      <c r="AF34" s="104"/>
      <c r="AG34" s="104"/>
      <c r="AH34" s="104"/>
      <c r="AI34" s="105"/>
      <c r="AJ34" s="104"/>
      <c r="AK34" s="47"/>
      <c r="AL34" s="47"/>
      <c r="AM34" s="47"/>
      <c r="AN34" s="51"/>
      <c r="AO34" s="51"/>
      <c r="AP34" s="51"/>
      <c r="AQ34" s="51"/>
      <c r="AR34" s="51"/>
      <c r="AS34" s="51"/>
      <c r="AT34" s="51"/>
      <c r="AU34" s="51"/>
      <c r="AV34" s="51"/>
      <c r="AW34" s="51"/>
      <c r="AX34" s="51"/>
      <c r="AY34" s="51"/>
      <c r="AZ34" s="51"/>
      <c r="BA34" s="51"/>
      <c r="BB34" s="51"/>
      <c r="BC34" s="51"/>
      <c r="BD34" s="51"/>
      <c r="BE34" s="51"/>
      <c r="BF34" s="51"/>
      <c r="BG34" s="51"/>
      <c r="BI34" s="96" t="str">
        <f ca="1">IF(ISBLANK(INDIRECT("B34"))," ",(INDIRECT("B34")))</f>
        <v xml:space="preserve"> </v>
      </c>
      <c r="BJ34" s="96" t="str">
        <f ca="1">IF(ISBLANK(INDIRECT("C34"))," ",(INDIRECT("C34")))</f>
        <v xml:space="preserve"> </v>
      </c>
      <c r="BK34" s="96" t="str">
        <f ca="1">IF(ISBLANK(INDIRECT("D34"))," ",(INDIRECT("D34")))</f>
        <v xml:space="preserve"> </v>
      </c>
      <c r="BL34" s="96" t="str">
        <f ca="1">IF(ISBLANK(INDIRECT("E34"))," ",(INDIRECT("E34")))</f>
        <v xml:space="preserve"> </v>
      </c>
      <c r="BM34" s="96" t="str">
        <f ca="1">IF(ISBLANK(INDIRECT("F34"))," ",(INDIRECT("F34")))</f>
        <v xml:space="preserve"> </v>
      </c>
      <c r="BN34" s="96" t="str">
        <f ca="1">IF(ISBLANK(INDIRECT("G34"))," ",(INDIRECT("G34")))</f>
        <v xml:space="preserve"> </v>
      </c>
      <c r="BO34" s="96" t="str">
        <f ca="1">IF(ISBLANK(INDIRECT("H34"))," ",(INDIRECT("H34")))</f>
        <v xml:space="preserve"> </v>
      </c>
      <c r="BP34" s="96" t="str">
        <f ca="1">IF(ISBLANK(INDIRECT("I34"))," ",(INDIRECT("I34")))</f>
        <v xml:space="preserve"> </v>
      </c>
      <c r="BQ34" s="96" t="str">
        <f ca="1">IF(ISBLANK(INDIRECT("J34"))," ",(INDIRECT("J34")))</f>
        <v xml:space="preserve"> </v>
      </c>
      <c r="BR34" s="96" t="str">
        <f ca="1">IF(ISBLANK(INDIRECT("K34"))," ",(INDIRECT("K34")))</f>
        <v xml:space="preserve"> </v>
      </c>
      <c r="BS34" s="96" t="str">
        <f ca="1">IF(ISBLANK(INDIRECT("L34"))," ",(INDIRECT("L34")))</f>
        <v xml:space="preserve"> </v>
      </c>
      <c r="BT34" s="96" t="str">
        <f ca="1">IF(ISBLANK(INDIRECT("M34"))," ",(INDIRECT("M34")))</f>
        <v xml:space="preserve"> </v>
      </c>
      <c r="BU34" s="96" t="str">
        <f ca="1">IF(ISBLANK(INDIRECT("N34"))," ",(INDIRECT("N34")))</f>
        <v xml:space="preserve"> </v>
      </c>
      <c r="BV34" s="96" t="str">
        <f ca="1">IF(ISBLANK(INDIRECT("O34"))," ",(INDIRECT("O34")))</f>
        <v xml:space="preserve"> </v>
      </c>
      <c r="BW34" s="96" t="str">
        <f ca="1">IF(ISBLANK(INDIRECT("P34"))," ",(INDIRECT("P34")))</f>
        <v xml:space="preserve"> </v>
      </c>
      <c r="BX34" s="96" t="str">
        <f ca="1">IF(ISBLANK(INDIRECT("Q34"))," ",(INDIRECT("Q34")))</f>
        <v xml:space="preserve"> </v>
      </c>
      <c r="BY34" s="96" t="str">
        <f ca="1">IF(ISBLANK(INDIRECT("R34"))," ",(INDIRECT("R34")))</f>
        <v xml:space="preserve"> </v>
      </c>
      <c r="BZ34" s="96" t="str">
        <f ca="1">IF(ISBLANK(INDIRECT("S34"))," ",(INDIRECT("S34")))</f>
        <v xml:space="preserve"> </v>
      </c>
      <c r="CA34" s="96" t="str">
        <f ca="1">IF(ISBLANK(INDIRECT("T34"))," ",(INDIRECT("T34")))</f>
        <v xml:space="preserve"> </v>
      </c>
      <c r="CB34" s="96" t="str">
        <f ca="1">IF(ISBLANK(INDIRECT("U34"))," ",(INDIRECT("U34")))</f>
        <v xml:space="preserve"> </v>
      </c>
      <c r="CC34" s="96" t="str">
        <f ca="1">IF(ISBLANK(INDIRECT("V34"))," ",(INDIRECT("V34")))</f>
        <v xml:space="preserve"> </v>
      </c>
      <c r="CD34" s="96" t="str">
        <f ca="1">IF(ISBLANK(INDIRECT("W34"))," ",(INDIRECT("W34")))</f>
        <v xml:space="preserve"> </v>
      </c>
      <c r="CE34" s="96" t="str">
        <f ca="1">IF(ISBLANK(INDIRECT("X34"))," ",(INDIRECT("X34")))</f>
        <v xml:space="preserve"> </v>
      </c>
      <c r="CF34" s="96" t="str">
        <f ca="1">IF(ISBLANK(INDIRECT("Y34"))," ",(INDIRECT("Y34")))</f>
        <v xml:space="preserve"> </v>
      </c>
      <c r="CG34" s="96" t="str">
        <f ca="1">IF(ISBLANK(INDIRECT("Z34"))," ",(INDIRECT("Z34")))</f>
        <v xml:space="preserve"> </v>
      </c>
      <c r="CH34" s="96" t="str">
        <f ca="1">IF(ISBLANK(INDIRECT("AA34"))," ",(INDIRECT("AA34")))</f>
        <v xml:space="preserve"> </v>
      </c>
      <c r="CI34" s="96" t="str">
        <f ca="1">IF(ISBLANK(INDIRECT("AB34"))," ",(INDIRECT("AB34")))</f>
        <v xml:space="preserve"> </v>
      </c>
      <c r="CJ34" s="96" t="str">
        <f ca="1">IF(ISBLANK(INDIRECT("AC34"))," ",(INDIRECT("AC34")))</f>
        <v xml:space="preserve"> </v>
      </c>
      <c r="CK34" s="96" t="str">
        <f ca="1">IF(ISBLANK(INDIRECT("AD34"))," ",(INDIRECT("AD34")))</f>
        <v xml:space="preserve"> </v>
      </c>
      <c r="CL34" s="96" t="str">
        <f ca="1">IF(ISBLANK(INDIRECT("AE34"))," ",(INDIRECT("AE34")))</f>
        <v xml:space="preserve"> </v>
      </c>
      <c r="CM34" s="96" t="str">
        <f ca="1">IF(ISBLANK(INDIRECT("AF34"))," ",(INDIRECT("AF34")))</f>
        <v xml:space="preserve"> </v>
      </c>
      <c r="CN34" s="96" t="str">
        <f ca="1">IF(ISBLANK(INDIRECT("AG34"))," ",(INDIRECT("AG34")))</f>
        <v xml:space="preserve"> </v>
      </c>
      <c r="CO34" s="96" t="str">
        <f ca="1">IF(ISBLANK(INDIRECT("AH34"))," ",(INDIRECT("AH34")))</f>
        <v xml:space="preserve"> </v>
      </c>
      <c r="CP34" s="96" t="str">
        <f ca="1">IF(ISBLANK(INDIRECT("AI34"))," ",(INDIRECT("AI34")))</f>
        <v xml:space="preserve"> </v>
      </c>
      <c r="CQ34" s="96" t="str">
        <f ca="1">IF(ISBLANK(INDIRECT("AJ34"))," ",(INDIRECT("AJ34")))</f>
        <v xml:space="preserve"> </v>
      </c>
      <c r="CS34" t="str">
        <f t="shared" ca="1" si="0"/>
        <v xml:space="preserve"> . .</v>
      </c>
      <c r="CT34" t="str">
        <f t="shared" ca="1" si="1"/>
        <v xml:space="preserve"> .</v>
      </c>
    </row>
    <row r="35" spans="1:98" hidden="1" x14ac:dyDescent="0.25"/>
    <row r="36" spans="1:98" hidden="1" x14ac:dyDescent="0.25"/>
    <row r="37" spans="1:98" hidden="1" x14ac:dyDescent="0.25">
      <c r="H37" s="15" t="s">
        <v>5</v>
      </c>
      <c r="I37" s="15"/>
      <c r="J37" s="15" t="s">
        <v>6</v>
      </c>
      <c r="K37" s="15"/>
      <c r="L37" s="15" t="s">
        <v>121</v>
      </c>
      <c r="M37" s="15"/>
      <c r="N37" s="15"/>
      <c r="O37" s="15"/>
      <c r="P37" s="15"/>
      <c r="Q37" s="15"/>
      <c r="R37" s="15"/>
      <c r="S37" s="15"/>
      <c r="T37" s="15"/>
      <c r="U37" s="15"/>
      <c r="V37" s="15"/>
      <c r="W37" s="15"/>
      <c r="X37" s="15"/>
      <c r="Y37" s="15"/>
      <c r="Z37" s="15"/>
      <c r="AA37" s="15"/>
      <c r="AB37" s="15"/>
      <c r="AC37" s="15"/>
      <c r="AD37" s="15"/>
      <c r="AE37" s="15"/>
      <c r="AF37" s="15"/>
      <c r="AG37" s="15"/>
      <c r="AH37" s="15"/>
      <c r="AI37" s="15"/>
      <c r="AJ37" s="15"/>
    </row>
    <row r="38" spans="1:98" hidden="1" x14ac:dyDescent="0.2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row>
    <row r="39" spans="1:98" hidden="1" x14ac:dyDescent="0.25">
      <c r="H39" s="15" t="s">
        <v>81</v>
      </c>
      <c r="I39" s="15"/>
      <c r="J39" s="15" t="s">
        <v>81</v>
      </c>
      <c r="K39" s="15"/>
      <c r="L39" s="15" t="s">
        <v>81</v>
      </c>
      <c r="M39" s="15"/>
      <c r="N39" s="15"/>
      <c r="O39" s="15"/>
      <c r="P39" s="15"/>
      <c r="Q39" s="15"/>
      <c r="R39" s="15"/>
      <c r="S39" s="15"/>
      <c r="T39" s="15"/>
      <c r="U39" s="15"/>
      <c r="V39" s="15"/>
      <c r="W39" s="15"/>
      <c r="X39" s="15"/>
      <c r="Y39" s="15"/>
      <c r="Z39" s="15"/>
      <c r="AA39" s="15"/>
      <c r="AB39" s="15"/>
      <c r="AC39" s="15"/>
      <c r="AD39" s="15"/>
      <c r="AE39" s="15"/>
      <c r="AF39" s="15"/>
      <c r="AG39" s="15"/>
      <c r="AH39" s="15"/>
      <c r="AI39" s="15"/>
      <c r="AJ39" s="15"/>
    </row>
    <row r="40" spans="1:98" hidden="1" x14ac:dyDescent="0.25">
      <c r="H40" s="15" t="s">
        <v>7</v>
      </c>
      <c r="I40" s="15"/>
      <c r="J40" s="15" t="s">
        <v>207</v>
      </c>
      <c r="K40" s="15"/>
      <c r="L40" s="15" t="s">
        <v>211</v>
      </c>
      <c r="M40" s="15"/>
      <c r="N40" s="15"/>
      <c r="O40" s="15"/>
      <c r="P40" s="15"/>
      <c r="Q40" s="15"/>
      <c r="R40" s="15"/>
      <c r="S40" s="15"/>
      <c r="T40" s="15"/>
      <c r="U40" s="15"/>
      <c r="V40" s="15"/>
      <c r="W40" s="15"/>
      <c r="X40" s="15"/>
      <c r="Y40" s="15"/>
      <c r="Z40" s="15"/>
      <c r="AA40" s="15"/>
      <c r="AB40" s="15"/>
      <c r="AC40" s="15"/>
      <c r="AD40" s="15"/>
      <c r="AE40" s="15"/>
      <c r="AF40" s="15"/>
      <c r="AG40" s="15"/>
      <c r="AH40" s="15"/>
      <c r="AI40" s="15"/>
      <c r="AJ40" s="15"/>
    </row>
    <row r="41" spans="1:98" hidden="1" x14ac:dyDescent="0.25">
      <c r="H41" s="15" t="s">
        <v>11</v>
      </c>
      <c r="I41" s="15"/>
      <c r="J41" s="15" t="s">
        <v>16</v>
      </c>
      <c r="K41" s="15"/>
      <c r="L41" s="15" t="s">
        <v>210</v>
      </c>
      <c r="M41" s="15"/>
      <c r="N41" s="15"/>
      <c r="O41" s="15"/>
      <c r="P41" s="15"/>
      <c r="Q41" s="15"/>
      <c r="R41" s="15"/>
      <c r="S41" s="15"/>
      <c r="T41" s="15"/>
      <c r="U41" s="15"/>
      <c r="V41" s="15"/>
      <c r="W41" s="15"/>
      <c r="X41" s="15"/>
      <c r="Y41" s="15"/>
      <c r="Z41" s="15"/>
      <c r="AA41" s="15"/>
      <c r="AB41" s="15"/>
      <c r="AC41" s="15"/>
      <c r="AD41" s="15"/>
      <c r="AE41" s="15"/>
      <c r="AF41" s="15"/>
      <c r="AG41" s="15"/>
      <c r="AH41" s="15"/>
      <c r="AI41" s="15"/>
      <c r="AJ41" s="15"/>
    </row>
    <row r="42" spans="1:98" hidden="1" x14ac:dyDescent="0.25">
      <c r="H42" s="15" t="s">
        <v>89</v>
      </c>
      <c r="I42" s="15"/>
      <c r="J42" s="15" t="s">
        <v>14</v>
      </c>
      <c r="K42" s="15"/>
      <c r="L42" s="15" t="s">
        <v>21</v>
      </c>
      <c r="M42" s="15"/>
      <c r="N42" s="15"/>
      <c r="O42" s="15"/>
      <c r="P42" s="15"/>
      <c r="Q42" s="15"/>
      <c r="R42" s="15"/>
      <c r="S42" s="15"/>
      <c r="T42" s="15"/>
      <c r="U42" s="15"/>
      <c r="V42" s="15"/>
      <c r="W42" s="15"/>
      <c r="X42" s="15"/>
      <c r="Y42" s="15"/>
      <c r="Z42" s="15"/>
      <c r="AA42" s="15"/>
      <c r="AB42" s="15"/>
      <c r="AC42" s="15"/>
      <c r="AD42" s="15"/>
      <c r="AE42" s="15"/>
      <c r="AF42" s="15"/>
      <c r="AG42" s="15"/>
      <c r="AH42" s="15"/>
      <c r="AI42" s="15"/>
      <c r="AJ42" s="15"/>
    </row>
    <row r="43" spans="1:98" hidden="1" x14ac:dyDescent="0.25">
      <c r="H43" s="15" t="s">
        <v>9</v>
      </c>
      <c r="I43" s="15"/>
      <c r="J43" s="15" t="s">
        <v>206</v>
      </c>
      <c r="K43" s="15"/>
      <c r="L43" s="15" t="s">
        <v>505</v>
      </c>
      <c r="M43" s="15"/>
      <c r="N43" s="15"/>
      <c r="O43" s="15"/>
      <c r="P43" s="15"/>
      <c r="Q43" s="15"/>
      <c r="R43" s="15"/>
      <c r="S43" s="15"/>
      <c r="T43" s="15"/>
      <c r="U43" s="15"/>
      <c r="V43" s="15"/>
      <c r="W43" s="15"/>
      <c r="X43" s="15"/>
      <c r="Y43" s="15"/>
      <c r="Z43" s="15"/>
      <c r="AA43" s="15"/>
      <c r="AB43" s="15"/>
      <c r="AC43" s="15"/>
      <c r="AD43" s="15"/>
      <c r="AE43" s="15"/>
      <c r="AF43" s="15"/>
      <c r="AG43" s="15"/>
      <c r="AH43" s="15"/>
      <c r="AI43" s="15"/>
      <c r="AJ43" s="15"/>
    </row>
    <row r="44" spans="1:98" hidden="1" x14ac:dyDescent="0.25">
      <c r="H44" s="15" t="s">
        <v>13</v>
      </c>
      <c r="I44" s="15"/>
      <c r="J44" s="15" t="s">
        <v>204</v>
      </c>
      <c r="K44" s="15"/>
      <c r="L44" s="15" t="s">
        <v>212</v>
      </c>
      <c r="M44" s="15"/>
      <c r="N44" s="15"/>
      <c r="O44" s="15"/>
      <c r="P44" s="15"/>
      <c r="Q44" s="15"/>
      <c r="R44" s="15"/>
      <c r="S44" s="15"/>
      <c r="T44" s="15"/>
      <c r="U44" s="15"/>
      <c r="V44" s="15"/>
      <c r="W44" s="15"/>
      <c r="X44" s="15"/>
      <c r="Y44" s="15"/>
      <c r="Z44" s="15"/>
      <c r="AA44" s="15"/>
      <c r="AB44" s="15"/>
      <c r="AC44" s="15"/>
      <c r="AD44" s="15"/>
      <c r="AE44" s="15"/>
      <c r="AF44" s="15"/>
      <c r="AG44" s="15"/>
      <c r="AH44" s="15"/>
      <c r="AI44" s="15"/>
      <c r="AJ44" s="15"/>
    </row>
    <row r="45" spans="1:98" hidden="1" x14ac:dyDescent="0.25">
      <c r="H45" s="15"/>
      <c r="I45" s="15"/>
      <c r="J45" s="15" t="s">
        <v>84</v>
      </c>
      <c r="K45" s="15"/>
      <c r="L45" s="15" t="s">
        <v>22</v>
      </c>
      <c r="M45" s="15"/>
      <c r="N45" s="15"/>
      <c r="O45" s="15"/>
      <c r="P45" s="15"/>
      <c r="Q45" s="15"/>
      <c r="R45" s="15"/>
      <c r="S45" s="15"/>
      <c r="T45" s="15"/>
      <c r="U45" s="15"/>
      <c r="V45" s="15"/>
      <c r="W45" s="15"/>
      <c r="X45" s="15"/>
      <c r="Y45" s="15"/>
      <c r="Z45" s="15"/>
      <c r="AA45" s="15"/>
      <c r="AB45" s="15"/>
      <c r="AC45" s="15"/>
      <c r="AD45" s="15"/>
      <c r="AE45" s="15"/>
      <c r="AF45" s="15"/>
      <c r="AG45" s="15"/>
      <c r="AH45" s="15"/>
      <c r="AI45" s="15"/>
      <c r="AJ45" s="15"/>
    </row>
    <row r="46" spans="1:98" hidden="1" x14ac:dyDescent="0.25">
      <c r="H46" s="15"/>
      <c r="I46" s="15"/>
      <c r="J46" s="15" t="s">
        <v>85</v>
      </c>
      <c r="K46" s="15"/>
      <c r="L46" s="15" t="s">
        <v>133</v>
      </c>
      <c r="M46" s="15"/>
      <c r="N46" s="15"/>
      <c r="O46" s="15"/>
      <c r="P46" s="15"/>
      <c r="Q46" s="15"/>
      <c r="R46" s="15"/>
      <c r="S46" s="15"/>
      <c r="T46" s="15"/>
      <c r="U46" s="15"/>
      <c r="V46" s="15"/>
      <c r="W46" s="15"/>
      <c r="X46" s="15"/>
      <c r="Y46" s="15"/>
      <c r="Z46" s="15"/>
      <c r="AA46" s="15"/>
      <c r="AB46" s="15"/>
      <c r="AC46" s="15"/>
      <c r="AD46" s="15"/>
      <c r="AE46" s="15"/>
      <c r="AF46" s="15"/>
      <c r="AG46" s="15"/>
      <c r="AH46" s="15"/>
      <c r="AI46" s="15"/>
      <c r="AJ46" s="15"/>
    </row>
    <row r="47" spans="1:98" hidden="1" x14ac:dyDescent="0.25">
      <c r="H47" s="15"/>
      <c r="I47" s="15"/>
      <c r="J47" s="15" t="s">
        <v>83</v>
      </c>
      <c r="K47" s="15"/>
      <c r="L47" s="15" t="s">
        <v>213</v>
      </c>
      <c r="M47" s="15"/>
      <c r="N47" s="15"/>
      <c r="O47" s="15"/>
      <c r="P47" s="15"/>
      <c r="Q47" s="15"/>
      <c r="R47" s="15"/>
      <c r="S47" s="15"/>
      <c r="T47" s="15"/>
      <c r="U47" s="15"/>
      <c r="V47" s="15"/>
      <c r="W47" s="15"/>
      <c r="X47" s="15"/>
      <c r="Y47" s="15"/>
      <c r="Z47" s="15"/>
      <c r="AA47" s="15"/>
      <c r="AB47" s="15"/>
      <c r="AC47" s="15"/>
      <c r="AD47" s="15"/>
      <c r="AE47" s="15"/>
      <c r="AF47" s="15"/>
      <c r="AG47" s="15"/>
      <c r="AH47" s="15"/>
      <c r="AI47" s="15"/>
      <c r="AJ47" s="15"/>
    </row>
    <row r="48" spans="1:98" hidden="1" x14ac:dyDescent="0.25">
      <c r="H48" s="15"/>
      <c r="I48" s="15"/>
      <c r="J48" s="15" t="s">
        <v>19</v>
      </c>
      <c r="K48" s="15"/>
      <c r="L48" s="15" t="s">
        <v>23</v>
      </c>
      <c r="M48" s="15"/>
      <c r="N48" s="15"/>
      <c r="O48" s="15"/>
      <c r="P48" s="15"/>
      <c r="Q48" s="15"/>
      <c r="R48" s="15"/>
      <c r="S48" s="15"/>
      <c r="T48" s="15"/>
      <c r="U48" s="15"/>
      <c r="V48" s="15"/>
      <c r="W48" s="15"/>
      <c r="X48" s="15"/>
      <c r="Y48" s="15"/>
      <c r="Z48" s="15"/>
      <c r="AA48" s="15"/>
      <c r="AB48" s="15"/>
      <c r="AC48" s="15"/>
      <c r="AD48" s="15"/>
      <c r="AE48" s="15"/>
      <c r="AF48" s="15"/>
      <c r="AG48" s="15"/>
      <c r="AH48" s="15"/>
      <c r="AI48" s="15"/>
      <c r="AJ48" s="15"/>
    </row>
    <row r="49" spans="8:36" hidden="1" x14ac:dyDescent="0.25">
      <c r="H49" s="15"/>
      <c r="I49" s="15"/>
      <c r="J49" s="15" t="s">
        <v>205</v>
      </c>
      <c r="K49" s="15"/>
      <c r="L49" s="15" t="s">
        <v>24</v>
      </c>
      <c r="M49" s="15"/>
      <c r="N49" s="15"/>
      <c r="O49" s="15"/>
      <c r="P49" s="15"/>
      <c r="Q49" s="15"/>
      <c r="R49" s="15"/>
      <c r="S49" s="15"/>
      <c r="T49" s="15"/>
      <c r="U49" s="15"/>
      <c r="V49" s="15"/>
      <c r="W49" s="15"/>
      <c r="X49" s="15"/>
      <c r="Y49" s="15"/>
      <c r="Z49" s="15"/>
      <c r="AA49" s="15"/>
      <c r="AB49" s="15"/>
      <c r="AC49" s="15"/>
      <c r="AD49" s="15"/>
      <c r="AE49" s="15"/>
      <c r="AF49" s="15"/>
      <c r="AG49" s="15"/>
      <c r="AH49" s="15"/>
      <c r="AI49" s="15"/>
      <c r="AJ49" s="15"/>
    </row>
    <row r="50" spans="8:36" hidden="1" x14ac:dyDescent="0.25">
      <c r="H50" s="15"/>
      <c r="I50" s="15"/>
      <c r="J50" s="15" t="s">
        <v>88</v>
      </c>
      <c r="K50" s="15"/>
      <c r="L50" s="15" t="s">
        <v>511</v>
      </c>
      <c r="M50" s="15"/>
      <c r="N50" s="15"/>
      <c r="O50" s="15"/>
      <c r="P50" s="15"/>
      <c r="Q50" s="15"/>
      <c r="R50" s="15"/>
      <c r="S50" s="15"/>
      <c r="T50" s="15"/>
      <c r="U50" s="15"/>
      <c r="V50" s="15"/>
      <c r="W50" s="15"/>
      <c r="X50" s="15"/>
      <c r="Y50" s="15"/>
      <c r="Z50" s="15"/>
      <c r="AA50" s="15"/>
      <c r="AB50" s="15"/>
      <c r="AC50" s="15"/>
      <c r="AD50" s="15"/>
      <c r="AE50" s="15"/>
      <c r="AF50" s="15"/>
      <c r="AG50" s="15"/>
      <c r="AH50" s="15"/>
      <c r="AI50" s="15"/>
      <c r="AJ50" s="15"/>
    </row>
    <row r="51" spans="8:36" hidden="1" x14ac:dyDescent="0.25">
      <c r="H51" s="15"/>
      <c r="I51" s="15"/>
      <c r="J51" s="15" t="s">
        <v>86</v>
      </c>
      <c r="K51" s="15"/>
      <c r="L51" s="15" t="s">
        <v>134</v>
      </c>
      <c r="M51" s="15"/>
      <c r="N51" s="15"/>
      <c r="O51" s="15"/>
      <c r="P51" s="15"/>
      <c r="Q51" s="15"/>
      <c r="R51" s="15"/>
      <c r="S51" s="15"/>
      <c r="T51" s="15"/>
      <c r="U51" s="15"/>
      <c r="V51" s="15"/>
      <c r="W51" s="15"/>
      <c r="X51" s="15"/>
      <c r="Y51" s="15"/>
      <c r="Z51" s="15"/>
      <c r="AA51" s="15"/>
      <c r="AB51" s="15"/>
      <c r="AC51" s="15"/>
      <c r="AD51" s="15"/>
      <c r="AE51" s="15"/>
      <c r="AF51" s="15"/>
      <c r="AG51" s="15"/>
      <c r="AH51" s="15"/>
      <c r="AI51" s="15"/>
      <c r="AJ51" s="15"/>
    </row>
    <row r="52" spans="8:36" hidden="1" x14ac:dyDescent="0.25">
      <c r="H52" s="15"/>
      <c r="I52" s="15"/>
      <c r="J52" s="15" t="s">
        <v>87</v>
      </c>
      <c r="K52" s="15"/>
      <c r="L52" s="15" t="s">
        <v>25</v>
      </c>
      <c r="M52" s="15"/>
      <c r="N52" s="15"/>
      <c r="O52" s="15"/>
      <c r="P52" s="15"/>
      <c r="Q52" s="15"/>
      <c r="R52" s="15"/>
      <c r="S52" s="15"/>
      <c r="T52" s="15"/>
      <c r="U52" s="15"/>
      <c r="V52" s="15"/>
      <c r="W52" s="15"/>
      <c r="X52" s="15"/>
      <c r="Y52" s="15"/>
      <c r="Z52" s="15"/>
      <c r="AA52" s="15"/>
      <c r="AB52" s="15"/>
      <c r="AC52" s="15"/>
      <c r="AD52" s="15"/>
      <c r="AE52" s="15"/>
      <c r="AF52" s="15"/>
      <c r="AG52" s="15"/>
      <c r="AH52" s="15"/>
      <c r="AI52" s="15"/>
      <c r="AJ52" s="15"/>
    </row>
    <row r="53" spans="8:36" hidden="1" x14ac:dyDescent="0.25">
      <c r="H53" s="15"/>
      <c r="I53" s="15"/>
      <c r="J53" s="15" t="s">
        <v>203</v>
      </c>
      <c r="K53" s="15"/>
      <c r="L53" s="15" t="s">
        <v>26</v>
      </c>
      <c r="M53" s="15"/>
      <c r="N53" s="15"/>
      <c r="O53" s="15"/>
      <c r="P53" s="15"/>
      <c r="Q53" s="15"/>
      <c r="R53" s="15"/>
      <c r="S53" s="15"/>
      <c r="T53" s="15"/>
      <c r="U53" s="15"/>
      <c r="V53" s="15"/>
      <c r="W53" s="15"/>
      <c r="X53" s="15"/>
      <c r="Y53" s="15"/>
      <c r="Z53" s="15"/>
      <c r="AA53" s="15"/>
      <c r="AB53" s="15"/>
      <c r="AC53" s="15"/>
      <c r="AD53" s="15"/>
      <c r="AE53" s="15"/>
      <c r="AF53" s="15"/>
      <c r="AG53" s="15"/>
      <c r="AH53" s="15"/>
      <c r="AI53" s="15"/>
      <c r="AJ53" s="15"/>
    </row>
    <row r="54" spans="8:36" hidden="1" x14ac:dyDescent="0.25">
      <c r="H54" s="15"/>
      <c r="I54" s="15"/>
      <c r="J54" s="15"/>
      <c r="K54" s="15"/>
      <c r="L54" s="15" t="s">
        <v>515</v>
      </c>
      <c r="M54" s="15"/>
      <c r="N54" s="15"/>
      <c r="O54" s="15"/>
      <c r="P54" s="15"/>
      <c r="Q54" s="15"/>
      <c r="R54" s="15"/>
      <c r="S54" s="15"/>
      <c r="T54" s="15"/>
      <c r="U54" s="15"/>
      <c r="V54" s="15"/>
      <c r="W54" s="15"/>
      <c r="X54" s="15"/>
      <c r="Y54" s="15"/>
      <c r="Z54" s="15"/>
      <c r="AA54" s="15"/>
      <c r="AB54" s="15"/>
      <c r="AC54" s="15"/>
      <c r="AD54" s="15"/>
      <c r="AE54" s="15"/>
      <c r="AF54" s="15"/>
      <c r="AG54" s="15"/>
      <c r="AH54" s="15"/>
      <c r="AI54" s="15"/>
      <c r="AJ54" s="15"/>
    </row>
    <row r="55" spans="8:36" hidden="1" x14ac:dyDescent="0.25">
      <c r="H55" s="15"/>
      <c r="I55" s="15"/>
      <c r="J55" s="15"/>
      <c r="K55" s="15"/>
      <c r="L55" s="15" t="s">
        <v>517</v>
      </c>
      <c r="M55" s="15"/>
      <c r="N55" s="15"/>
      <c r="O55" s="15"/>
      <c r="P55" s="15"/>
      <c r="Q55" s="15"/>
      <c r="R55" s="15"/>
      <c r="S55" s="15"/>
      <c r="T55" s="15"/>
      <c r="U55" s="15"/>
      <c r="V55" s="15"/>
      <c r="W55" s="15"/>
      <c r="X55" s="15"/>
      <c r="Y55" s="15"/>
      <c r="Z55" s="15"/>
      <c r="AA55" s="15"/>
      <c r="AB55" s="15"/>
      <c r="AC55" s="15"/>
      <c r="AD55" s="15"/>
      <c r="AE55" s="15"/>
      <c r="AF55" s="15"/>
      <c r="AG55" s="15"/>
      <c r="AH55" s="15"/>
      <c r="AI55" s="15"/>
      <c r="AJ55" s="15"/>
    </row>
    <row r="56" spans="8:36" hidden="1" x14ac:dyDescent="0.25">
      <c r="H56" s="15"/>
      <c r="I56" s="15"/>
      <c r="J56" s="15"/>
      <c r="K56" s="15"/>
      <c r="L56" s="15" t="s">
        <v>27</v>
      </c>
      <c r="M56" s="15"/>
      <c r="N56" s="15"/>
      <c r="O56" s="15"/>
      <c r="P56" s="15"/>
      <c r="Q56" s="15"/>
      <c r="R56" s="15"/>
      <c r="S56" s="15"/>
      <c r="T56" s="15"/>
      <c r="U56" s="15"/>
      <c r="V56" s="15"/>
      <c r="W56" s="15"/>
      <c r="X56" s="15"/>
      <c r="Y56" s="15"/>
      <c r="Z56" s="15"/>
      <c r="AA56" s="15"/>
      <c r="AB56" s="15"/>
      <c r="AC56" s="15"/>
      <c r="AD56" s="15"/>
      <c r="AE56" s="15"/>
      <c r="AF56" s="15"/>
      <c r="AG56" s="15"/>
      <c r="AH56" s="15"/>
      <c r="AI56" s="15"/>
      <c r="AJ56" s="15"/>
    </row>
    <row r="57" spans="8:36" hidden="1" x14ac:dyDescent="0.25">
      <c r="H57" s="15"/>
      <c r="I57" s="15"/>
      <c r="J57" s="15"/>
      <c r="K57" s="15"/>
      <c r="L57" s="15" t="s">
        <v>28</v>
      </c>
      <c r="M57" s="15"/>
      <c r="N57" s="15"/>
      <c r="O57" s="15"/>
      <c r="P57" s="15"/>
      <c r="Q57" s="15"/>
      <c r="R57" s="15"/>
      <c r="S57" s="15"/>
      <c r="T57" s="15"/>
      <c r="U57" s="15"/>
      <c r="V57" s="15"/>
      <c r="W57" s="15"/>
      <c r="X57" s="15"/>
      <c r="Y57" s="15"/>
      <c r="Z57" s="15"/>
      <c r="AA57" s="15"/>
      <c r="AB57" s="15"/>
      <c r="AC57" s="15"/>
      <c r="AD57" s="15"/>
      <c r="AE57" s="15"/>
      <c r="AF57" s="15"/>
      <c r="AG57" s="15"/>
      <c r="AH57" s="15"/>
      <c r="AI57" s="15"/>
      <c r="AJ57" s="15"/>
    </row>
    <row r="58" spans="8:36" hidden="1" x14ac:dyDescent="0.25">
      <c r="H58" s="15"/>
      <c r="I58" s="15"/>
      <c r="J58" s="15"/>
      <c r="K58" s="15"/>
      <c r="L58" s="15" t="s">
        <v>521</v>
      </c>
      <c r="M58" s="15"/>
      <c r="N58" s="15"/>
      <c r="O58" s="15"/>
      <c r="P58" s="15"/>
      <c r="Q58" s="15"/>
      <c r="R58" s="15"/>
      <c r="S58" s="15"/>
      <c r="T58" s="15"/>
      <c r="U58" s="15"/>
      <c r="V58" s="15"/>
      <c r="W58" s="15"/>
      <c r="X58" s="15"/>
      <c r="Y58" s="15"/>
      <c r="Z58" s="15"/>
      <c r="AA58" s="15"/>
      <c r="AB58" s="15"/>
      <c r="AC58" s="15"/>
      <c r="AD58" s="15"/>
      <c r="AE58" s="15"/>
      <c r="AF58" s="15"/>
      <c r="AG58" s="15"/>
      <c r="AH58" s="15"/>
      <c r="AI58" s="15"/>
      <c r="AJ58" s="15"/>
    </row>
    <row r="59" spans="8:36" hidden="1" x14ac:dyDescent="0.25">
      <c r="H59" s="15"/>
      <c r="I59" s="15"/>
      <c r="J59" s="15"/>
      <c r="K59" s="15"/>
      <c r="L59" s="15" t="s">
        <v>216</v>
      </c>
      <c r="M59" s="15"/>
      <c r="N59" s="15"/>
      <c r="O59" s="15"/>
      <c r="P59" s="15"/>
      <c r="Q59" s="15"/>
      <c r="R59" s="15"/>
      <c r="S59" s="15"/>
      <c r="T59" s="15"/>
      <c r="U59" s="15"/>
      <c r="V59" s="15"/>
      <c r="W59" s="15"/>
      <c r="X59" s="15"/>
      <c r="Y59" s="15"/>
      <c r="Z59" s="15"/>
      <c r="AA59" s="15"/>
      <c r="AB59" s="15"/>
      <c r="AC59" s="15"/>
      <c r="AD59" s="15"/>
      <c r="AE59" s="15"/>
      <c r="AF59" s="15"/>
      <c r="AG59" s="15"/>
      <c r="AH59" s="15"/>
      <c r="AI59" s="15"/>
      <c r="AJ59" s="15"/>
    </row>
    <row r="60" spans="8:36" hidden="1" x14ac:dyDescent="0.25">
      <c r="H60" s="15"/>
      <c r="I60" s="15"/>
      <c r="J60" s="15"/>
      <c r="K60" s="15"/>
      <c r="L60" s="15" t="s">
        <v>217</v>
      </c>
      <c r="M60" s="15"/>
      <c r="N60" s="15"/>
      <c r="O60" s="15"/>
      <c r="P60" s="15"/>
      <c r="Q60" s="15"/>
      <c r="R60" s="15"/>
      <c r="S60" s="15"/>
      <c r="T60" s="15"/>
      <c r="U60" s="15"/>
      <c r="V60" s="15"/>
      <c r="W60" s="15"/>
      <c r="X60" s="15"/>
      <c r="Y60" s="15"/>
      <c r="Z60" s="15"/>
      <c r="AA60" s="15"/>
      <c r="AB60" s="15"/>
      <c r="AC60" s="15"/>
      <c r="AD60" s="15"/>
      <c r="AE60" s="15"/>
      <c r="AF60" s="15"/>
      <c r="AG60" s="15"/>
      <c r="AH60" s="15"/>
      <c r="AI60" s="15"/>
      <c r="AJ60" s="15"/>
    </row>
    <row r="61" spans="8:36" hidden="1" x14ac:dyDescent="0.25">
      <c r="H61" s="15"/>
      <c r="I61" s="15"/>
      <c r="J61" s="15"/>
      <c r="K61" s="15"/>
      <c r="L61" s="15" t="s">
        <v>218</v>
      </c>
      <c r="M61" s="15"/>
      <c r="N61" s="15"/>
      <c r="O61" s="15"/>
      <c r="P61" s="15"/>
      <c r="Q61" s="15"/>
      <c r="R61" s="15"/>
      <c r="S61" s="15"/>
      <c r="T61" s="15"/>
      <c r="U61" s="15"/>
      <c r="V61" s="15"/>
      <c r="W61" s="15"/>
      <c r="X61" s="15"/>
      <c r="Y61" s="15"/>
      <c r="Z61" s="15"/>
      <c r="AA61" s="15"/>
      <c r="AB61" s="15"/>
      <c r="AC61" s="15"/>
      <c r="AD61" s="15"/>
      <c r="AE61" s="15"/>
      <c r="AF61" s="15"/>
      <c r="AG61" s="15"/>
      <c r="AH61" s="15"/>
      <c r="AI61" s="15"/>
      <c r="AJ61" s="15"/>
    </row>
    <row r="62" spans="8:36" hidden="1" x14ac:dyDescent="0.25">
      <c r="H62" s="15"/>
      <c r="I62" s="15"/>
      <c r="J62" s="15"/>
      <c r="K62" s="15"/>
      <c r="L62" s="15" t="s">
        <v>525</v>
      </c>
      <c r="M62" s="15"/>
      <c r="N62" s="15"/>
      <c r="O62" s="15"/>
      <c r="P62" s="15"/>
      <c r="Q62" s="15"/>
      <c r="R62" s="15"/>
      <c r="S62" s="15"/>
      <c r="T62" s="15"/>
      <c r="U62" s="15"/>
      <c r="V62" s="15"/>
      <c r="W62" s="15"/>
      <c r="X62" s="15"/>
      <c r="Y62" s="15"/>
      <c r="Z62" s="15"/>
      <c r="AA62" s="15"/>
      <c r="AB62" s="15"/>
      <c r="AC62" s="15"/>
      <c r="AD62" s="15"/>
      <c r="AE62" s="15"/>
      <c r="AF62" s="15"/>
      <c r="AG62" s="15"/>
      <c r="AH62" s="15"/>
      <c r="AI62" s="15"/>
      <c r="AJ62" s="15"/>
    </row>
    <row r="63" spans="8:36" hidden="1" x14ac:dyDescent="0.25">
      <c r="H63" s="15"/>
      <c r="I63" s="15"/>
      <c r="J63" s="15"/>
      <c r="K63" s="15"/>
      <c r="L63" s="15" t="s">
        <v>215</v>
      </c>
      <c r="M63" s="15"/>
      <c r="N63" s="15"/>
      <c r="O63" s="15"/>
      <c r="P63" s="15"/>
      <c r="Q63" s="15"/>
      <c r="R63" s="15"/>
      <c r="S63" s="15"/>
      <c r="T63" s="15"/>
      <c r="U63" s="15"/>
      <c r="V63" s="15"/>
      <c r="W63" s="15"/>
      <c r="X63" s="15"/>
      <c r="Y63" s="15"/>
      <c r="Z63" s="15"/>
      <c r="AA63" s="15"/>
      <c r="AB63" s="15"/>
      <c r="AC63" s="15"/>
      <c r="AD63" s="15"/>
      <c r="AE63" s="15"/>
      <c r="AF63" s="15"/>
      <c r="AG63" s="15"/>
      <c r="AH63" s="15"/>
      <c r="AI63" s="15"/>
      <c r="AJ63" s="15"/>
    </row>
    <row r="64" spans="8:36" hidden="1" x14ac:dyDescent="0.25">
      <c r="H64" s="15"/>
      <c r="I64" s="15"/>
      <c r="J64" s="15"/>
      <c r="K64" s="15"/>
      <c r="L64" s="15" t="s">
        <v>219</v>
      </c>
      <c r="M64" s="15"/>
      <c r="N64" s="15"/>
      <c r="O64" s="15"/>
      <c r="P64" s="15"/>
      <c r="Q64" s="15"/>
      <c r="R64" s="15"/>
      <c r="S64" s="15"/>
      <c r="T64" s="15"/>
      <c r="U64" s="15"/>
      <c r="V64" s="15"/>
      <c r="W64" s="15"/>
      <c r="X64" s="15"/>
      <c r="Y64" s="15"/>
      <c r="Z64" s="15"/>
      <c r="AA64" s="15"/>
      <c r="AB64" s="15"/>
      <c r="AC64" s="15"/>
      <c r="AD64" s="15"/>
      <c r="AE64" s="15"/>
      <c r="AF64" s="15"/>
      <c r="AG64" s="15"/>
      <c r="AH64" s="15"/>
      <c r="AI64" s="15"/>
      <c r="AJ64" s="15"/>
    </row>
    <row r="65" spans="8:36" hidden="1" x14ac:dyDescent="0.25">
      <c r="H65" s="15"/>
      <c r="I65" s="15"/>
      <c r="J65" s="15"/>
      <c r="K65" s="15"/>
      <c r="L65" s="15" t="s">
        <v>527</v>
      </c>
      <c r="M65" s="15"/>
      <c r="N65" s="15"/>
      <c r="O65" s="15"/>
      <c r="P65" s="15"/>
      <c r="Q65" s="15"/>
      <c r="R65" s="15"/>
      <c r="S65" s="15"/>
      <c r="T65" s="15"/>
      <c r="U65" s="15"/>
      <c r="V65" s="15"/>
      <c r="W65" s="15"/>
      <c r="X65" s="15"/>
      <c r="Y65" s="15"/>
      <c r="Z65" s="15"/>
      <c r="AA65" s="15"/>
      <c r="AB65" s="15"/>
      <c r="AC65" s="15"/>
      <c r="AD65" s="15"/>
      <c r="AE65" s="15"/>
      <c r="AF65" s="15"/>
      <c r="AG65" s="15"/>
      <c r="AH65" s="15"/>
      <c r="AI65" s="15"/>
      <c r="AJ65" s="15"/>
    </row>
    <row r="66" spans="8:36" hidden="1" x14ac:dyDescent="0.25">
      <c r="H66" s="15"/>
      <c r="I66" s="15"/>
      <c r="J66" s="15"/>
      <c r="K66" s="15"/>
      <c r="L66" s="15" t="s">
        <v>529</v>
      </c>
      <c r="M66" s="15"/>
      <c r="N66" s="15"/>
      <c r="O66" s="15"/>
      <c r="P66" s="15"/>
      <c r="Q66" s="15"/>
      <c r="R66" s="15"/>
      <c r="S66" s="15"/>
      <c r="T66" s="15"/>
      <c r="U66" s="15"/>
      <c r="V66" s="15"/>
      <c r="W66" s="15"/>
      <c r="X66" s="15"/>
      <c r="Y66" s="15"/>
      <c r="Z66" s="15"/>
      <c r="AA66" s="15"/>
      <c r="AB66" s="15"/>
      <c r="AC66" s="15"/>
      <c r="AD66" s="15"/>
      <c r="AE66" s="15"/>
      <c r="AF66" s="15"/>
      <c r="AG66" s="15"/>
      <c r="AH66" s="15"/>
      <c r="AI66" s="15"/>
      <c r="AJ66" s="15"/>
    </row>
    <row r="67" spans="8:36" hidden="1" x14ac:dyDescent="0.25">
      <c r="H67" s="15"/>
      <c r="I67" s="15"/>
      <c r="J67" s="15"/>
      <c r="K67" s="15"/>
      <c r="L67" s="15" t="s">
        <v>220</v>
      </c>
      <c r="M67" s="15"/>
      <c r="N67" s="15"/>
      <c r="O67" s="15"/>
      <c r="P67" s="15"/>
      <c r="Q67" s="15"/>
      <c r="R67" s="15"/>
      <c r="S67" s="15"/>
      <c r="T67" s="15"/>
      <c r="U67" s="15"/>
      <c r="V67" s="15"/>
      <c r="W67" s="15"/>
      <c r="X67" s="15"/>
      <c r="Y67" s="15"/>
      <c r="Z67" s="15"/>
      <c r="AA67" s="15"/>
      <c r="AB67" s="15"/>
      <c r="AC67" s="15"/>
      <c r="AD67" s="15"/>
      <c r="AE67" s="15"/>
      <c r="AF67" s="15"/>
      <c r="AG67" s="15"/>
      <c r="AH67" s="15"/>
      <c r="AI67" s="15"/>
      <c r="AJ67" s="15"/>
    </row>
    <row r="68" spans="8:36" hidden="1" x14ac:dyDescent="0.25">
      <c r="H68" s="15"/>
      <c r="I68" s="15"/>
      <c r="J68" s="15"/>
      <c r="K68" s="15"/>
      <c r="L68" s="15" t="s">
        <v>29</v>
      </c>
      <c r="M68" s="15"/>
      <c r="N68" s="15"/>
      <c r="O68" s="15"/>
      <c r="P68" s="15"/>
      <c r="Q68" s="15"/>
      <c r="R68" s="15"/>
      <c r="S68" s="15"/>
      <c r="T68" s="15"/>
      <c r="U68" s="15"/>
      <c r="V68" s="15"/>
      <c r="W68" s="15"/>
      <c r="X68" s="15"/>
      <c r="Y68" s="15"/>
      <c r="Z68" s="15"/>
      <c r="AA68" s="15"/>
      <c r="AB68" s="15"/>
      <c r="AC68" s="15"/>
      <c r="AD68" s="15"/>
      <c r="AE68" s="15"/>
      <c r="AF68" s="15"/>
      <c r="AG68" s="15"/>
      <c r="AH68" s="15"/>
      <c r="AI68" s="15"/>
      <c r="AJ68" s="15"/>
    </row>
    <row r="69" spans="8:36" hidden="1" x14ac:dyDescent="0.25">
      <c r="H69" s="15"/>
      <c r="I69" s="15"/>
      <c r="J69" s="15"/>
      <c r="K69" s="15"/>
      <c r="L69" s="15" t="s">
        <v>312</v>
      </c>
      <c r="M69" s="15"/>
      <c r="N69" s="15"/>
      <c r="O69" s="15"/>
      <c r="P69" s="15"/>
      <c r="Q69" s="15"/>
      <c r="R69" s="15"/>
      <c r="S69" s="15"/>
      <c r="T69" s="15"/>
      <c r="U69" s="15"/>
      <c r="V69" s="15"/>
      <c r="W69" s="15"/>
      <c r="X69" s="15"/>
      <c r="Y69" s="15"/>
      <c r="Z69" s="15"/>
      <c r="AA69" s="15"/>
      <c r="AB69" s="15"/>
      <c r="AC69" s="15"/>
      <c r="AD69" s="15"/>
      <c r="AE69" s="15"/>
      <c r="AF69" s="15"/>
      <c r="AG69" s="15"/>
      <c r="AH69" s="15"/>
      <c r="AI69" s="15"/>
      <c r="AJ69" s="15"/>
    </row>
    <row r="70" spans="8:36" hidden="1" x14ac:dyDescent="0.25">
      <c r="H70" s="15"/>
      <c r="I70" s="15"/>
      <c r="J70" s="15"/>
      <c r="K70" s="15"/>
      <c r="L70" s="15" t="s">
        <v>533</v>
      </c>
      <c r="M70" s="15"/>
      <c r="N70" s="15"/>
      <c r="O70" s="15"/>
      <c r="P70" s="15"/>
      <c r="Q70" s="15"/>
      <c r="R70" s="15"/>
      <c r="S70" s="15"/>
      <c r="T70" s="15"/>
      <c r="U70" s="15"/>
      <c r="V70" s="15"/>
      <c r="W70" s="15"/>
      <c r="X70" s="15"/>
      <c r="Y70" s="15"/>
      <c r="Z70" s="15"/>
      <c r="AA70" s="15"/>
      <c r="AB70" s="15"/>
      <c r="AC70" s="15"/>
      <c r="AD70" s="15"/>
      <c r="AE70" s="15"/>
      <c r="AF70" s="15"/>
      <c r="AG70" s="15"/>
      <c r="AH70" s="15"/>
      <c r="AI70" s="15"/>
      <c r="AJ70" s="15"/>
    </row>
    <row r="71" spans="8:36" hidden="1" x14ac:dyDescent="0.25">
      <c r="H71" s="15"/>
      <c r="I71" s="15"/>
      <c r="J71" s="15"/>
      <c r="K71" s="15"/>
      <c r="L71" s="15" t="s">
        <v>535</v>
      </c>
      <c r="M71" s="15"/>
      <c r="N71" s="15"/>
      <c r="O71" s="15"/>
      <c r="P71" s="15"/>
      <c r="Q71" s="15"/>
      <c r="R71" s="15"/>
      <c r="S71" s="15"/>
      <c r="T71" s="15"/>
      <c r="U71" s="15"/>
      <c r="V71" s="15"/>
      <c r="W71" s="15"/>
      <c r="X71" s="15"/>
      <c r="Y71" s="15"/>
      <c r="Z71" s="15"/>
      <c r="AA71" s="15"/>
      <c r="AB71" s="15"/>
      <c r="AC71" s="15"/>
      <c r="AD71" s="15"/>
      <c r="AE71" s="15"/>
      <c r="AF71" s="15"/>
      <c r="AG71" s="15"/>
      <c r="AH71" s="15"/>
      <c r="AI71" s="15"/>
      <c r="AJ71" s="15"/>
    </row>
    <row r="72" spans="8:36" hidden="1" x14ac:dyDescent="0.25">
      <c r="H72" s="15"/>
      <c r="I72" s="15"/>
      <c r="J72" s="15"/>
      <c r="K72" s="15"/>
      <c r="L72" s="15" t="s">
        <v>221</v>
      </c>
      <c r="M72" s="15"/>
      <c r="N72" s="15"/>
      <c r="O72" s="15"/>
      <c r="P72" s="15"/>
      <c r="Q72" s="15"/>
      <c r="R72" s="15"/>
      <c r="S72" s="15"/>
      <c r="T72" s="15"/>
      <c r="U72" s="15"/>
      <c r="V72" s="15"/>
      <c r="W72" s="15"/>
      <c r="X72" s="15"/>
      <c r="Y72" s="15"/>
      <c r="Z72" s="15"/>
      <c r="AA72" s="15"/>
      <c r="AB72" s="15"/>
      <c r="AC72" s="15"/>
      <c r="AD72" s="15"/>
      <c r="AE72" s="15"/>
      <c r="AF72" s="15"/>
      <c r="AG72" s="15"/>
      <c r="AH72" s="15"/>
      <c r="AI72" s="15"/>
      <c r="AJ72" s="15"/>
    </row>
    <row r="73" spans="8:36" hidden="1" x14ac:dyDescent="0.25">
      <c r="H73" s="15"/>
      <c r="I73" s="15"/>
      <c r="J73" s="15"/>
      <c r="K73" s="15"/>
      <c r="L73" s="15" t="s">
        <v>222</v>
      </c>
      <c r="M73" s="15"/>
      <c r="N73" s="15"/>
      <c r="O73" s="15"/>
      <c r="P73" s="15"/>
      <c r="Q73" s="15"/>
      <c r="R73" s="15"/>
      <c r="S73" s="15"/>
      <c r="T73" s="15"/>
      <c r="U73" s="15"/>
      <c r="V73" s="15"/>
      <c r="W73" s="15"/>
      <c r="X73" s="15"/>
      <c r="Y73" s="15"/>
      <c r="Z73" s="15"/>
      <c r="AA73" s="15"/>
      <c r="AB73" s="15"/>
      <c r="AC73" s="15"/>
      <c r="AD73" s="15"/>
      <c r="AE73" s="15"/>
      <c r="AF73" s="15"/>
      <c r="AG73" s="15"/>
      <c r="AH73" s="15"/>
      <c r="AI73" s="15"/>
      <c r="AJ73" s="15"/>
    </row>
    <row r="74" spans="8:36" hidden="1" x14ac:dyDescent="0.25">
      <c r="H74" s="15"/>
      <c r="I74" s="15"/>
      <c r="J74" s="15"/>
      <c r="K74" s="15"/>
      <c r="L74" s="15" t="s">
        <v>30</v>
      </c>
      <c r="M74" s="15"/>
      <c r="N74" s="15"/>
      <c r="O74" s="15"/>
      <c r="P74" s="15"/>
      <c r="Q74" s="15"/>
      <c r="R74" s="15"/>
      <c r="S74" s="15"/>
      <c r="T74" s="15"/>
      <c r="U74" s="15"/>
      <c r="V74" s="15"/>
      <c r="W74" s="15"/>
      <c r="X74" s="15"/>
      <c r="Y74" s="15"/>
      <c r="Z74" s="15"/>
      <c r="AA74" s="15"/>
      <c r="AB74" s="15"/>
      <c r="AC74" s="15"/>
      <c r="AD74" s="15"/>
      <c r="AE74" s="15"/>
      <c r="AF74" s="15"/>
      <c r="AG74" s="15"/>
      <c r="AH74" s="15"/>
      <c r="AI74" s="15"/>
      <c r="AJ74" s="15"/>
    </row>
    <row r="75" spans="8:36" hidden="1" x14ac:dyDescent="0.25">
      <c r="H75" s="15"/>
      <c r="I75" s="15"/>
      <c r="J75" s="15"/>
      <c r="K75" s="15"/>
      <c r="L75" s="15" t="s">
        <v>31</v>
      </c>
      <c r="M75" s="15"/>
      <c r="N75" s="15"/>
      <c r="O75" s="15"/>
      <c r="P75" s="15"/>
      <c r="Q75" s="15"/>
      <c r="R75" s="15"/>
      <c r="S75" s="15"/>
      <c r="T75" s="15"/>
      <c r="U75" s="15"/>
      <c r="V75" s="15"/>
      <c r="W75" s="15"/>
      <c r="X75" s="15"/>
      <c r="Y75" s="15"/>
      <c r="Z75" s="15"/>
      <c r="AA75" s="15"/>
      <c r="AB75" s="15"/>
      <c r="AC75" s="15"/>
      <c r="AD75" s="15"/>
      <c r="AE75" s="15"/>
      <c r="AF75" s="15"/>
      <c r="AG75" s="15"/>
      <c r="AH75" s="15"/>
      <c r="AI75" s="15"/>
      <c r="AJ75" s="15"/>
    </row>
    <row r="76" spans="8:36" hidden="1" x14ac:dyDescent="0.25">
      <c r="H76" s="15"/>
      <c r="I76" s="15"/>
      <c r="J76" s="15"/>
      <c r="K76" s="15"/>
      <c r="L76" s="15" t="s">
        <v>538</v>
      </c>
      <c r="M76" s="15"/>
      <c r="N76" s="15"/>
      <c r="O76" s="15"/>
      <c r="P76" s="15"/>
      <c r="Q76" s="15"/>
      <c r="R76" s="15"/>
      <c r="S76" s="15"/>
      <c r="T76" s="15"/>
      <c r="U76" s="15"/>
      <c r="V76" s="15"/>
      <c r="W76" s="15"/>
      <c r="X76" s="15"/>
      <c r="Y76" s="15"/>
      <c r="Z76" s="15"/>
      <c r="AA76" s="15"/>
      <c r="AB76" s="15"/>
      <c r="AC76" s="15"/>
      <c r="AD76" s="15"/>
      <c r="AE76" s="15"/>
      <c r="AF76" s="15"/>
      <c r="AG76" s="15"/>
      <c r="AH76" s="15"/>
      <c r="AI76" s="15"/>
      <c r="AJ76" s="15"/>
    </row>
    <row r="77" spans="8:36" hidden="1" x14ac:dyDescent="0.25">
      <c r="H77" s="15"/>
      <c r="I77" s="15"/>
      <c r="J77" s="15"/>
      <c r="K77" s="15"/>
      <c r="L77" s="15" t="s">
        <v>135</v>
      </c>
      <c r="M77" s="15"/>
      <c r="N77" s="15"/>
      <c r="O77" s="15"/>
      <c r="P77" s="15"/>
      <c r="Q77" s="15"/>
      <c r="R77" s="15"/>
      <c r="S77" s="15"/>
      <c r="T77" s="15"/>
      <c r="U77" s="15"/>
      <c r="V77" s="15"/>
      <c r="W77" s="15"/>
      <c r="X77" s="15"/>
      <c r="Y77" s="15"/>
      <c r="Z77" s="15"/>
      <c r="AA77" s="15"/>
      <c r="AB77" s="15"/>
      <c r="AC77" s="15"/>
      <c r="AD77" s="15"/>
      <c r="AE77" s="15"/>
      <c r="AF77" s="15"/>
      <c r="AG77" s="15"/>
      <c r="AH77" s="15"/>
      <c r="AI77" s="15"/>
      <c r="AJ77" s="15"/>
    </row>
    <row r="78" spans="8:36" hidden="1" x14ac:dyDescent="0.25">
      <c r="H78" s="15"/>
      <c r="I78" s="15"/>
      <c r="J78" s="15"/>
      <c r="K78" s="15"/>
      <c r="L78" s="15" t="s">
        <v>136</v>
      </c>
      <c r="M78" s="15"/>
      <c r="N78" s="15"/>
      <c r="O78" s="15"/>
      <c r="P78" s="15"/>
      <c r="Q78" s="15"/>
      <c r="R78" s="15"/>
      <c r="S78" s="15"/>
      <c r="T78" s="15"/>
      <c r="U78" s="15"/>
      <c r="V78" s="15"/>
      <c r="W78" s="15"/>
      <c r="X78" s="15"/>
      <c r="Y78" s="15"/>
      <c r="Z78" s="15"/>
      <c r="AA78" s="15"/>
      <c r="AB78" s="15"/>
      <c r="AC78" s="15"/>
      <c r="AD78" s="15"/>
      <c r="AE78" s="15"/>
      <c r="AF78" s="15"/>
      <c r="AG78" s="15"/>
      <c r="AH78" s="15"/>
      <c r="AI78" s="15"/>
      <c r="AJ78" s="15"/>
    </row>
    <row r="79" spans="8:36" hidden="1" x14ac:dyDescent="0.25">
      <c r="H79" s="15"/>
      <c r="I79" s="15"/>
      <c r="J79" s="15"/>
      <c r="K79" s="15"/>
      <c r="L79" s="15" t="s">
        <v>539</v>
      </c>
      <c r="M79" s="15"/>
      <c r="N79" s="15"/>
      <c r="O79" s="15"/>
      <c r="P79" s="15"/>
      <c r="Q79" s="15"/>
      <c r="R79" s="15"/>
      <c r="S79" s="15"/>
      <c r="T79" s="15"/>
      <c r="U79" s="15"/>
      <c r="V79" s="15"/>
      <c r="W79" s="15"/>
      <c r="X79" s="15"/>
      <c r="Y79" s="15"/>
      <c r="Z79" s="15"/>
      <c r="AA79" s="15"/>
      <c r="AB79" s="15"/>
      <c r="AC79" s="15"/>
      <c r="AD79" s="15"/>
      <c r="AE79" s="15"/>
      <c r="AF79" s="15"/>
      <c r="AG79" s="15"/>
      <c r="AH79" s="15"/>
      <c r="AI79" s="15"/>
      <c r="AJ79" s="15"/>
    </row>
    <row r="80" spans="8:36" hidden="1" x14ac:dyDescent="0.25">
      <c r="H80" s="15"/>
      <c r="I80" s="15"/>
      <c r="J80" s="15"/>
      <c r="K80" s="15"/>
      <c r="L80" s="15" t="s">
        <v>541</v>
      </c>
      <c r="M80" s="15"/>
      <c r="N80" s="15"/>
      <c r="O80" s="15"/>
      <c r="P80" s="15"/>
      <c r="Q80" s="15"/>
      <c r="R80" s="15"/>
      <c r="S80" s="15"/>
      <c r="T80" s="15"/>
      <c r="U80" s="15"/>
      <c r="V80" s="15"/>
      <c r="W80" s="15"/>
      <c r="X80" s="15"/>
      <c r="Y80" s="15"/>
      <c r="Z80" s="15"/>
      <c r="AA80" s="15"/>
      <c r="AB80" s="15"/>
      <c r="AC80" s="15"/>
      <c r="AD80" s="15"/>
      <c r="AE80" s="15"/>
      <c r="AF80" s="15"/>
      <c r="AG80" s="15"/>
      <c r="AH80" s="15"/>
      <c r="AI80" s="15"/>
      <c r="AJ80" s="15"/>
    </row>
    <row r="81" spans="8:36" hidden="1" x14ac:dyDescent="0.25">
      <c r="H81" s="15"/>
      <c r="I81" s="15"/>
      <c r="J81" s="15"/>
      <c r="K81" s="15"/>
      <c r="L81" s="15" t="s">
        <v>223</v>
      </c>
      <c r="M81" s="15"/>
      <c r="N81" s="15"/>
      <c r="O81" s="15"/>
      <c r="P81" s="15"/>
      <c r="Q81" s="15"/>
      <c r="R81" s="15"/>
      <c r="S81" s="15"/>
      <c r="T81" s="15"/>
      <c r="U81" s="15"/>
      <c r="V81" s="15"/>
      <c r="W81" s="15"/>
      <c r="X81" s="15"/>
      <c r="Y81" s="15"/>
      <c r="Z81" s="15"/>
      <c r="AA81" s="15"/>
      <c r="AB81" s="15"/>
      <c r="AC81" s="15"/>
      <c r="AD81" s="15"/>
      <c r="AE81" s="15"/>
      <c r="AF81" s="15"/>
      <c r="AG81" s="15"/>
      <c r="AH81" s="15"/>
      <c r="AI81" s="15"/>
      <c r="AJ81" s="15"/>
    </row>
    <row r="82" spans="8:36" hidden="1" x14ac:dyDescent="0.25">
      <c r="H82" s="15"/>
      <c r="I82" s="15"/>
      <c r="J82" s="15"/>
      <c r="K82" s="15"/>
      <c r="L82" s="15" t="s">
        <v>32</v>
      </c>
      <c r="M82" s="15"/>
      <c r="N82" s="15"/>
      <c r="O82" s="15"/>
      <c r="P82" s="15"/>
      <c r="Q82" s="15"/>
      <c r="R82" s="15"/>
      <c r="S82" s="15"/>
      <c r="T82" s="15"/>
      <c r="U82" s="15"/>
      <c r="V82" s="15"/>
      <c r="W82" s="15"/>
      <c r="X82" s="15"/>
      <c r="Y82" s="15"/>
      <c r="Z82" s="15"/>
      <c r="AA82" s="15"/>
      <c r="AB82" s="15"/>
      <c r="AC82" s="15"/>
      <c r="AD82" s="15"/>
      <c r="AE82" s="15"/>
      <c r="AF82" s="15"/>
      <c r="AG82" s="15"/>
      <c r="AH82" s="15"/>
      <c r="AI82" s="15"/>
      <c r="AJ82" s="15"/>
    </row>
    <row r="83" spans="8:36" hidden="1" x14ac:dyDescent="0.25">
      <c r="H83" s="15"/>
      <c r="I83" s="15"/>
      <c r="J83" s="15"/>
      <c r="K83" s="15"/>
      <c r="L83" s="15" t="s">
        <v>225</v>
      </c>
      <c r="M83" s="15"/>
      <c r="N83" s="15"/>
      <c r="O83" s="15"/>
      <c r="P83" s="15"/>
      <c r="Q83" s="15"/>
      <c r="R83" s="15"/>
      <c r="S83" s="15"/>
      <c r="T83" s="15"/>
      <c r="U83" s="15"/>
      <c r="V83" s="15"/>
      <c r="W83" s="15"/>
      <c r="X83" s="15"/>
      <c r="Y83" s="15"/>
      <c r="Z83" s="15"/>
      <c r="AA83" s="15"/>
      <c r="AB83" s="15"/>
      <c r="AC83" s="15"/>
      <c r="AD83" s="15"/>
      <c r="AE83" s="15"/>
      <c r="AF83" s="15"/>
      <c r="AG83" s="15"/>
      <c r="AH83" s="15"/>
      <c r="AI83" s="15"/>
      <c r="AJ83" s="15"/>
    </row>
    <row r="84" spans="8:36" hidden="1" x14ac:dyDescent="0.25">
      <c r="H84" s="15"/>
      <c r="I84" s="15"/>
      <c r="J84" s="15"/>
      <c r="K84" s="15"/>
      <c r="L84" s="15" t="s">
        <v>226</v>
      </c>
      <c r="M84" s="15"/>
      <c r="N84" s="15"/>
      <c r="O84" s="15"/>
      <c r="P84" s="15"/>
      <c r="Q84" s="15"/>
      <c r="R84" s="15"/>
      <c r="S84" s="15"/>
      <c r="T84" s="15"/>
      <c r="U84" s="15"/>
      <c r="V84" s="15"/>
      <c r="W84" s="15"/>
      <c r="X84" s="15"/>
      <c r="Y84" s="15"/>
      <c r="Z84" s="15"/>
      <c r="AA84" s="15"/>
      <c r="AB84" s="15"/>
      <c r="AC84" s="15"/>
      <c r="AD84" s="15"/>
      <c r="AE84" s="15"/>
      <c r="AF84" s="15"/>
      <c r="AG84" s="15"/>
      <c r="AH84" s="15"/>
      <c r="AI84" s="15"/>
      <c r="AJ84" s="15"/>
    </row>
    <row r="85" spans="8:36" hidden="1" x14ac:dyDescent="0.25">
      <c r="H85" s="15"/>
      <c r="I85" s="15"/>
      <c r="J85" s="15"/>
      <c r="K85" s="15"/>
      <c r="L85" s="15" t="s">
        <v>33</v>
      </c>
      <c r="M85" s="15"/>
      <c r="N85" s="15"/>
      <c r="O85" s="15"/>
      <c r="P85" s="15"/>
      <c r="Q85" s="15"/>
      <c r="R85" s="15"/>
      <c r="S85" s="15"/>
      <c r="T85" s="15"/>
      <c r="U85" s="15"/>
      <c r="V85" s="15"/>
      <c r="W85" s="15"/>
      <c r="X85" s="15"/>
      <c r="Y85" s="15"/>
      <c r="Z85" s="15"/>
      <c r="AA85" s="15"/>
      <c r="AB85" s="15"/>
      <c r="AC85" s="15"/>
      <c r="AD85" s="15"/>
      <c r="AE85" s="15"/>
      <c r="AF85" s="15"/>
      <c r="AG85" s="15"/>
      <c r="AH85" s="15"/>
      <c r="AI85" s="15"/>
      <c r="AJ85" s="15"/>
    </row>
    <row r="86" spans="8:36" hidden="1" x14ac:dyDescent="0.25">
      <c r="H86" s="15"/>
      <c r="I86" s="15"/>
      <c r="J86" s="15"/>
      <c r="K86" s="15"/>
      <c r="L86" s="15" t="s">
        <v>543</v>
      </c>
      <c r="M86" s="15"/>
      <c r="N86" s="15"/>
      <c r="O86" s="15"/>
      <c r="P86" s="15"/>
      <c r="Q86" s="15"/>
      <c r="R86" s="15"/>
      <c r="S86" s="15"/>
      <c r="T86" s="15"/>
      <c r="U86" s="15"/>
      <c r="V86" s="15"/>
      <c r="W86" s="15"/>
      <c r="X86" s="15"/>
      <c r="Y86" s="15"/>
      <c r="Z86" s="15"/>
      <c r="AA86" s="15"/>
      <c r="AB86" s="15"/>
      <c r="AC86" s="15"/>
      <c r="AD86" s="15"/>
      <c r="AE86" s="15"/>
      <c r="AF86" s="15"/>
      <c r="AG86" s="15"/>
      <c r="AH86" s="15"/>
      <c r="AI86" s="15"/>
      <c r="AJ86" s="15"/>
    </row>
    <row r="87" spans="8:36" hidden="1" x14ac:dyDescent="0.25">
      <c r="H87" s="15"/>
      <c r="I87" s="15"/>
      <c r="J87" s="15"/>
      <c r="K87" s="15"/>
      <c r="L87" s="15" t="s">
        <v>34</v>
      </c>
      <c r="M87" s="15"/>
      <c r="N87" s="15"/>
      <c r="O87" s="15"/>
      <c r="P87" s="15"/>
      <c r="Q87" s="15"/>
      <c r="R87" s="15"/>
      <c r="S87" s="15"/>
      <c r="T87" s="15"/>
      <c r="U87" s="15"/>
      <c r="V87" s="15"/>
      <c r="W87" s="15"/>
      <c r="X87" s="15"/>
      <c r="Y87" s="15"/>
      <c r="Z87" s="15"/>
      <c r="AA87" s="15"/>
      <c r="AB87" s="15"/>
      <c r="AC87" s="15"/>
      <c r="AD87" s="15"/>
      <c r="AE87" s="15"/>
      <c r="AF87" s="15"/>
      <c r="AG87" s="15"/>
      <c r="AH87" s="15"/>
      <c r="AI87" s="15"/>
      <c r="AJ87" s="15"/>
    </row>
    <row r="88" spans="8:36" hidden="1" x14ac:dyDescent="0.25">
      <c r="H88" s="15"/>
      <c r="I88" s="15"/>
      <c r="J88" s="15"/>
      <c r="K88" s="15"/>
      <c r="L88" s="15" t="s">
        <v>35</v>
      </c>
      <c r="M88" s="15"/>
      <c r="N88" s="15"/>
      <c r="O88" s="15"/>
      <c r="P88" s="15"/>
      <c r="Q88" s="15"/>
      <c r="R88" s="15"/>
      <c r="S88" s="15"/>
      <c r="T88" s="15"/>
      <c r="U88" s="15"/>
      <c r="V88" s="15"/>
      <c r="W88" s="15"/>
      <c r="X88" s="15"/>
      <c r="Y88" s="15"/>
      <c r="Z88" s="15"/>
      <c r="AA88" s="15"/>
      <c r="AB88" s="15"/>
      <c r="AC88" s="15"/>
      <c r="AD88" s="15"/>
      <c r="AE88" s="15"/>
      <c r="AF88" s="15"/>
      <c r="AG88" s="15"/>
      <c r="AH88" s="15"/>
      <c r="AI88" s="15"/>
      <c r="AJ88" s="15"/>
    </row>
    <row r="89" spans="8:36" hidden="1" x14ac:dyDescent="0.25">
      <c r="H89" s="15"/>
      <c r="I89" s="15"/>
      <c r="J89" s="15"/>
      <c r="K89" s="15"/>
      <c r="L89" s="15" t="s">
        <v>227</v>
      </c>
      <c r="M89" s="15"/>
      <c r="N89" s="15"/>
      <c r="O89" s="15"/>
      <c r="P89" s="15"/>
      <c r="Q89" s="15"/>
      <c r="R89" s="15"/>
      <c r="S89" s="15"/>
      <c r="T89" s="15"/>
      <c r="U89" s="15"/>
      <c r="V89" s="15"/>
      <c r="W89" s="15"/>
      <c r="X89" s="15"/>
      <c r="Y89" s="15"/>
      <c r="Z89" s="15"/>
      <c r="AA89" s="15"/>
      <c r="AB89" s="15"/>
      <c r="AC89" s="15"/>
      <c r="AD89" s="15"/>
      <c r="AE89" s="15"/>
      <c r="AF89" s="15"/>
      <c r="AG89" s="15"/>
      <c r="AH89" s="15"/>
      <c r="AI89" s="15"/>
      <c r="AJ89" s="15"/>
    </row>
    <row r="90" spans="8:36" hidden="1" x14ac:dyDescent="0.25">
      <c r="H90" s="15"/>
      <c r="I90" s="15"/>
      <c r="J90" s="15"/>
      <c r="K90" s="15"/>
      <c r="L90" s="15" t="s">
        <v>228</v>
      </c>
      <c r="M90" s="15"/>
      <c r="N90" s="15"/>
      <c r="O90" s="15"/>
      <c r="P90" s="15"/>
      <c r="Q90" s="15"/>
      <c r="R90" s="15"/>
      <c r="S90" s="15"/>
      <c r="T90" s="15"/>
      <c r="U90" s="15"/>
      <c r="V90" s="15"/>
      <c r="W90" s="15"/>
      <c r="X90" s="15"/>
      <c r="Y90" s="15"/>
      <c r="Z90" s="15"/>
      <c r="AA90" s="15"/>
      <c r="AB90" s="15"/>
      <c r="AC90" s="15"/>
      <c r="AD90" s="15"/>
      <c r="AE90" s="15"/>
      <c r="AF90" s="15"/>
      <c r="AG90" s="15"/>
      <c r="AH90" s="15"/>
      <c r="AI90" s="15"/>
      <c r="AJ90" s="15"/>
    </row>
    <row r="91" spans="8:36" hidden="1" x14ac:dyDescent="0.25">
      <c r="H91" s="15"/>
      <c r="I91" s="15"/>
      <c r="J91" s="15"/>
      <c r="K91" s="15"/>
      <c r="L91" s="15" t="s">
        <v>229</v>
      </c>
      <c r="M91" s="15"/>
      <c r="N91" s="15"/>
      <c r="O91" s="15"/>
      <c r="P91" s="15"/>
      <c r="Q91" s="15"/>
      <c r="R91" s="15"/>
      <c r="S91" s="15"/>
      <c r="T91" s="15"/>
      <c r="U91" s="15"/>
      <c r="V91" s="15"/>
      <c r="W91" s="15"/>
      <c r="X91" s="15"/>
      <c r="Y91" s="15"/>
      <c r="Z91" s="15"/>
      <c r="AA91" s="15"/>
      <c r="AB91" s="15"/>
      <c r="AC91" s="15"/>
      <c r="AD91" s="15"/>
      <c r="AE91" s="15"/>
      <c r="AF91" s="15"/>
      <c r="AG91" s="15"/>
      <c r="AH91" s="15"/>
      <c r="AI91" s="15"/>
      <c r="AJ91" s="15"/>
    </row>
    <row r="92" spans="8:36" hidden="1" x14ac:dyDescent="0.25">
      <c r="H92" s="15"/>
      <c r="I92" s="15"/>
      <c r="J92" s="15"/>
      <c r="K92" s="15"/>
      <c r="L92" s="15" t="s">
        <v>224</v>
      </c>
      <c r="M92" s="15"/>
      <c r="N92" s="15"/>
      <c r="O92" s="15"/>
      <c r="P92" s="15"/>
      <c r="Q92" s="15"/>
      <c r="R92" s="15"/>
      <c r="S92" s="15"/>
      <c r="T92" s="15"/>
      <c r="U92" s="15"/>
      <c r="V92" s="15"/>
      <c r="W92" s="15"/>
      <c r="X92" s="15"/>
      <c r="Y92" s="15"/>
      <c r="Z92" s="15"/>
      <c r="AA92" s="15"/>
      <c r="AB92" s="15"/>
      <c r="AC92" s="15"/>
      <c r="AD92" s="15"/>
      <c r="AE92" s="15"/>
      <c r="AF92" s="15"/>
      <c r="AG92" s="15"/>
      <c r="AH92" s="15"/>
      <c r="AI92" s="15"/>
      <c r="AJ92" s="15"/>
    </row>
    <row r="93" spans="8:36" hidden="1" x14ac:dyDescent="0.25">
      <c r="H93" s="15"/>
      <c r="I93" s="15"/>
      <c r="J93" s="15"/>
      <c r="K93" s="15"/>
      <c r="L93" s="15" t="s">
        <v>36</v>
      </c>
      <c r="M93" s="15"/>
      <c r="N93" s="15"/>
      <c r="O93" s="15"/>
      <c r="P93" s="15"/>
      <c r="Q93" s="15"/>
      <c r="R93" s="15"/>
      <c r="S93" s="15"/>
      <c r="T93" s="15"/>
      <c r="U93" s="15"/>
      <c r="V93" s="15"/>
      <c r="W93" s="15"/>
      <c r="X93" s="15"/>
      <c r="Y93" s="15"/>
      <c r="Z93" s="15"/>
      <c r="AA93" s="15"/>
      <c r="AB93" s="15"/>
      <c r="AC93" s="15"/>
      <c r="AD93" s="15"/>
      <c r="AE93" s="15"/>
      <c r="AF93" s="15"/>
      <c r="AG93" s="15"/>
      <c r="AH93" s="15"/>
      <c r="AI93" s="15"/>
      <c r="AJ93" s="15"/>
    </row>
    <row r="94" spans="8:36" hidden="1" x14ac:dyDescent="0.25">
      <c r="H94" s="15"/>
      <c r="I94" s="15"/>
      <c r="J94" s="15"/>
      <c r="K94" s="15"/>
      <c r="L94" s="15" t="s">
        <v>544</v>
      </c>
      <c r="M94" s="15"/>
      <c r="N94" s="15"/>
      <c r="O94" s="15"/>
      <c r="P94" s="15"/>
      <c r="Q94" s="15"/>
      <c r="R94" s="15"/>
      <c r="S94" s="15"/>
      <c r="T94" s="15"/>
      <c r="U94" s="15"/>
      <c r="V94" s="15"/>
      <c r="W94" s="15"/>
      <c r="X94" s="15"/>
      <c r="Y94" s="15"/>
      <c r="Z94" s="15"/>
      <c r="AA94" s="15"/>
      <c r="AB94" s="15"/>
      <c r="AC94" s="15"/>
      <c r="AD94" s="15"/>
      <c r="AE94" s="15"/>
      <c r="AF94" s="15"/>
      <c r="AG94" s="15"/>
      <c r="AH94" s="15"/>
      <c r="AI94" s="15"/>
      <c r="AJ94" s="15"/>
    </row>
    <row r="95" spans="8:36" hidden="1" x14ac:dyDescent="0.25">
      <c r="H95" s="15"/>
      <c r="I95" s="15"/>
      <c r="J95" s="15"/>
      <c r="K95" s="15"/>
      <c r="L95" s="15" t="s">
        <v>37</v>
      </c>
      <c r="M95" s="15"/>
      <c r="N95" s="15"/>
      <c r="O95" s="15"/>
      <c r="P95" s="15"/>
      <c r="Q95" s="15"/>
      <c r="R95" s="15"/>
      <c r="S95" s="15"/>
      <c r="T95" s="15"/>
      <c r="U95" s="15"/>
      <c r="V95" s="15"/>
      <c r="W95" s="15"/>
      <c r="X95" s="15"/>
      <c r="Y95" s="15"/>
      <c r="Z95" s="15"/>
      <c r="AA95" s="15"/>
      <c r="AB95" s="15"/>
      <c r="AC95" s="15"/>
      <c r="AD95" s="15"/>
      <c r="AE95" s="15"/>
      <c r="AF95" s="15"/>
      <c r="AG95" s="15"/>
      <c r="AH95" s="15"/>
      <c r="AI95" s="15"/>
      <c r="AJ95" s="15"/>
    </row>
    <row r="96" spans="8:36" hidden="1" x14ac:dyDescent="0.25">
      <c r="H96" s="15"/>
      <c r="I96" s="15"/>
      <c r="J96" s="15"/>
      <c r="K96" s="15"/>
      <c r="L96" s="15" t="s">
        <v>230</v>
      </c>
      <c r="M96" s="15"/>
      <c r="N96" s="15"/>
      <c r="O96" s="15"/>
      <c r="P96" s="15"/>
      <c r="Q96" s="15"/>
      <c r="R96" s="15"/>
      <c r="S96" s="15"/>
      <c r="T96" s="15"/>
      <c r="U96" s="15"/>
      <c r="V96" s="15"/>
      <c r="W96" s="15"/>
      <c r="X96" s="15"/>
      <c r="Y96" s="15"/>
      <c r="Z96" s="15"/>
      <c r="AA96" s="15"/>
      <c r="AB96" s="15"/>
      <c r="AC96" s="15"/>
      <c r="AD96" s="15"/>
      <c r="AE96" s="15"/>
      <c r="AF96" s="15"/>
      <c r="AG96" s="15"/>
      <c r="AH96" s="15"/>
      <c r="AI96" s="15"/>
      <c r="AJ96" s="15"/>
    </row>
    <row r="97" spans="8:36" hidden="1" x14ac:dyDescent="0.25">
      <c r="H97" s="15"/>
      <c r="I97" s="15"/>
      <c r="J97" s="15"/>
      <c r="K97" s="15"/>
      <c r="L97" s="15" t="s">
        <v>231</v>
      </c>
      <c r="M97" s="15"/>
      <c r="N97" s="15"/>
      <c r="O97" s="15"/>
      <c r="P97" s="15"/>
      <c r="Q97" s="15"/>
      <c r="R97" s="15"/>
      <c r="S97" s="15"/>
      <c r="T97" s="15"/>
      <c r="U97" s="15"/>
      <c r="V97" s="15"/>
      <c r="W97" s="15"/>
      <c r="X97" s="15"/>
      <c r="Y97" s="15"/>
      <c r="Z97" s="15"/>
      <c r="AA97" s="15"/>
      <c r="AB97" s="15"/>
      <c r="AC97" s="15"/>
      <c r="AD97" s="15"/>
      <c r="AE97" s="15"/>
      <c r="AF97" s="15"/>
      <c r="AG97" s="15"/>
      <c r="AH97" s="15"/>
      <c r="AI97" s="15"/>
      <c r="AJ97" s="15"/>
    </row>
    <row r="98" spans="8:36" hidden="1" x14ac:dyDescent="0.25">
      <c r="H98" s="15"/>
      <c r="I98" s="15"/>
      <c r="J98" s="15"/>
      <c r="K98" s="15"/>
      <c r="L98" s="15" t="s">
        <v>232</v>
      </c>
      <c r="M98" s="15"/>
      <c r="N98" s="15"/>
      <c r="O98" s="15"/>
      <c r="P98" s="15"/>
      <c r="Q98" s="15"/>
      <c r="R98" s="15"/>
      <c r="S98" s="15"/>
      <c r="T98" s="15"/>
      <c r="U98" s="15"/>
      <c r="V98" s="15"/>
      <c r="W98" s="15"/>
      <c r="X98" s="15"/>
      <c r="Y98" s="15"/>
      <c r="Z98" s="15"/>
      <c r="AA98" s="15"/>
      <c r="AB98" s="15"/>
      <c r="AC98" s="15"/>
      <c r="AD98" s="15"/>
      <c r="AE98" s="15"/>
      <c r="AF98" s="15"/>
      <c r="AG98" s="15"/>
      <c r="AH98" s="15"/>
      <c r="AI98" s="15"/>
      <c r="AJ98" s="15"/>
    </row>
    <row r="99" spans="8:36" hidden="1" x14ac:dyDescent="0.25">
      <c r="H99" s="15"/>
      <c r="I99" s="15"/>
      <c r="J99" s="15"/>
      <c r="K99" s="15"/>
      <c r="L99" s="15" t="s">
        <v>38</v>
      </c>
      <c r="M99" s="15"/>
      <c r="N99" s="15"/>
      <c r="O99" s="15"/>
      <c r="P99" s="15"/>
      <c r="Q99" s="15"/>
      <c r="R99" s="15"/>
      <c r="S99" s="15"/>
      <c r="T99" s="15"/>
      <c r="U99" s="15"/>
      <c r="V99" s="15"/>
      <c r="W99" s="15"/>
      <c r="X99" s="15"/>
      <c r="Y99" s="15"/>
      <c r="Z99" s="15"/>
      <c r="AA99" s="15"/>
      <c r="AB99" s="15"/>
      <c r="AC99" s="15"/>
      <c r="AD99" s="15"/>
      <c r="AE99" s="15"/>
      <c r="AF99" s="15"/>
      <c r="AG99" s="15"/>
      <c r="AH99" s="15"/>
      <c r="AI99" s="15"/>
      <c r="AJ99" s="15"/>
    </row>
    <row r="100" spans="8:36" hidden="1" x14ac:dyDescent="0.25">
      <c r="H100" s="15"/>
      <c r="I100" s="15"/>
      <c r="J100" s="15"/>
      <c r="K100" s="15"/>
      <c r="L100" s="15" t="s">
        <v>233</v>
      </c>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row>
    <row r="101" spans="8:36" hidden="1" x14ac:dyDescent="0.25">
      <c r="H101" s="15"/>
      <c r="I101" s="15"/>
      <c r="J101" s="15"/>
      <c r="K101" s="15"/>
      <c r="L101" s="15" t="s">
        <v>234</v>
      </c>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row>
    <row r="102" spans="8:36" hidden="1" x14ac:dyDescent="0.25">
      <c r="H102" s="15"/>
      <c r="I102" s="15"/>
      <c r="J102" s="15"/>
      <c r="K102" s="15"/>
      <c r="L102" s="15" t="s">
        <v>235</v>
      </c>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row>
    <row r="103" spans="8:36" hidden="1" x14ac:dyDescent="0.25">
      <c r="H103" s="15"/>
      <c r="I103" s="15"/>
      <c r="J103" s="15"/>
      <c r="K103" s="15"/>
      <c r="L103" s="15" t="s">
        <v>236</v>
      </c>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row>
    <row r="104" spans="8:36" hidden="1" x14ac:dyDescent="0.25">
      <c r="H104" s="15"/>
      <c r="I104" s="15"/>
      <c r="J104" s="15"/>
      <c r="K104" s="15"/>
      <c r="L104" s="15" t="s">
        <v>237</v>
      </c>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row>
    <row r="105" spans="8:36" hidden="1" x14ac:dyDescent="0.25">
      <c r="H105" s="15"/>
      <c r="I105" s="15"/>
      <c r="J105" s="15"/>
      <c r="K105" s="15"/>
      <c r="L105" s="15" t="s">
        <v>137</v>
      </c>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row>
    <row r="106" spans="8:36" hidden="1" x14ac:dyDescent="0.25">
      <c r="H106" s="15"/>
      <c r="I106" s="15"/>
      <c r="J106" s="15"/>
      <c r="K106" s="15"/>
      <c r="L106" s="15" t="s">
        <v>238</v>
      </c>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row>
    <row r="107" spans="8:36" hidden="1" x14ac:dyDescent="0.25">
      <c r="H107" s="15"/>
      <c r="I107" s="15"/>
      <c r="J107" s="15"/>
      <c r="K107" s="15"/>
      <c r="L107" s="15" t="s">
        <v>545</v>
      </c>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row>
    <row r="108" spans="8:36" hidden="1" x14ac:dyDescent="0.25">
      <c r="H108" s="15"/>
      <c r="I108" s="15"/>
      <c r="J108" s="15"/>
      <c r="K108" s="15"/>
      <c r="L108" s="15" t="s">
        <v>546</v>
      </c>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row>
    <row r="109" spans="8:36" hidden="1" x14ac:dyDescent="0.25">
      <c r="H109" s="15"/>
      <c r="I109" s="15"/>
      <c r="J109" s="15"/>
      <c r="K109" s="15"/>
      <c r="L109" s="15" t="s">
        <v>239</v>
      </c>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row>
    <row r="110" spans="8:36" hidden="1" x14ac:dyDescent="0.25">
      <c r="H110" s="15"/>
      <c r="I110" s="15"/>
      <c r="J110" s="15"/>
      <c r="K110" s="15"/>
      <c r="L110" s="15" t="s">
        <v>240</v>
      </c>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row>
    <row r="111" spans="8:36" hidden="1" x14ac:dyDescent="0.25">
      <c r="H111" s="15"/>
      <c r="I111" s="15"/>
      <c r="J111" s="15"/>
      <c r="K111" s="15"/>
      <c r="L111" s="15" t="s">
        <v>138</v>
      </c>
      <c r="M111" s="15"/>
      <c r="N111" s="15"/>
      <c r="O111" s="15"/>
      <c r="P111" s="15"/>
      <c r="Q111" s="15"/>
      <c r="R111" s="15"/>
      <c r="S111" s="15"/>
      <c r="T111" s="15"/>
      <c r="U111" s="15"/>
      <c r="V111" s="15"/>
      <c r="W111" s="15"/>
      <c r="X111" s="15"/>
      <c r="Y111" s="15"/>
      <c r="Z111" s="15"/>
      <c r="AA111" s="15"/>
      <c r="AB111" s="15"/>
      <c r="AC111" s="15"/>
      <c r="AD111" s="15"/>
      <c r="AE111" s="15"/>
      <c r="AF111" s="15"/>
      <c r="AG111" s="15"/>
      <c r="AH111" s="15"/>
      <c r="AI111" s="15"/>
      <c r="AJ111" s="15"/>
    </row>
    <row r="112" spans="8:36" hidden="1" x14ac:dyDescent="0.25">
      <c r="H112" s="15"/>
      <c r="I112" s="15"/>
      <c r="J112" s="15"/>
      <c r="K112" s="15"/>
      <c r="L112" s="15" t="s">
        <v>139</v>
      </c>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row>
    <row r="113" spans="8:36" hidden="1" x14ac:dyDescent="0.25">
      <c r="H113" s="15"/>
      <c r="I113" s="15"/>
      <c r="J113" s="15"/>
      <c r="K113" s="15"/>
      <c r="L113" s="15" t="s">
        <v>242</v>
      </c>
      <c r="M113" s="15"/>
      <c r="N113" s="15"/>
      <c r="O113" s="15"/>
      <c r="P113" s="15"/>
      <c r="Q113" s="15"/>
      <c r="R113" s="15"/>
      <c r="S113" s="15"/>
      <c r="T113" s="15"/>
      <c r="U113" s="15"/>
      <c r="V113" s="15"/>
      <c r="W113" s="15"/>
      <c r="X113" s="15"/>
      <c r="Y113" s="15"/>
      <c r="Z113" s="15"/>
      <c r="AA113" s="15"/>
      <c r="AB113" s="15"/>
      <c r="AC113" s="15"/>
      <c r="AD113" s="15"/>
      <c r="AE113" s="15"/>
      <c r="AF113" s="15"/>
      <c r="AG113" s="15"/>
      <c r="AH113" s="15"/>
      <c r="AI113" s="15"/>
      <c r="AJ113" s="15"/>
    </row>
    <row r="114" spans="8:36" hidden="1" x14ac:dyDescent="0.25">
      <c r="H114" s="15"/>
      <c r="I114" s="15"/>
      <c r="J114" s="15"/>
      <c r="K114" s="15"/>
      <c r="L114" s="15" t="s">
        <v>243</v>
      </c>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row>
    <row r="115" spans="8:36" hidden="1" x14ac:dyDescent="0.25">
      <c r="H115" s="15"/>
      <c r="I115" s="15"/>
      <c r="J115" s="15"/>
      <c r="K115" s="15"/>
      <c r="L115" s="15" t="s">
        <v>241</v>
      </c>
      <c r="M115" s="15"/>
      <c r="N115" s="15"/>
      <c r="O115" s="15"/>
      <c r="P115" s="15"/>
      <c r="Q115" s="15"/>
      <c r="R115" s="15"/>
      <c r="S115" s="15"/>
      <c r="T115" s="15"/>
      <c r="U115" s="15"/>
      <c r="V115" s="15"/>
      <c r="W115" s="15"/>
      <c r="X115" s="15"/>
      <c r="Y115" s="15"/>
      <c r="Z115" s="15"/>
      <c r="AA115" s="15"/>
      <c r="AB115" s="15"/>
      <c r="AC115" s="15"/>
      <c r="AD115" s="15"/>
      <c r="AE115" s="15"/>
      <c r="AF115" s="15"/>
      <c r="AG115" s="15"/>
      <c r="AH115" s="15"/>
      <c r="AI115" s="15"/>
      <c r="AJ115" s="15"/>
    </row>
    <row r="116" spans="8:36" hidden="1" x14ac:dyDescent="0.25">
      <c r="H116" s="15"/>
      <c r="I116" s="15"/>
      <c r="J116" s="15"/>
      <c r="K116" s="15"/>
      <c r="L116" s="15" t="s">
        <v>140</v>
      </c>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row>
    <row r="117" spans="8:36" hidden="1" x14ac:dyDescent="0.25">
      <c r="H117" s="15"/>
      <c r="I117" s="15"/>
      <c r="J117" s="15"/>
      <c r="K117" s="15"/>
      <c r="L117" s="15" t="s">
        <v>244</v>
      </c>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row>
    <row r="118" spans="8:36" hidden="1" x14ac:dyDescent="0.25">
      <c r="H118" s="15"/>
      <c r="I118" s="15"/>
      <c r="J118" s="15"/>
      <c r="K118" s="15"/>
      <c r="L118" s="15" t="s">
        <v>245</v>
      </c>
      <c r="M118" s="15"/>
      <c r="N118" s="15"/>
      <c r="O118" s="15"/>
      <c r="P118" s="15"/>
      <c r="Q118" s="15"/>
      <c r="R118" s="15"/>
      <c r="S118" s="15"/>
      <c r="T118" s="15"/>
      <c r="U118" s="15"/>
      <c r="V118" s="15"/>
      <c r="W118" s="15"/>
      <c r="X118" s="15"/>
      <c r="Y118" s="15"/>
      <c r="Z118" s="15"/>
      <c r="AA118" s="15"/>
      <c r="AB118" s="15"/>
      <c r="AC118" s="15"/>
      <c r="AD118" s="15"/>
      <c r="AE118" s="15"/>
      <c r="AF118" s="15"/>
      <c r="AG118" s="15"/>
      <c r="AH118" s="15"/>
      <c r="AI118" s="15"/>
      <c r="AJ118" s="15"/>
    </row>
    <row r="119" spans="8:36" hidden="1" x14ac:dyDescent="0.25">
      <c r="H119" s="15"/>
      <c r="I119" s="15"/>
      <c r="J119" s="15"/>
      <c r="K119" s="15"/>
      <c r="L119" s="15" t="s">
        <v>141</v>
      </c>
      <c r="M119" s="15"/>
      <c r="N119" s="15"/>
      <c r="O119" s="15"/>
      <c r="P119" s="15"/>
      <c r="Q119" s="15"/>
      <c r="R119" s="15"/>
      <c r="S119" s="15"/>
      <c r="T119" s="15"/>
      <c r="U119" s="15"/>
      <c r="V119" s="15"/>
      <c r="W119" s="15"/>
      <c r="X119" s="15"/>
      <c r="Y119" s="15"/>
      <c r="Z119" s="15"/>
      <c r="AA119" s="15"/>
      <c r="AB119" s="15"/>
      <c r="AC119" s="15"/>
      <c r="AD119" s="15"/>
      <c r="AE119" s="15"/>
      <c r="AF119" s="15"/>
      <c r="AG119" s="15"/>
      <c r="AH119" s="15"/>
      <c r="AI119" s="15"/>
      <c r="AJ119" s="15"/>
    </row>
    <row r="120" spans="8:36" hidden="1" x14ac:dyDescent="0.25">
      <c r="H120" s="15"/>
      <c r="I120" s="15"/>
      <c r="J120" s="15"/>
      <c r="K120" s="15"/>
      <c r="L120" s="15" t="s">
        <v>246</v>
      </c>
      <c r="M120" s="15"/>
      <c r="N120" s="15"/>
      <c r="O120" s="15"/>
      <c r="P120" s="15"/>
      <c r="Q120" s="15"/>
      <c r="R120" s="15"/>
      <c r="S120" s="15"/>
      <c r="T120" s="15"/>
      <c r="U120" s="15"/>
      <c r="V120" s="15"/>
      <c r="W120" s="15"/>
      <c r="X120" s="15"/>
      <c r="Y120" s="15"/>
      <c r="Z120" s="15"/>
      <c r="AA120" s="15"/>
      <c r="AB120" s="15"/>
      <c r="AC120" s="15"/>
      <c r="AD120" s="15"/>
      <c r="AE120" s="15"/>
      <c r="AF120" s="15"/>
      <c r="AG120" s="15"/>
      <c r="AH120" s="15"/>
      <c r="AI120" s="15"/>
      <c r="AJ120" s="15"/>
    </row>
    <row r="121" spans="8:36" hidden="1" x14ac:dyDescent="0.25">
      <c r="H121" s="15"/>
      <c r="I121" s="15"/>
      <c r="J121" s="15"/>
      <c r="K121" s="15"/>
      <c r="L121" s="15" t="s">
        <v>247</v>
      </c>
      <c r="M121" s="15"/>
      <c r="N121" s="15"/>
      <c r="O121" s="15"/>
      <c r="P121" s="15"/>
      <c r="Q121" s="15"/>
      <c r="R121" s="15"/>
      <c r="S121" s="15"/>
      <c r="T121" s="15"/>
      <c r="U121" s="15"/>
      <c r="V121" s="15"/>
      <c r="W121" s="15"/>
      <c r="X121" s="15"/>
      <c r="Y121" s="15"/>
      <c r="Z121" s="15"/>
      <c r="AA121" s="15"/>
      <c r="AB121" s="15"/>
      <c r="AC121" s="15"/>
      <c r="AD121" s="15"/>
      <c r="AE121" s="15"/>
      <c r="AF121" s="15"/>
      <c r="AG121" s="15"/>
      <c r="AH121" s="15"/>
      <c r="AI121" s="15"/>
      <c r="AJ121" s="15"/>
    </row>
    <row r="122" spans="8:36" hidden="1" x14ac:dyDescent="0.25">
      <c r="H122" s="15"/>
      <c r="I122" s="15"/>
      <c r="J122" s="15"/>
      <c r="K122" s="15"/>
      <c r="L122" s="15" t="s">
        <v>248</v>
      </c>
      <c r="M122" s="15"/>
      <c r="N122" s="15"/>
      <c r="O122" s="15"/>
      <c r="P122" s="15"/>
      <c r="Q122" s="15"/>
      <c r="R122" s="15"/>
      <c r="S122" s="15"/>
      <c r="T122" s="15"/>
      <c r="U122" s="15"/>
      <c r="V122" s="15"/>
      <c r="W122" s="15"/>
      <c r="X122" s="15"/>
      <c r="Y122" s="15"/>
      <c r="Z122" s="15"/>
      <c r="AA122" s="15"/>
      <c r="AB122" s="15"/>
      <c r="AC122" s="15"/>
      <c r="AD122" s="15"/>
      <c r="AE122" s="15"/>
      <c r="AF122" s="15"/>
      <c r="AG122" s="15"/>
      <c r="AH122" s="15"/>
      <c r="AI122" s="15"/>
      <c r="AJ122" s="15"/>
    </row>
    <row r="123" spans="8:36" hidden="1" x14ac:dyDescent="0.25">
      <c r="H123" s="15"/>
      <c r="I123" s="15"/>
      <c r="J123" s="15"/>
      <c r="K123" s="15"/>
      <c r="L123" s="15" t="s">
        <v>249</v>
      </c>
      <c r="M123" s="15"/>
      <c r="N123" s="15"/>
      <c r="O123" s="15"/>
      <c r="P123" s="15"/>
      <c r="Q123" s="15"/>
      <c r="R123" s="15"/>
      <c r="S123" s="15"/>
      <c r="T123" s="15"/>
      <c r="U123" s="15"/>
      <c r="V123" s="15"/>
      <c r="W123" s="15"/>
      <c r="X123" s="15"/>
      <c r="Y123" s="15"/>
      <c r="Z123" s="15"/>
      <c r="AA123" s="15"/>
      <c r="AB123" s="15"/>
      <c r="AC123" s="15"/>
      <c r="AD123" s="15"/>
      <c r="AE123" s="15"/>
      <c r="AF123" s="15"/>
      <c r="AG123" s="15"/>
      <c r="AH123" s="15"/>
      <c r="AI123" s="15"/>
      <c r="AJ123" s="15"/>
    </row>
    <row r="124" spans="8:36" hidden="1" x14ac:dyDescent="0.25">
      <c r="H124" s="15"/>
      <c r="I124" s="15"/>
      <c r="J124" s="15"/>
      <c r="K124" s="15"/>
      <c r="L124" s="15" t="s">
        <v>250</v>
      </c>
      <c r="M124" s="15"/>
      <c r="N124" s="15"/>
      <c r="O124" s="15"/>
      <c r="P124" s="15"/>
      <c r="Q124" s="15"/>
      <c r="R124" s="15"/>
      <c r="S124" s="15"/>
      <c r="T124" s="15"/>
      <c r="U124" s="15"/>
      <c r="V124" s="15"/>
      <c r="W124" s="15"/>
      <c r="X124" s="15"/>
      <c r="Y124" s="15"/>
      <c r="Z124" s="15"/>
      <c r="AA124" s="15"/>
      <c r="AB124" s="15"/>
      <c r="AC124" s="15"/>
      <c r="AD124" s="15"/>
      <c r="AE124" s="15"/>
      <c r="AF124" s="15"/>
      <c r="AG124" s="15"/>
      <c r="AH124" s="15"/>
      <c r="AI124" s="15"/>
      <c r="AJ124" s="15"/>
    </row>
    <row r="125" spans="8:36" hidden="1" x14ac:dyDescent="0.25">
      <c r="H125" s="15"/>
      <c r="I125" s="15"/>
      <c r="J125" s="15"/>
      <c r="K125" s="15"/>
      <c r="L125" s="15" t="s">
        <v>547</v>
      </c>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row>
    <row r="126" spans="8:36" hidden="1" x14ac:dyDescent="0.25">
      <c r="H126" s="15"/>
      <c r="I126" s="15"/>
      <c r="J126" s="15"/>
      <c r="K126" s="15"/>
      <c r="L126" s="15" t="s">
        <v>39</v>
      </c>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row>
    <row r="127" spans="8:36" hidden="1" x14ac:dyDescent="0.25">
      <c r="H127" s="15"/>
      <c r="I127" s="15"/>
      <c r="J127" s="15"/>
      <c r="K127" s="15"/>
      <c r="L127" s="15" t="s">
        <v>40</v>
      </c>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row>
    <row r="128" spans="8:36" hidden="1" x14ac:dyDescent="0.25">
      <c r="H128" s="15"/>
      <c r="I128" s="15"/>
      <c r="J128" s="15"/>
      <c r="K128" s="15"/>
      <c r="L128" s="15" t="s">
        <v>548</v>
      </c>
      <c r="M128" s="15"/>
      <c r="N128" s="15"/>
      <c r="O128" s="15"/>
      <c r="P128" s="15"/>
      <c r="Q128" s="15"/>
      <c r="R128" s="15"/>
      <c r="S128" s="15"/>
      <c r="T128" s="15"/>
      <c r="U128" s="15"/>
      <c r="V128" s="15"/>
      <c r="W128" s="15"/>
      <c r="X128" s="15"/>
      <c r="Y128" s="15"/>
      <c r="Z128" s="15"/>
      <c r="AA128" s="15"/>
      <c r="AB128" s="15"/>
      <c r="AC128" s="15"/>
      <c r="AD128" s="15"/>
      <c r="AE128" s="15"/>
      <c r="AF128" s="15"/>
      <c r="AG128" s="15"/>
      <c r="AH128" s="15"/>
      <c r="AI128" s="15"/>
      <c r="AJ128" s="15"/>
    </row>
    <row r="129" spans="8:36" hidden="1" x14ac:dyDescent="0.25">
      <c r="H129" s="15"/>
      <c r="I129" s="15"/>
      <c r="J129" s="15"/>
      <c r="K129" s="15"/>
      <c r="L129" s="15" t="s">
        <v>41</v>
      </c>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row>
    <row r="130" spans="8:36" hidden="1" x14ac:dyDescent="0.25">
      <c r="H130" s="15"/>
      <c r="I130" s="15"/>
      <c r="J130" s="15"/>
      <c r="K130" s="15"/>
      <c r="L130" s="15" t="s">
        <v>42</v>
      </c>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row>
    <row r="131" spans="8:36" hidden="1" x14ac:dyDescent="0.25">
      <c r="H131" s="15"/>
      <c r="I131" s="15"/>
      <c r="J131" s="15"/>
      <c r="K131" s="15"/>
      <c r="L131" s="15" t="s">
        <v>43</v>
      </c>
      <c r="M131" s="15"/>
      <c r="N131" s="15"/>
      <c r="O131" s="15"/>
      <c r="P131" s="15"/>
      <c r="Q131" s="15"/>
      <c r="R131" s="15"/>
      <c r="S131" s="15"/>
      <c r="T131" s="15"/>
      <c r="U131" s="15"/>
      <c r="V131" s="15"/>
      <c r="W131" s="15"/>
      <c r="X131" s="15"/>
      <c r="Y131" s="15"/>
      <c r="Z131" s="15"/>
      <c r="AA131" s="15"/>
      <c r="AB131" s="15"/>
      <c r="AC131" s="15"/>
      <c r="AD131" s="15"/>
      <c r="AE131" s="15"/>
      <c r="AF131" s="15"/>
      <c r="AG131" s="15"/>
      <c r="AH131" s="15"/>
      <c r="AI131" s="15"/>
      <c r="AJ131" s="15"/>
    </row>
    <row r="132" spans="8:36" hidden="1" x14ac:dyDescent="0.25">
      <c r="H132" s="15"/>
      <c r="I132" s="15"/>
      <c r="J132" s="15"/>
      <c r="K132" s="15"/>
      <c r="L132" s="15" t="s">
        <v>44</v>
      </c>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row>
    <row r="133" spans="8:36" hidden="1" x14ac:dyDescent="0.25">
      <c r="H133" s="15"/>
      <c r="I133" s="15"/>
      <c r="J133" s="15"/>
      <c r="K133" s="15"/>
      <c r="L133" s="15" t="s">
        <v>252</v>
      </c>
      <c r="M133" s="15"/>
      <c r="N133" s="15"/>
      <c r="O133" s="15"/>
      <c r="P133" s="15"/>
      <c r="Q133" s="15"/>
      <c r="R133" s="15"/>
      <c r="S133" s="15"/>
      <c r="T133" s="15"/>
      <c r="U133" s="15"/>
      <c r="V133" s="15"/>
      <c r="W133" s="15"/>
      <c r="X133" s="15"/>
      <c r="Y133" s="15"/>
      <c r="Z133" s="15"/>
      <c r="AA133" s="15"/>
      <c r="AB133" s="15"/>
      <c r="AC133" s="15"/>
      <c r="AD133" s="15"/>
      <c r="AE133" s="15"/>
      <c r="AF133" s="15"/>
      <c r="AG133" s="15"/>
      <c r="AH133" s="15"/>
      <c r="AI133" s="15"/>
      <c r="AJ133" s="15"/>
    </row>
    <row r="134" spans="8:36" hidden="1" x14ac:dyDescent="0.25">
      <c r="H134" s="15"/>
      <c r="I134" s="15"/>
      <c r="J134" s="15"/>
      <c r="K134" s="15"/>
      <c r="L134" s="15" t="s">
        <v>142</v>
      </c>
      <c r="M134" s="15"/>
      <c r="N134" s="15"/>
      <c r="O134" s="15"/>
      <c r="P134" s="15"/>
      <c r="Q134" s="15"/>
      <c r="R134" s="15"/>
      <c r="S134" s="15"/>
      <c r="T134" s="15"/>
      <c r="U134" s="15"/>
      <c r="V134" s="15"/>
      <c r="W134" s="15"/>
      <c r="X134" s="15"/>
      <c r="Y134" s="15"/>
      <c r="Z134" s="15"/>
      <c r="AA134" s="15"/>
      <c r="AB134" s="15"/>
      <c r="AC134" s="15"/>
      <c r="AD134" s="15"/>
      <c r="AE134" s="15"/>
      <c r="AF134" s="15"/>
      <c r="AG134" s="15"/>
      <c r="AH134" s="15"/>
      <c r="AI134" s="15"/>
      <c r="AJ134" s="15"/>
    </row>
    <row r="135" spans="8:36" hidden="1" x14ac:dyDescent="0.25">
      <c r="H135" s="15"/>
      <c r="I135" s="15"/>
      <c r="J135" s="15"/>
      <c r="K135" s="15"/>
      <c r="L135" s="15" t="s">
        <v>45</v>
      </c>
      <c r="M135" s="15"/>
      <c r="N135" s="15"/>
      <c r="O135" s="15"/>
      <c r="P135" s="15"/>
      <c r="Q135" s="15"/>
      <c r="R135" s="15"/>
      <c r="S135" s="15"/>
      <c r="T135" s="15"/>
      <c r="U135" s="15"/>
      <c r="V135" s="15"/>
      <c r="W135" s="15"/>
      <c r="X135" s="15"/>
      <c r="Y135" s="15"/>
      <c r="Z135" s="15"/>
      <c r="AA135" s="15"/>
      <c r="AB135" s="15"/>
      <c r="AC135" s="15"/>
      <c r="AD135" s="15"/>
      <c r="AE135" s="15"/>
      <c r="AF135" s="15"/>
      <c r="AG135" s="15"/>
      <c r="AH135" s="15"/>
      <c r="AI135" s="15"/>
      <c r="AJ135" s="15"/>
    </row>
    <row r="136" spans="8:36" hidden="1" x14ac:dyDescent="0.25">
      <c r="H136" s="15"/>
      <c r="I136" s="15"/>
      <c r="J136" s="15"/>
      <c r="K136" s="15"/>
      <c r="L136" s="15" t="s">
        <v>251</v>
      </c>
      <c r="M136" s="15"/>
      <c r="N136" s="15"/>
      <c r="O136" s="15"/>
      <c r="P136" s="15"/>
      <c r="Q136" s="15"/>
      <c r="R136" s="15"/>
      <c r="S136" s="15"/>
      <c r="T136" s="15"/>
      <c r="U136" s="15"/>
      <c r="V136" s="15"/>
      <c r="W136" s="15"/>
      <c r="X136" s="15"/>
      <c r="Y136" s="15"/>
      <c r="Z136" s="15"/>
      <c r="AA136" s="15"/>
      <c r="AB136" s="15"/>
      <c r="AC136" s="15"/>
      <c r="AD136" s="15"/>
      <c r="AE136" s="15"/>
      <c r="AF136" s="15"/>
      <c r="AG136" s="15"/>
      <c r="AH136" s="15"/>
      <c r="AI136" s="15"/>
      <c r="AJ136" s="15"/>
    </row>
    <row r="137" spans="8:36" hidden="1" x14ac:dyDescent="0.25">
      <c r="H137" s="15"/>
      <c r="I137" s="15"/>
      <c r="J137" s="15"/>
      <c r="K137" s="15"/>
      <c r="L137" s="15" t="s">
        <v>549</v>
      </c>
      <c r="M137" s="15"/>
      <c r="N137" s="15"/>
      <c r="O137" s="15"/>
      <c r="P137" s="15"/>
      <c r="Q137" s="15"/>
      <c r="R137" s="15"/>
      <c r="S137" s="15"/>
      <c r="T137" s="15"/>
      <c r="U137" s="15"/>
      <c r="V137" s="15"/>
      <c r="W137" s="15"/>
      <c r="X137" s="15"/>
      <c r="Y137" s="15"/>
      <c r="Z137" s="15"/>
      <c r="AA137" s="15"/>
      <c r="AB137" s="15"/>
      <c r="AC137" s="15"/>
      <c r="AD137" s="15"/>
      <c r="AE137" s="15"/>
      <c r="AF137" s="15"/>
      <c r="AG137" s="15"/>
      <c r="AH137" s="15"/>
      <c r="AI137" s="15"/>
      <c r="AJ137" s="15"/>
    </row>
    <row r="138" spans="8:36" hidden="1" x14ac:dyDescent="0.25">
      <c r="H138" s="15"/>
      <c r="I138" s="15"/>
      <c r="J138" s="15"/>
      <c r="K138" s="15"/>
      <c r="L138" s="15" t="s">
        <v>550</v>
      </c>
      <c r="M138" s="15"/>
      <c r="N138" s="15"/>
      <c r="O138" s="15"/>
      <c r="P138" s="15"/>
      <c r="Q138" s="15"/>
      <c r="R138" s="15"/>
      <c r="S138" s="15"/>
      <c r="T138" s="15"/>
      <c r="U138" s="15"/>
      <c r="V138" s="15"/>
      <c r="W138" s="15"/>
      <c r="X138" s="15"/>
      <c r="Y138" s="15"/>
      <c r="Z138" s="15"/>
      <c r="AA138" s="15"/>
      <c r="AB138" s="15"/>
      <c r="AC138" s="15"/>
      <c r="AD138" s="15"/>
      <c r="AE138" s="15"/>
      <c r="AF138" s="15"/>
      <c r="AG138" s="15"/>
      <c r="AH138" s="15"/>
      <c r="AI138" s="15"/>
      <c r="AJ138" s="15"/>
    </row>
    <row r="139" spans="8:36" hidden="1" x14ac:dyDescent="0.25">
      <c r="H139" s="15"/>
      <c r="I139" s="15"/>
      <c r="J139" s="15"/>
      <c r="K139" s="15"/>
      <c r="L139" s="15" t="s">
        <v>253</v>
      </c>
      <c r="M139" s="15"/>
      <c r="N139" s="15"/>
      <c r="O139" s="15"/>
      <c r="P139" s="15"/>
      <c r="Q139" s="15"/>
      <c r="R139" s="15"/>
      <c r="S139" s="15"/>
      <c r="T139" s="15"/>
      <c r="U139" s="15"/>
      <c r="V139" s="15"/>
      <c r="W139" s="15"/>
      <c r="X139" s="15"/>
      <c r="Y139" s="15"/>
      <c r="Z139" s="15"/>
      <c r="AA139" s="15"/>
      <c r="AB139" s="15"/>
      <c r="AC139" s="15"/>
      <c r="AD139" s="15"/>
      <c r="AE139" s="15"/>
      <c r="AF139" s="15"/>
      <c r="AG139" s="15"/>
      <c r="AH139" s="15"/>
      <c r="AI139" s="15"/>
      <c r="AJ139" s="15"/>
    </row>
    <row r="140" spans="8:36" hidden="1" x14ac:dyDescent="0.25">
      <c r="H140" s="15"/>
      <c r="I140" s="15"/>
      <c r="J140" s="15"/>
      <c r="K140" s="15"/>
      <c r="L140" s="15" t="s">
        <v>551</v>
      </c>
      <c r="M140" s="15"/>
      <c r="N140" s="15"/>
      <c r="O140" s="15"/>
      <c r="P140" s="15"/>
      <c r="Q140" s="15"/>
      <c r="R140" s="15"/>
      <c r="S140" s="15"/>
      <c r="T140" s="15"/>
      <c r="U140" s="15"/>
      <c r="V140" s="15"/>
      <c r="W140" s="15"/>
      <c r="X140" s="15"/>
      <c r="Y140" s="15"/>
      <c r="Z140" s="15"/>
      <c r="AA140" s="15"/>
      <c r="AB140" s="15"/>
      <c r="AC140" s="15"/>
      <c r="AD140" s="15"/>
      <c r="AE140" s="15"/>
      <c r="AF140" s="15"/>
      <c r="AG140" s="15"/>
      <c r="AH140" s="15"/>
      <c r="AI140" s="15"/>
      <c r="AJ140" s="15"/>
    </row>
    <row r="141" spans="8:36" hidden="1" x14ac:dyDescent="0.25">
      <c r="H141" s="15"/>
      <c r="I141" s="15"/>
      <c r="J141" s="15"/>
      <c r="K141" s="15"/>
      <c r="L141" s="15" t="s">
        <v>46</v>
      </c>
      <c r="M141" s="15"/>
      <c r="N141" s="15"/>
      <c r="O141" s="15"/>
      <c r="P141" s="15"/>
      <c r="Q141" s="15"/>
      <c r="R141" s="15"/>
      <c r="S141" s="15"/>
      <c r="T141" s="15"/>
      <c r="U141" s="15"/>
      <c r="V141" s="15"/>
      <c r="W141" s="15"/>
      <c r="X141" s="15"/>
      <c r="Y141" s="15"/>
      <c r="Z141" s="15"/>
      <c r="AA141" s="15"/>
      <c r="AB141" s="15"/>
      <c r="AC141" s="15"/>
      <c r="AD141" s="15"/>
      <c r="AE141" s="15"/>
      <c r="AF141" s="15"/>
      <c r="AG141" s="15"/>
      <c r="AH141" s="15"/>
      <c r="AI141" s="15"/>
      <c r="AJ141" s="15"/>
    </row>
    <row r="142" spans="8:36" hidden="1" x14ac:dyDescent="0.25">
      <c r="H142" s="15"/>
      <c r="I142" s="15"/>
      <c r="J142" s="15"/>
      <c r="K142" s="15"/>
      <c r="L142" s="15" t="s">
        <v>552</v>
      </c>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row>
    <row r="143" spans="8:36" hidden="1" x14ac:dyDescent="0.25">
      <c r="H143" s="15"/>
      <c r="I143" s="15"/>
      <c r="J143" s="15"/>
      <c r="K143" s="15"/>
      <c r="L143" s="15" t="s">
        <v>553</v>
      </c>
      <c r="M143" s="15"/>
      <c r="N143" s="15"/>
      <c r="O143" s="15"/>
      <c r="P143" s="15"/>
      <c r="Q143" s="15"/>
      <c r="R143" s="15"/>
      <c r="S143" s="15"/>
      <c r="T143" s="15"/>
      <c r="U143" s="15"/>
      <c r="V143" s="15"/>
      <c r="W143" s="15"/>
      <c r="X143" s="15"/>
      <c r="Y143" s="15"/>
      <c r="Z143" s="15"/>
      <c r="AA143" s="15"/>
      <c r="AB143" s="15"/>
      <c r="AC143" s="15"/>
      <c r="AD143" s="15"/>
      <c r="AE143" s="15"/>
      <c r="AF143" s="15"/>
      <c r="AG143" s="15"/>
      <c r="AH143" s="15"/>
      <c r="AI143" s="15"/>
      <c r="AJ143" s="15"/>
    </row>
    <row r="144" spans="8:36" hidden="1" x14ac:dyDescent="0.25">
      <c r="H144" s="15"/>
      <c r="I144" s="15"/>
      <c r="J144" s="15"/>
      <c r="K144" s="15"/>
      <c r="L144" s="15" t="s">
        <v>554</v>
      </c>
      <c r="M144" s="15"/>
      <c r="N144" s="15"/>
      <c r="O144" s="15"/>
      <c r="P144" s="15"/>
      <c r="Q144" s="15"/>
      <c r="R144" s="15"/>
      <c r="S144" s="15"/>
      <c r="T144" s="15"/>
      <c r="U144" s="15"/>
      <c r="V144" s="15"/>
      <c r="W144" s="15"/>
      <c r="X144" s="15"/>
      <c r="Y144" s="15"/>
      <c r="Z144" s="15"/>
      <c r="AA144" s="15"/>
      <c r="AB144" s="15"/>
      <c r="AC144" s="15"/>
      <c r="AD144" s="15"/>
      <c r="AE144" s="15"/>
      <c r="AF144" s="15"/>
      <c r="AG144" s="15"/>
      <c r="AH144" s="15"/>
      <c r="AI144" s="15"/>
      <c r="AJ144" s="15"/>
    </row>
    <row r="145" spans="8:36" hidden="1" x14ac:dyDescent="0.25">
      <c r="H145" s="15"/>
      <c r="I145" s="15"/>
      <c r="J145" s="15"/>
      <c r="K145" s="15"/>
      <c r="L145" s="15" t="s">
        <v>555</v>
      </c>
      <c r="M145" s="15"/>
      <c r="N145" s="15"/>
      <c r="O145" s="15"/>
      <c r="P145" s="15"/>
      <c r="Q145" s="15"/>
      <c r="R145" s="15"/>
      <c r="S145" s="15"/>
      <c r="T145" s="15"/>
      <c r="U145" s="15"/>
      <c r="V145" s="15"/>
      <c r="W145" s="15"/>
      <c r="X145" s="15"/>
      <c r="Y145" s="15"/>
      <c r="Z145" s="15"/>
      <c r="AA145" s="15"/>
      <c r="AB145" s="15"/>
      <c r="AC145" s="15"/>
      <c r="AD145" s="15"/>
      <c r="AE145" s="15"/>
      <c r="AF145" s="15"/>
      <c r="AG145" s="15"/>
      <c r="AH145" s="15"/>
      <c r="AI145" s="15"/>
      <c r="AJ145" s="15"/>
    </row>
    <row r="146" spans="8:36" hidden="1" x14ac:dyDescent="0.25">
      <c r="H146" s="15"/>
      <c r="I146" s="15"/>
      <c r="J146" s="15"/>
      <c r="K146" s="15"/>
      <c r="L146" s="15" t="s">
        <v>556</v>
      </c>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row>
    <row r="147" spans="8:36" hidden="1" x14ac:dyDescent="0.25">
      <c r="H147" s="15"/>
      <c r="I147" s="15"/>
      <c r="J147" s="15"/>
      <c r="K147" s="15"/>
      <c r="L147" s="15" t="s">
        <v>47</v>
      </c>
      <c r="M147" s="15"/>
      <c r="N147" s="15"/>
      <c r="O147" s="15"/>
      <c r="P147" s="15"/>
      <c r="Q147" s="15"/>
      <c r="R147" s="15"/>
      <c r="S147" s="15"/>
      <c r="T147" s="15"/>
      <c r="U147" s="15"/>
      <c r="V147" s="15"/>
      <c r="W147" s="15"/>
      <c r="X147" s="15"/>
      <c r="Y147" s="15"/>
      <c r="Z147" s="15"/>
      <c r="AA147" s="15"/>
      <c r="AB147" s="15"/>
      <c r="AC147" s="15"/>
      <c r="AD147" s="15"/>
      <c r="AE147" s="15"/>
      <c r="AF147" s="15"/>
      <c r="AG147" s="15"/>
      <c r="AH147" s="15"/>
      <c r="AI147" s="15"/>
      <c r="AJ147" s="15"/>
    </row>
    <row r="148" spans="8:36" hidden="1" x14ac:dyDescent="0.25">
      <c r="H148" s="15"/>
      <c r="I148" s="15"/>
      <c r="J148" s="15"/>
      <c r="K148" s="15"/>
      <c r="L148" s="15" t="s">
        <v>48</v>
      </c>
      <c r="M148" s="15"/>
      <c r="N148" s="15"/>
      <c r="O148" s="15"/>
      <c r="P148" s="15"/>
      <c r="Q148" s="15"/>
      <c r="R148" s="15"/>
      <c r="S148" s="15"/>
      <c r="T148" s="15"/>
      <c r="U148" s="15"/>
      <c r="V148" s="15"/>
      <c r="W148" s="15"/>
      <c r="X148" s="15"/>
      <c r="Y148" s="15"/>
      <c r="Z148" s="15"/>
      <c r="AA148" s="15"/>
      <c r="AB148" s="15"/>
      <c r="AC148" s="15"/>
      <c r="AD148" s="15"/>
      <c r="AE148" s="15"/>
      <c r="AF148" s="15"/>
      <c r="AG148" s="15"/>
      <c r="AH148" s="15"/>
      <c r="AI148" s="15"/>
      <c r="AJ148" s="15"/>
    </row>
    <row r="149" spans="8:36" hidden="1" x14ac:dyDescent="0.25">
      <c r="H149" s="15"/>
      <c r="I149" s="15"/>
      <c r="J149" s="15"/>
      <c r="K149" s="15"/>
      <c r="L149" s="15" t="s">
        <v>557</v>
      </c>
      <c r="M149" s="15"/>
      <c r="N149" s="15"/>
      <c r="O149" s="15"/>
      <c r="P149" s="15"/>
      <c r="Q149" s="15"/>
      <c r="R149" s="15"/>
      <c r="S149" s="15"/>
      <c r="T149" s="15"/>
      <c r="U149" s="15"/>
      <c r="V149" s="15"/>
      <c r="W149" s="15"/>
      <c r="X149" s="15"/>
      <c r="Y149" s="15"/>
      <c r="Z149" s="15"/>
      <c r="AA149" s="15"/>
      <c r="AB149" s="15"/>
      <c r="AC149" s="15"/>
      <c r="AD149" s="15"/>
      <c r="AE149" s="15"/>
      <c r="AF149" s="15"/>
      <c r="AG149" s="15"/>
      <c r="AH149" s="15"/>
      <c r="AI149" s="15"/>
      <c r="AJ149" s="15"/>
    </row>
    <row r="150" spans="8:36" hidden="1" x14ac:dyDescent="0.25">
      <c r="H150" s="15"/>
      <c r="I150" s="15"/>
      <c r="J150" s="15"/>
      <c r="K150" s="15"/>
      <c r="L150" s="15" t="s">
        <v>558</v>
      </c>
      <c r="M150" s="15"/>
      <c r="N150" s="15"/>
      <c r="O150" s="15"/>
      <c r="P150" s="15"/>
      <c r="Q150" s="15"/>
      <c r="R150" s="15"/>
      <c r="S150" s="15"/>
      <c r="T150" s="15"/>
      <c r="U150" s="15"/>
      <c r="V150" s="15"/>
      <c r="W150" s="15"/>
      <c r="X150" s="15"/>
      <c r="Y150" s="15"/>
      <c r="Z150" s="15"/>
      <c r="AA150" s="15"/>
      <c r="AB150" s="15"/>
      <c r="AC150" s="15"/>
      <c r="AD150" s="15"/>
      <c r="AE150" s="15"/>
      <c r="AF150" s="15"/>
      <c r="AG150" s="15"/>
      <c r="AH150" s="15"/>
      <c r="AI150" s="15"/>
      <c r="AJ150" s="15"/>
    </row>
    <row r="151" spans="8:36" hidden="1" x14ac:dyDescent="0.25">
      <c r="H151" s="15"/>
      <c r="I151" s="15"/>
      <c r="J151" s="15"/>
      <c r="K151" s="15"/>
      <c r="L151" s="15" t="s">
        <v>257</v>
      </c>
      <c r="M151" s="15"/>
      <c r="N151" s="15"/>
      <c r="O151" s="15"/>
      <c r="P151" s="15"/>
      <c r="Q151" s="15"/>
      <c r="R151" s="15"/>
      <c r="S151" s="15"/>
      <c r="T151" s="15"/>
      <c r="U151" s="15"/>
      <c r="V151" s="15"/>
      <c r="W151" s="15"/>
      <c r="X151" s="15"/>
      <c r="Y151" s="15"/>
      <c r="Z151" s="15"/>
      <c r="AA151" s="15"/>
      <c r="AB151" s="15"/>
      <c r="AC151" s="15"/>
      <c r="AD151" s="15"/>
      <c r="AE151" s="15"/>
      <c r="AF151" s="15"/>
      <c r="AG151" s="15"/>
      <c r="AH151" s="15"/>
      <c r="AI151" s="15"/>
      <c r="AJ151" s="15"/>
    </row>
    <row r="152" spans="8:36" hidden="1" x14ac:dyDescent="0.25">
      <c r="H152" s="15"/>
      <c r="I152" s="15"/>
      <c r="J152" s="15"/>
      <c r="K152" s="15"/>
      <c r="L152" s="15" t="s">
        <v>49</v>
      </c>
      <c r="M152" s="15"/>
      <c r="N152" s="15"/>
      <c r="O152" s="15"/>
      <c r="P152" s="15"/>
      <c r="Q152" s="15"/>
      <c r="R152" s="15"/>
      <c r="S152" s="15"/>
      <c r="T152" s="15"/>
      <c r="U152" s="15"/>
      <c r="V152" s="15"/>
      <c r="W152" s="15"/>
      <c r="X152" s="15"/>
      <c r="Y152" s="15"/>
      <c r="Z152" s="15"/>
      <c r="AA152" s="15"/>
      <c r="AB152" s="15"/>
      <c r="AC152" s="15"/>
      <c r="AD152" s="15"/>
      <c r="AE152" s="15"/>
      <c r="AF152" s="15"/>
      <c r="AG152" s="15"/>
      <c r="AH152" s="15"/>
      <c r="AI152" s="15"/>
      <c r="AJ152" s="15"/>
    </row>
    <row r="153" spans="8:36" hidden="1" x14ac:dyDescent="0.25">
      <c r="H153" s="15"/>
      <c r="I153" s="15"/>
      <c r="J153" s="15"/>
      <c r="K153" s="15"/>
      <c r="L153" s="15" t="s">
        <v>50</v>
      </c>
      <c r="M153" s="15"/>
      <c r="N153" s="15"/>
      <c r="O153" s="15"/>
      <c r="P153" s="15"/>
      <c r="Q153" s="15"/>
      <c r="R153" s="15"/>
      <c r="S153" s="15"/>
      <c r="T153" s="15"/>
      <c r="U153" s="15"/>
      <c r="V153" s="15"/>
      <c r="W153" s="15"/>
      <c r="X153" s="15"/>
      <c r="Y153" s="15"/>
      <c r="Z153" s="15"/>
      <c r="AA153" s="15"/>
      <c r="AB153" s="15"/>
      <c r="AC153" s="15"/>
      <c r="AD153" s="15"/>
      <c r="AE153" s="15"/>
      <c r="AF153" s="15"/>
      <c r="AG153" s="15"/>
      <c r="AH153" s="15"/>
      <c r="AI153" s="15"/>
      <c r="AJ153" s="15"/>
    </row>
    <row r="154" spans="8:36" hidden="1" x14ac:dyDescent="0.25">
      <c r="H154" s="15"/>
      <c r="I154" s="15"/>
      <c r="J154" s="15"/>
      <c r="K154" s="15"/>
      <c r="L154" s="15" t="s">
        <v>254</v>
      </c>
      <c r="M154" s="15"/>
      <c r="N154" s="15"/>
      <c r="O154" s="15"/>
      <c r="P154" s="15"/>
      <c r="Q154" s="15"/>
      <c r="R154" s="15"/>
      <c r="S154" s="15"/>
      <c r="T154" s="15"/>
      <c r="U154" s="15"/>
      <c r="V154" s="15"/>
      <c r="W154" s="15"/>
      <c r="X154" s="15"/>
      <c r="Y154" s="15"/>
      <c r="Z154" s="15"/>
      <c r="AA154" s="15"/>
      <c r="AB154" s="15"/>
      <c r="AC154" s="15"/>
      <c r="AD154" s="15"/>
      <c r="AE154" s="15"/>
      <c r="AF154" s="15"/>
      <c r="AG154" s="15"/>
      <c r="AH154" s="15"/>
      <c r="AI154" s="15"/>
      <c r="AJ154" s="15"/>
    </row>
    <row r="155" spans="8:36" hidden="1" x14ac:dyDescent="0.25">
      <c r="H155" s="15"/>
      <c r="I155" s="15"/>
      <c r="J155" s="15"/>
      <c r="K155" s="15"/>
      <c r="L155" s="15" t="s">
        <v>255</v>
      </c>
      <c r="M155" s="15"/>
      <c r="N155" s="15"/>
      <c r="O155" s="15"/>
      <c r="P155" s="15"/>
      <c r="Q155" s="15"/>
      <c r="R155" s="15"/>
      <c r="S155" s="15"/>
      <c r="T155" s="15"/>
      <c r="U155" s="15"/>
      <c r="V155" s="15"/>
      <c r="W155" s="15"/>
      <c r="X155" s="15"/>
      <c r="Y155" s="15"/>
      <c r="Z155" s="15"/>
      <c r="AA155" s="15"/>
      <c r="AB155" s="15"/>
      <c r="AC155" s="15"/>
      <c r="AD155" s="15"/>
      <c r="AE155" s="15"/>
      <c r="AF155" s="15"/>
      <c r="AG155" s="15"/>
      <c r="AH155" s="15"/>
      <c r="AI155" s="15"/>
      <c r="AJ155" s="15"/>
    </row>
    <row r="156" spans="8:36" hidden="1" x14ac:dyDescent="0.25">
      <c r="H156" s="15"/>
      <c r="I156" s="15"/>
      <c r="J156" s="15"/>
      <c r="K156" s="15"/>
      <c r="L156" s="15" t="s">
        <v>559</v>
      </c>
      <c r="M156" s="15"/>
      <c r="N156" s="15"/>
      <c r="O156" s="15"/>
      <c r="P156" s="15"/>
      <c r="Q156" s="15"/>
      <c r="R156" s="15"/>
      <c r="S156" s="15"/>
      <c r="T156" s="15"/>
      <c r="U156" s="15"/>
      <c r="V156" s="15"/>
      <c r="W156" s="15"/>
      <c r="X156" s="15"/>
      <c r="Y156" s="15"/>
      <c r="Z156" s="15"/>
      <c r="AA156" s="15"/>
      <c r="AB156" s="15"/>
      <c r="AC156" s="15"/>
      <c r="AD156" s="15"/>
      <c r="AE156" s="15"/>
      <c r="AF156" s="15"/>
      <c r="AG156" s="15"/>
      <c r="AH156" s="15"/>
      <c r="AI156" s="15"/>
      <c r="AJ156" s="15"/>
    </row>
    <row r="157" spans="8:36" hidden="1" x14ac:dyDescent="0.25">
      <c r="H157" s="15"/>
      <c r="I157" s="15"/>
      <c r="J157" s="15"/>
      <c r="K157" s="15"/>
      <c r="L157" s="15" t="s">
        <v>256</v>
      </c>
      <c r="M157" s="15"/>
      <c r="N157" s="15"/>
      <c r="O157" s="15"/>
      <c r="P157" s="15"/>
      <c r="Q157" s="15"/>
      <c r="R157" s="15"/>
      <c r="S157" s="15"/>
      <c r="T157" s="15"/>
      <c r="U157" s="15"/>
      <c r="V157" s="15"/>
      <c r="W157" s="15"/>
      <c r="X157" s="15"/>
      <c r="Y157" s="15"/>
      <c r="Z157" s="15"/>
      <c r="AA157" s="15"/>
      <c r="AB157" s="15"/>
      <c r="AC157" s="15"/>
      <c r="AD157" s="15"/>
      <c r="AE157" s="15"/>
      <c r="AF157" s="15"/>
      <c r="AG157" s="15"/>
      <c r="AH157" s="15"/>
      <c r="AI157" s="15"/>
      <c r="AJ157" s="15"/>
    </row>
    <row r="158" spans="8:36" hidden="1" x14ac:dyDescent="0.25">
      <c r="H158" s="15"/>
      <c r="I158" s="15"/>
      <c r="J158" s="15"/>
      <c r="K158" s="15"/>
      <c r="L158" s="15" t="s">
        <v>51</v>
      </c>
      <c r="M158" s="15"/>
      <c r="N158" s="15"/>
      <c r="O158" s="15"/>
      <c r="P158" s="15"/>
      <c r="Q158" s="15"/>
      <c r="R158" s="15"/>
      <c r="S158" s="15"/>
      <c r="T158" s="15"/>
      <c r="U158" s="15"/>
      <c r="V158" s="15"/>
      <c r="W158" s="15"/>
      <c r="X158" s="15"/>
      <c r="Y158" s="15"/>
      <c r="Z158" s="15"/>
      <c r="AA158" s="15"/>
      <c r="AB158" s="15"/>
      <c r="AC158" s="15"/>
      <c r="AD158" s="15"/>
      <c r="AE158" s="15"/>
      <c r="AF158" s="15"/>
      <c r="AG158" s="15"/>
      <c r="AH158" s="15"/>
      <c r="AI158" s="15"/>
      <c r="AJ158" s="15"/>
    </row>
    <row r="159" spans="8:36" hidden="1" x14ac:dyDescent="0.25">
      <c r="H159" s="15"/>
      <c r="I159" s="15"/>
      <c r="J159" s="15"/>
      <c r="K159" s="15"/>
      <c r="L159" s="15" t="s">
        <v>259</v>
      </c>
      <c r="M159" s="15"/>
      <c r="N159" s="15"/>
      <c r="O159" s="15"/>
      <c r="P159" s="15"/>
      <c r="Q159" s="15"/>
      <c r="R159" s="15"/>
      <c r="S159" s="15"/>
      <c r="T159" s="15"/>
      <c r="U159" s="15"/>
      <c r="V159" s="15"/>
      <c r="W159" s="15"/>
      <c r="X159" s="15"/>
      <c r="Y159" s="15"/>
      <c r="Z159" s="15"/>
      <c r="AA159" s="15"/>
      <c r="AB159" s="15"/>
      <c r="AC159" s="15"/>
      <c r="AD159" s="15"/>
      <c r="AE159" s="15"/>
      <c r="AF159" s="15"/>
      <c r="AG159" s="15"/>
      <c r="AH159" s="15"/>
      <c r="AI159" s="15"/>
      <c r="AJ159" s="15"/>
    </row>
    <row r="160" spans="8:36" hidden="1" x14ac:dyDescent="0.25">
      <c r="H160" s="15"/>
      <c r="I160" s="15"/>
      <c r="J160" s="15"/>
      <c r="K160" s="15"/>
      <c r="L160" s="15" t="s">
        <v>260</v>
      </c>
      <c r="M160" s="15"/>
      <c r="N160" s="15"/>
      <c r="O160" s="15"/>
      <c r="P160" s="15"/>
      <c r="Q160" s="15"/>
      <c r="R160" s="15"/>
      <c r="S160" s="15"/>
      <c r="T160" s="15"/>
      <c r="U160" s="15"/>
      <c r="V160" s="15"/>
      <c r="W160" s="15"/>
      <c r="X160" s="15"/>
      <c r="Y160" s="15"/>
      <c r="Z160" s="15"/>
      <c r="AA160" s="15"/>
      <c r="AB160" s="15"/>
      <c r="AC160" s="15"/>
      <c r="AD160" s="15"/>
      <c r="AE160" s="15"/>
      <c r="AF160" s="15"/>
      <c r="AG160" s="15"/>
      <c r="AH160" s="15"/>
      <c r="AI160" s="15"/>
      <c r="AJ160" s="15"/>
    </row>
    <row r="161" spans="8:36" hidden="1" x14ac:dyDescent="0.25">
      <c r="H161" s="15"/>
      <c r="I161" s="15"/>
      <c r="J161" s="15"/>
      <c r="K161" s="15"/>
      <c r="L161" s="15" t="s">
        <v>52</v>
      </c>
      <c r="M161" s="15"/>
      <c r="N161" s="15"/>
      <c r="O161" s="15"/>
      <c r="P161" s="15"/>
      <c r="Q161" s="15"/>
      <c r="R161" s="15"/>
      <c r="S161" s="15"/>
      <c r="T161" s="15"/>
      <c r="U161" s="15"/>
      <c r="V161" s="15"/>
      <c r="W161" s="15"/>
      <c r="X161" s="15"/>
      <c r="Y161" s="15"/>
      <c r="Z161" s="15"/>
      <c r="AA161" s="15"/>
      <c r="AB161" s="15"/>
      <c r="AC161" s="15"/>
      <c r="AD161" s="15"/>
      <c r="AE161" s="15"/>
      <c r="AF161" s="15"/>
      <c r="AG161" s="15"/>
      <c r="AH161" s="15"/>
      <c r="AI161" s="15"/>
      <c r="AJ161" s="15"/>
    </row>
    <row r="162" spans="8:36" hidden="1" x14ac:dyDescent="0.25">
      <c r="H162" s="15"/>
      <c r="I162" s="15"/>
      <c r="J162" s="15"/>
      <c r="K162" s="15"/>
      <c r="L162" s="15" t="s">
        <v>53</v>
      </c>
      <c r="M162" s="15"/>
      <c r="N162" s="15"/>
      <c r="O162" s="15"/>
      <c r="P162" s="15"/>
      <c r="Q162" s="15"/>
      <c r="R162" s="15"/>
      <c r="S162" s="15"/>
      <c r="T162" s="15"/>
      <c r="U162" s="15"/>
      <c r="V162" s="15"/>
      <c r="W162" s="15"/>
      <c r="X162" s="15"/>
      <c r="Y162" s="15"/>
      <c r="Z162" s="15"/>
      <c r="AA162" s="15"/>
      <c r="AB162" s="15"/>
      <c r="AC162" s="15"/>
      <c r="AD162" s="15"/>
      <c r="AE162" s="15"/>
      <c r="AF162" s="15"/>
      <c r="AG162" s="15"/>
      <c r="AH162" s="15"/>
      <c r="AI162" s="15"/>
      <c r="AJ162" s="15"/>
    </row>
    <row r="163" spans="8:36" hidden="1" x14ac:dyDescent="0.25">
      <c r="H163" s="15"/>
      <c r="I163" s="15"/>
      <c r="J163" s="15"/>
      <c r="K163" s="15"/>
      <c r="L163" s="15" t="s">
        <v>54</v>
      </c>
      <c r="M163" s="15"/>
      <c r="N163" s="15"/>
      <c r="O163" s="15"/>
      <c r="P163" s="15"/>
      <c r="Q163" s="15"/>
      <c r="R163" s="15"/>
      <c r="S163" s="15"/>
      <c r="T163" s="15"/>
      <c r="U163" s="15"/>
      <c r="V163" s="15"/>
      <c r="W163" s="15"/>
      <c r="X163" s="15"/>
      <c r="Y163" s="15"/>
      <c r="Z163" s="15"/>
      <c r="AA163" s="15"/>
      <c r="AB163" s="15"/>
      <c r="AC163" s="15"/>
      <c r="AD163" s="15"/>
      <c r="AE163" s="15"/>
      <c r="AF163" s="15"/>
      <c r="AG163" s="15"/>
      <c r="AH163" s="15"/>
      <c r="AI163" s="15"/>
      <c r="AJ163" s="15"/>
    </row>
    <row r="164" spans="8:36" hidden="1" x14ac:dyDescent="0.25">
      <c r="H164" s="15"/>
      <c r="I164" s="15"/>
      <c r="J164" s="15"/>
      <c r="K164" s="15"/>
      <c r="L164" s="15" t="s">
        <v>262</v>
      </c>
      <c r="M164" s="15"/>
      <c r="N164" s="15"/>
      <c r="O164" s="15"/>
      <c r="P164" s="15"/>
      <c r="Q164" s="15"/>
      <c r="R164" s="15"/>
      <c r="S164" s="15"/>
      <c r="T164" s="15"/>
      <c r="U164" s="15"/>
      <c r="V164" s="15"/>
      <c r="W164" s="15"/>
      <c r="X164" s="15"/>
      <c r="Y164" s="15"/>
      <c r="Z164" s="15"/>
      <c r="AA164" s="15"/>
      <c r="AB164" s="15"/>
      <c r="AC164" s="15"/>
      <c r="AD164" s="15"/>
      <c r="AE164" s="15"/>
      <c r="AF164" s="15"/>
      <c r="AG164" s="15"/>
      <c r="AH164" s="15"/>
      <c r="AI164" s="15"/>
      <c r="AJ164" s="15"/>
    </row>
    <row r="165" spans="8:36" hidden="1" x14ac:dyDescent="0.25">
      <c r="H165" s="15"/>
      <c r="I165" s="15"/>
      <c r="J165" s="15"/>
      <c r="K165" s="15"/>
      <c r="L165" s="15" t="s">
        <v>263</v>
      </c>
      <c r="M165" s="15"/>
      <c r="N165" s="15"/>
      <c r="O165" s="15"/>
      <c r="P165" s="15"/>
      <c r="Q165" s="15"/>
      <c r="R165" s="15"/>
      <c r="S165" s="15"/>
      <c r="T165" s="15"/>
      <c r="U165" s="15"/>
      <c r="V165" s="15"/>
      <c r="W165" s="15"/>
      <c r="X165" s="15"/>
      <c r="Y165" s="15"/>
      <c r="Z165" s="15"/>
      <c r="AA165" s="15"/>
      <c r="AB165" s="15"/>
      <c r="AC165" s="15"/>
      <c r="AD165" s="15"/>
      <c r="AE165" s="15"/>
      <c r="AF165" s="15"/>
      <c r="AG165" s="15"/>
      <c r="AH165" s="15"/>
      <c r="AI165" s="15"/>
      <c r="AJ165" s="15"/>
    </row>
    <row r="166" spans="8:36" hidden="1" x14ac:dyDescent="0.25">
      <c r="H166" s="15"/>
      <c r="I166" s="15"/>
      <c r="J166" s="15"/>
      <c r="K166" s="15"/>
      <c r="L166" s="15" t="s">
        <v>261</v>
      </c>
      <c r="M166" s="15"/>
      <c r="N166" s="15"/>
      <c r="O166" s="15"/>
      <c r="P166" s="15"/>
      <c r="Q166" s="15"/>
      <c r="R166" s="15"/>
      <c r="S166" s="15"/>
      <c r="T166" s="15"/>
      <c r="U166" s="15"/>
      <c r="V166" s="15"/>
      <c r="W166" s="15"/>
      <c r="X166" s="15"/>
      <c r="Y166" s="15"/>
      <c r="Z166" s="15"/>
      <c r="AA166" s="15"/>
      <c r="AB166" s="15"/>
      <c r="AC166" s="15"/>
      <c r="AD166" s="15"/>
      <c r="AE166" s="15"/>
      <c r="AF166" s="15"/>
      <c r="AG166" s="15"/>
      <c r="AH166" s="15"/>
      <c r="AI166" s="15"/>
      <c r="AJ166" s="15"/>
    </row>
    <row r="167" spans="8:36" hidden="1" x14ac:dyDescent="0.25">
      <c r="H167" s="15"/>
      <c r="I167" s="15"/>
      <c r="J167" s="15"/>
      <c r="K167" s="15"/>
      <c r="L167" s="15" t="s">
        <v>560</v>
      </c>
      <c r="M167" s="15"/>
      <c r="N167" s="15"/>
      <c r="O167" s="15"/>
      <c r="P167" s="15"/>
      <c r="Q167" s="15"/>
      <c r="R167" s="15"/>
      <c r="S167" s="15"/>
      <c r="T167" s="15"/>
      <c r="U167" s="15"/>
      <c r="V167" s="15"/>
      <c r="W167" s="15"/>
      <c r="X167" s="15"/>
      <c r="Y167" s="15"/>
      <c r="Z167" s="15"/>
      <c r="AA167" s="15"/>
      <c r="AB167" s="15"/>
      <c r="AC167" s="15"/>
      <c r="AD167" s="15"/>
      <c r="AE167" s="15"/>
      <c r="AF167" s="15"/>
      <c r="AG167" s="15"/>
      <c r="AH167" s="15"/>
      <c r="AI167" s="15"/>
      <c r="AJ167" s="15"/>
    </row>
    <row r="168" spans="8:36" hidden="1" x14ac:dyDescent="0.25">
      <c r="H168" s="15"/>
      <c r="I168" s="15"/>
      <c r="J168" s="15"/>
      <c r="K168" s="15"/>
      <c r="L168" s="15" t="s">
        <v>264</v>
      </c>
      <c r="M168" s="15"/>
      <c r="N168" s="15"/>
      <c r="O168" s="15"/>
      <c r="P168" s="15"/>
      <c r="Q168" s="15"/>
      <c r="R168" s="15"/>
      <c r="S168" s="15"/>
      <c r="T168" s="15"/>
      <c r="U168" s="15"/>
      <c r="V168" s="15"/>
      <c r="W168" s="15"/>
      <c r="X168" s="15"/>
      <c r="Y168" s="15"/>
      <c r="Z168" s="15"/>
      <c r="AA168" s="15"/>
      <c r="AB168" s="15"/>
      <c r="AC168" s="15"/>
      <c r="AD168" s="15"/>
      <c r="AE168" s="15"/>
      <c r="AF168" s="15"/>
      <c r="AG168" s="15"/>
      <c r="AH168" s="15"/>
      <c r="AI168" s="15"/>
      <c r="AJ168" s="15"/>
    </row>
    <row r="169" spans="8:36" hidden="1" x14ac:dyDescent="0.25">
      <c r="H169" s="15"/>
      <c r="I169" s="15"/>
      <c r="J169" s="15"/>
      <c r="K169" s="15"/>
      <c r="L169" s="15" t="s">
        <v>55</v>
      </c>
      <c r="M169" s="15"/>
      <c r="N169" s="15"/>
      <c r="O169" s="15"/>
      <c r="P169" s="15"/>
      <c r="Q169" s="15"/>
      <c r="R169" s="15"/>
      <c r="S169" s="15"/>
      <c r="T169" s="15"/>
      <c r="U169" s="15"/>
      <c r="V169" s="15"/>
      <c r="W169" s="15"/>
      <c r="X169" s="15"/>
      <c r="Y169" s="15"/>
      <c r="Z169" s="15"/>
      <c r="AA169" s="15"/>
      <c r="AB169" s="15"/>
      <c r="AC169" s="15"/>
      <c r="AD169" s="15"/>
      <c r="AE169" s="15"/>
      <c r="AF169" s="15"/>
      <c r="AG169" s="15"/>
      <c r="AH169" s="15"/>
      <c r="AI169" s="15"/>
      <c r="AJ169" s="15"/>
    </row>
    <row r="170" spans="8:36" hidden="1" x14ac:dyDescent="0.25">
      <c r="H170" s="15"/>
      <c r="I170" s="15"/>
      <c r="J170" s="15"/>
      <c r="K170" s="15"/>
      <c r="L170" s="15" t="s">
        <v>56</v>
      </c>
      <c r="M170" s="15"/>
      <c r="N170" s="15"/>
      <c r="O170" s="15"/>
      <c r="P170" s="15"/>
      <c r="Q170" s="15"/>
      <c r="R170" s="15"/>
      <c r="S170" s="15"/>
      <c r="T170" s="15"/>
      <c r="U170" s="15"/>
      <c r="V170" s="15"/>
      <c r="W170" s="15"/>
      <c r="X170" s="15"/>
      <c r="Y170" s="15"/>
      <c r="Z170" s="15"/>
      <c r="AA170" s="15"/>
      <c r="AB170" s="15"/>
      <c r="AC170" s="15"/>
      <c r="AD170" s="15"/>
      <c r="AE170" s="15"/>
      <c r="AF170" s="15"/>
      <c r="AG170" s="15"/>
      <c r="AH170" s="15"/>
      <c r="AI170" s="15"/>
      <c r="AJ170" s="15"/>
    </row>
    <row r="171" spans="8:36" hidden="1" x14ac:dyDescent="0.25">
      <c r="H171" s="15"/>
      <c r="I171" s="15"/>
      <c r="J171" s="15"/>
      <c r="K171" s="15"/>
      <c r="L171" s="15" t="s">
        <v>561</v>
      </c>
      <c r="M171" s="15"/>
      <c r="N171" s="15"/>
      <c r="O171" s="15"/>
      <c r="P171" s="15"/>
      <c r="Q171" s="15"/>
      <c r="R171" s="15"/>
      <c r="S171" s="15"/>
      <c r="T171" s="15"/>
      <c r="U171" s="15"/>
      <c r="V171" s="15"/>
      <c r="W171" s="15"/>
      <c r="X171" s="15"/>
      <c r="Y171" s="15"/>
      <c r="Z171" s="15"/>
      <c r="AA171" s="15"/>
      <c r="AB171" s="15"/>
      <c r="AC171" s="15"/>
      <c r="AD171" s="15"/>
      <c r="AE171" s="15"/>
      <c r="AF171" s="15"/>
      <c r="AG171" s="15"/>
      <c r="AH171" s="15"/>
      <c r="AI171" s="15"/>
      <c r="AJ171" s="15"/>
    </row>
    <row r="172" spans="8:36" hidden="1" x14ac:dyDescent="0.25">
      <c r="H172" s="15"/>
      <c r="I172" s="15"/>
      <c r="J172" s="15"/>
      <c r="K172" s="15"/>
      <c r="L172" s="15" t="s">
        <v>562</v>
      </c>
      <c r="M172" s="15"/>
      <c r="N172" s="15"/>
      <c r="O172" s="15"/>
      <c r="P172" s="15"/>
      <c r="Q172" s="15"/>
      <c r="R172" s="15"/>
      <c r="S172" s="15"/>
      <c r="T172" s="15"/>
      <c r="U172" s="15"/>
      <c r="V172" s="15"/>
      <c r="W172" s="15"/>
      <c r="X172" s="15"/>
      <c r="Y172" s="15"/>
      <c r="Z172" s="15"/>
      <c r="AA172" s="15"/>
      <c r="AB172" s="15"/>
      <c r="AC172" s="15"/>
      <c r="AD172" s="15"/>
      <c r="AE172" s="15"/>
      <c r="AF172" s="15"/>
      <c r="AG172" s="15"/>
      <c r="AH172" s="15"/>
      <c r="AI172" s="15"/>
      <c r="AJ172" s="15"/>
    </row>
    <row r="173" spans="8:36" hidden="1" x14ac:dyDescent="0.25">
      <c r="H173" s="15"/>
      <c r="I173" s="15"/>
      <c r="J173" s="15"/>
      <c r="K173" s="15"/>
      <c r="L173" s="15" t="s">
        <v>57</v>
      </c>
      <c r="M173" s="15"/>
      <c r="N173" s="15"/>
      <c r="O173" s="15"/>
      <c r="P173" s="15"/>
      <c r="Q173" s="15"/>
      <c r="R173" s="15"/>
      <c r="S173" s="15"/>
      <c r="T173" s="15"/>
      <c r="U173" s="15"/>
      <c r="V173" s="15"/>
      <c r="W173" s="15"/>
      <c r="X173" s="15"/>
      <c r="Y173" s="15"/>
      <c r="Z173" s="15"/>
      <c r="AA173" s="15"/>
      <c r="AB173" s="15"/>
      <c r="AC173" s="15"/>
      <c r="AD173" s="15"/>
      <c r="AE173" s="15"/>
      <c r="AF173" s="15"/>
      <c r="AG173" s="15"/>
      <c r="AH173" s="15"/>
      <c r="AI173" s="15"/>
      <c r="AJ173" s="15"/>
    </row>
    <row r="174" spans="8:36" hidden="1" x14ac:dyDescent="0.25">
      <c r="H174" s="15"/>
      <c r="I174" s="15"/>
      <c r="J174" s="15"/>
      <c r="K174" s="15"/>
      <c r="L174" s="15" t="s">
        <v>258</v>
      </c>
      <c r="M174" s="15"/>
      <c r="N174" s="15"/>
      <c r="O174" s="15"/>
      <c r="P174" s="15"/>
      <c r="Q174" s="15"/>
      <c r="R174" s="15"/>
      <c r="S174" s="15"/>
      <c r="T174" s="15"/>
      <c r="U174" s="15"/>
      <c r="V174" s="15"/>
      <c r="W174" s="15"/>
      <c r="X174" s="15"/>
      <c r="Y174" s="15"/>
      <c r="Z174" s="15"/>
      <c r="AA174" s="15"/>
      <c r="AB174" s="15"/>
      <c r="AC174" s="15"/>
      <c r="AD174" s="15"/>
      <c r="AE174" s="15"/>
      <c r="AF174" s="15"/>
      <c r="AG174" s="15"/>
      <c r="AH174" s="15"/>
      <c r="AI174" s="15"/>
      <c r="AJ174" s="15"/>
    </row>
    <row r="175" spans="8:36" hidden="1" x14ac:dyDescent="0.25">
      <c r="H175" s="15"/>
      <c r="I175" s="15"/>
      <c r="J175" s="15"/>
      <c r="K175" s="15"/>
      <c r="L175" s="15" t="s">
        <v>265</v>
      </c>
      <c r="M175" s="15"/>
      <c r="N175" s="15"/>
      <c r="O175" s="15"/>
      <c r="P175" s="15"/>
      <c r="Q175" s="15"/>
      <c r="R175" s="15"/>
      <c r="S175" s="15"/>
      <c r="T175" s="15"/>
      <c r="U175" s="15"/>
      <c r="V175" s="15"/>
      <c r="W175" s="15"/>
      <c r="X175" s="15"/>
      <c r="Y175" s="15"/>
      <c r="Z175" s="15"/>
      <c r="AA175" s="15"/>
      <c r="AB175" s="15"/>
      <c r="AC175" s="15"/>
      <c r="AD175" s="15"/>
      <c r="AE175" s="15"/>
      <c r="AF175" s="15"/>
      <c r="AG175" s="15"/>
      <c r="AH175" s="15"/>
      <c r="AI175" s="15"/>
      <c r="AJ175" s="15"/>
    </row>
    <row r="176" spans="8:36" hidden="1" x14ac:dyDescent="0.25">
      <c r="H176" s="15"/>
      <c r="I176" s="15"/>
      <c r="J176" s="15"/>
      <c r="K176" s="15"/>
      <c r="L176" s="15" t="s">
        <v>563</v>
      </c>
      <c r="M176" s="15"/>
      <c r="N176" s="15"/>
      <c r="O176" s="15"/>
      <c r="P176" s="15"/>
      <c r="Q176" s="15"/>
      <c r="R176" s="15"/>
      <c r="S176" s="15"/>
      <c r="T176" s="15"/>
      <c r="U176" s="15"/>
      <c r="V176" s="15"/>
      <c r="W176" s="15"/>
      <c r="X176" s="15"/>
      <c r="Y176" s="15"/>
      <c r="Z176" s="15"/>
      <c r="AA176" s="15"/>
      <c r="AB176" s="15"/>
      <c r="AC176" s="15"/>
      <c r="AD176" s="15"/>
      <c r="AE176" s="15"/>
      <c r="AF176" s="15"/>
      <c r="AG176" s="15"/>
      <c r="AH176" s="15"/>
      <c r="AI176" s="15"/>
      <c r="AJ176" s="15"/>
    </row>
    <row r="177" spans="8:36" hidden="1" x14ac:dyDescent="0.25">
      <c r="H177" s="15"/>
      <c r="I177" s="15"/>
      <c r="J177" s="15"/>
      <c r="K177" s="15"/>
      <c r="L177" s="15" t="s">
        <v>58</v>
      </c>
      <c r="M177" s="15"/>
      <c r="N177" s="15"/>
      <c r="O177" s="15"/>
      <c r="P177" s="15"/>
      <c r="Q177" s="15"/>
      <c r="R177" s="15"/>
      <c r="S177" s="15"/>
      <c r="T177" s="15"/>
      <c r="U177" s="15"/>
      <c r="V177" s="15"/>
      <c r="W177" s="15"/>
      <c r="X177" s="15"/>
      <c r="Y177" s="15"/>
      <c r="Z177" s="15"/>
      <c r="AA177" s="15"/>
      <c r="AB177" s="15"/>
      <c r="AC177" s="15"/>
      <c r="AD177" s="15"/>
      <c r="AE177" s="15"/>
      <c r="AF177" s="15"/>
      <c r="AG177" s="15"/>
      <c r="AH177" s="15"/>
      <c r="AI177" s="15"/>
      <c r="AJ177" s="15"/>
    </row>
    <row r="178" spans="8:36" hidden="1" x14ac:dyDescent="0.25">
      <c r="H178" s="15"/>
      <c r="I178" s="15"/>
      <c r="J178" s="15"/>
      <c r="K178" s="15"/>
      <c r="L178" s="15" t="s">
        <v>266</v>
      </c>
      <c r="M178" s="15"/>
      <c r="N178" s="15"/>
      <c r="O178" s="15"/>
      <c r="P178" s="15"/>
      <c r="Q178" s="15"/>
      <c r="R178" s="15"/>
      <c r="S178" s="15"/>
      <c r="T178" s="15"/>
      <c r="U178" s="15"/>
      <c r="V178" s="15"/>
      <c r="W178" s="15"/>
      <c r="X178" s="15"/>
      <c r="Y178" s="15"/>
      <c r="Z178" s="15"/>
      <c r="AA178" s="15"/>
      <c r="AB178" s="15"/>
      <c r="AC178" s="15"/>
      <c r="AD178" s="15"/>
      <c r="AE178" s="15"/>
      <c r="AF178" s="15"/>
      <c r="AG178" s="15"/>
      <c r="AH178" s="15"/>
      <c r="AI178" s="15"/>
      <c r="AJ178" s="15"/>
    </row>
    <row r="179" spans="8:36" hidden="1" x14ac:dyDescent="0.25">
      <c r="H179" s="15"/>
      <c r="I179" s="15"/>
      <c r="J179" s="15"/>
      <c r="K179" s="15"/>
      <c r="L179" s="15" t="s">
        <v>59</v>
      </c>
      <c r="M179" s="15"/>
      <c r="N179" s="15"/>
      <c r="O179" s="15"/>
      <c r="P179" s="15"/>
      <c r="Q179" s="15"/>
      <c r="R179" s="15"/>
      <c r="S179" s="15"/>
      <c r="T179" s="15"/>
      <c r="U179" s="15"/>
      <c r="V179" s="15"/>
      <c r="W179" s="15"/>
      <c r="X179" s="15"/>
      <c r="Y179" s="15"/>
      <c r="Z179" s="15"/>
      <c r="AA179" s="15"/>
      <c r="AB179" s="15"/>
      <c r="AC179" s="15"/>
      <c r="AD179" s="15"/>
      <c r="AE179" s="15"/>
      <c r="AF179" s="15"/>
      <c r="AG179" s="15"/>
      <c r="AH179" s="15"/>
      <c r="AI179" s="15"/>
      <c r="AJ179" s="15"/>
    </row>
    <row r="180" spans="8:36" hidden="1" x14ac:dyDescent="0.25">
      <c r="H180" s="15"/>
      <c r="I180" s="15"/>
      <c r="J180" s="15"/>
      <c r="K180" s="15"/>
      <c r="L180" s="15" t="s">
        <v>143</v>
      </c>
      <c r="M180" s="15"/>
      <c r="N180" s="15"/>
      <c r="O180" s="15"/>
      <c r="P180" s="15"/>
      <c r="Q180" s="15"/>
      <c r="R180" s="15"/>
      <c r="S180" s="15"/>
      <c r="T180" s="15"/>
      <c r="U180" s="15"/>
      <c r="V180" s="15"/>
      <c r="W180" s="15"/>
      <c r="X180" s="15"/>
      <c r="Y180" s="15"/>
      <c r="Z180" s="15"/>
      <c r="AA180" s="15"/>
      <c r="AB180" s="15"/>
      <c r="AC180" s="15"/>
      <c r="AD180" s="15"/>
      <c r="AE180" s="15"/>
      <c r="AF180" s="15"/>
      <c r="AG180" s="15"/>
      <c r="AH180" s="15"/>
      <c r="AI180" s="15"/>
      <c r="AJ180" s="15"/>
    </row>
    <row r="181" spans="8:36" hidden="1" x14ac:dyDescent="0.25">
      <c r="H181" s="15"/>
      <c r="I181" s="15"/>
      <c r="J181" s="15"/>
      <c r="K181" s="15"/>
      <c r="L181" s="15" t="s">
        <v>272</v>
      </c>
      <c r="M181" s="15"/>
      <c r="N181" s="15"/>
      <c r="O181" s="15"/>
      <c r="P181" s="15"/>
      <c r="Q181" s="15"/>
      <c r="R181" s="15"/>
      <c r="S181" s="15"/>
      <c r="T181" s="15"/>
      <c r="U181" s="15"/>
      <c r="V181" s="15"/>
      <c r="W181" s="15"/>
      <c r="X181" s="15"/>
      <c r="Y181" s="15"/>
      <c r="Z181" s="15"/>
      <c r="AA181" s="15"/>
      <c r="AB181" s="15"/>
      <c r="AC181" s="15"/>
      <c r="AD181" s="15"/>
      <c r="AE181" s="15"/>
      <c r="AF181" s="15"/>
      <c r="AG181" s="15"/>
      <c r="AH181" s="15"/>
      <c r="AI181" s="15"/>
      <c r="AJ181" s="15"/>
    </row>
    <row r="182" spans="8:36" hidden="1" x14ac:dyDescent="0.25">
      <c r="H182" s="15"/>
      <c r="I182" s="15"/>
      <c r="J182" s="15"/>
      <c r="K182" s="15"/>
      <c r="L182" s="15" t="s">
        <v>60</v>
      </c>
      <c r="M182" s="15"/>
      <c r="N182" s="15"/>
      <c r="O182" s="15"/>
      <c r="P182" s="15"/>
      <c r="Q182" s="15"/>
      <c r="R182" s="15"/>
      <c r="S182" s="15"/>
      <c r="T182" s="15"/>
      <c r="U182" s="15"/>
      <c r="V182" s="15"/>
      <c r="W182" s="15"/>
      <c r="X182" s="15"/>
      <c r="Y182" s="15"/>
      <c r="Z182" s="15"/>
      <c r="AA182" s="15"/>
      <c r="AB182" s="15"/>
      <c r="AC182" s="15"/>
      <c r="AD182" s="15"/>
      <c r="AE182" s="15"/>
      <c r="AF182" s="15"/>
      <c r="AG182" s="15"/>
      <c r="AH182" s="15"/>
      <c r="AI182" s="15"/>
      <c r="AJ182" s="15"/>
    </row>
    <row r="183" spans="8:36" hidden="1" x14ac:dyDescent="0.25">
      <c r="H183" s="15"/>
      <c r="I183" s="15"/>
      <c r="J183" s="15"/>
      <c r="K183" s="15"/>
      <c r="L183" s="15" t="s">
        <v>61</v>
      </c>
      <c r="M183" s="15"/>
      <c r="N183" s="15"/>
      <c r="O183" s="15"/>
      <c r="P183" s="15"/>
      <c r="Q183" s="15"/>
      <c r="R183" s="15"/>
      <c r="S183" s="15"/>
      <c r="T183" s="15"/>
      <c r="U183" s="15"/>
      <c r="V183" s="15"/>
      <c r="W183" s="15"/>
      <c r="X183" s="15"/>
      <c r="Y183" s="15"/>
      <c r="Z183" s="15"/>
      <c r="AA183" s="15"/>
      <c r="AB183" s="15"/>
      <c r="AC183" s="15"/>
      <c r="AD183" s="15"/>
      <c r="AE183" s="15"/>
      <c r="AF183" s="15"/>
      <c r="AG183" s="15"/>
      <c r="AH183" s="15"/>
      <c r="AI183" s="15"/>
      <c r="AJ183" s="15"/>
    </row>
    <row r="184" spans="8:36" hidden="1" x14ac:dyDescent="0.25">
      <c r="H184" s="15"/>
      <c r="I184" s="15"/>
      <c r="J184" s="15"/>
      <c r="K184" s="15"/>
      <c r="L184" s="15" t="s">
        <v>267</v>
      </c>
      <c r="M184" s="15"/>
      <c r="N184" s="15"/>
      <c r="O184" s="15"/>
      <c r="P184" s="15"/>
      <c r="Q184" s="15"/>
      <c r="R184" s="15"/>
      <c r="S184" s="15"/>
      <c r="T184" s="15"/>
      <c r="U184" s="15"/>
      <c r="V184" s="15"/>
      <c r="W184" s="15"/>
      <c r="X184" s="15"/>
      <c r="Y184" s="15"/>
      <c r="Z184" s="15"/>
      <c r="AA184" s="15"/>
      <c r="AB184" s="15"/>
      <c r="AC184" s="15"/>
      <c r="AD184" s="15"/>
      <c r="AE184" s="15"/>
      <c r="AF184" s="15"/>
      <c r="AG184" s="15"/>
      <c r="AH184" s="15"/>
      <c r="AI184" s="15"/>
      <c r="AJ184" s="15"/>
    </row>
    <row r="185" spans="8:36" hidden="1" x14ac:dyDescent="0.25">
      <c r="H185" s="15"/>
      <c r="I185" s="15"/>
      <c r="J185" s="15"/>
      <c r="K185" s="15"/>
      <c r="L185" s="15" t="s">
        <v>268</v>
      </c>
      <c r="M185" s="15"/>
      <c r="N185" s="15"/>
      <c r="O185" s="15"/>
      <c r="P185" s="15"/>
      <c r="Q185" s="15"/>
      <c r="R185" s="15"/>
      <c r="S185" s="15"/>
      <c r="T185" s="15"/>
      <c r="U185" s="15"/>
      <c r="V185" s="15"/>
      <c r="W185" s="15"/>
      <c r="X185" s="15"/>
      <c r="Y185" s="15"/>
      <c r="Z185" s="15"/>
      <c r="AA185" s="15"/>
      <c r="AB185" s="15"/>
      <c r="AC185" s="15"/>
      <c r="AD185" s="15"/>
      <c r="AE185" s="15"/>
      <c r="AF185" s="15"/>
      <c r="AG185" s="15"/>
      <c r="AH185" s="15"/>
      <c r="AI185" s="15"/>
      <c r="AJ185" s="15"/>
    </row>
    <row r="186" spans="8:36" hidden="1" x14ac:dyDescent="0.25">
      <c r="H186" s="15"/>
      <c r="I186" s="15"/>
      <c r="J186" s="15"/>
      <c r="K186" s="15"/>
      <c r="L186" s="15" t="s">
        <v>269</v>
      </c>
      <c r="M186" s="15"/>
      <c r="N186" s="15"/>
      <c r="O186" s="15"/>
      <c r="P186" s="15"/>
      <c r="Q186" s="15"/>
      <c r="R186" s="15"/>
      <c r="S186" s="15"/>
      <c r="T186" s="15"/>
      <c r="U186" s="15"/>
      <c r="V186" s="15"/>
      <c r="W186" s="15"/>
      <c r="X186" s="15"/>
      <c r="Y186" s="15"/>
      <c r="Z186" s="15"/>
      <c r="AA186" s="15"/>
      <c r="AB186" s="15"/>
      <c r="AC186" s="15"/>
      <c r="AD186" s="15"/>
      <c r="AE186" s="15"/>
      <c r="AF186" s="15"/>
      <c r="AG186" s="15"/>
      <c r="AH186" s="15"/>
      <c r="AI186" s="15"/>
      <c r="AJ186" s="15"/>
    </row>
    <row r="187" spans="8:36" hidden="1" x14ac:dyDescent="0.25">
      <c r="H187" s="15"/>
      <c r="I187" s="15"/>
      <c r="J187" s="15"/>
      <c r="K187" s="15"/>
      <c r="L187" s="15" t="s">
        <v>564</v>
      </c>
      <c r="M187" s="15"/>
      <c r="N187" s="15"/>
      <c r="O187" s="15"/>
      <c r="P187" s="15"/>
      <c r="Q187" s="15"/>
      <c r="R187" s="15"/>
      <c r="S187" s="15"/>
      <c r="T187" s="15"/>
      <c r="U187" s="15"/>
      <c r="V187" s="15"/>
      <c r="W187" s="15"/>
      <c r="X187" s="15"/>
      <c r="Y187" s="15"/>
      <c r="Z187" s="15"/>
      <c r="AA187" s="15"/>
      <c r="AB187" s="15"/>
      <c r="AC187" s="15"/>
      <c r="AD187" s="15"/>
      <c r="AE187" s="15"/>
      <c r="AF187" s="15"/>
      <c r="AG187" s="15"/>
      <c r="AH187" s="15"/>
      <c r="AI187" s="15"/>
      <c r="AJ187" s="15"/>
    </row>
    <row r="188" spans="8:36" hidden="1" x14ac:dyDescent="0.25">
      <c r="H188" s="15"/>
      <c r="I188" s="15"/>
      <c r="J188" s="15"/>
      <c r="K188" s="15"/>
      <c r="L188" s="15" t="s">
        <v>270</v>
      </c>
      <c r="M188" s="15"/>
      <c r="N188" s="15"/>
      <c r="O188" s="15"/>
      <c r="P188" s="15"/>
      <c r="Q188" s="15"/>
      <c r="R188" s="15"/>
      <c r="S188" s="15"/>
      <c r="T188" s="15"/>
      <c r="U188" s="15"/>
      <c r="V188" s="15"/>
      <c r="W188" s="15"/>
      <c r="X188" s="15"/>
      <c r="Y188" s="15"/>
      <c r="Z188" s="15"/>
      <c r="AA188" s="15"/>
      <c r="AB188" s="15"/>
      <c r="AC188" s="15"/>
      <c r="AD188" s="15"/>
      <c r="AE188" s="15"/>
      <c r="AF188" s="15"/>
      <c r="AG188" s="15"/>
      <c r="AH188" s="15"/>
      <c r="AI188" s="15"/>
      <c r="AJ188" s="15"/>
    </row>
    <row r="189" spans="8:36" hidden="1" x14ac:dyDescent="0.25">
      <c r="H189" s="15"/>
      <c r="I189" s="15"/>
      <c r="J189" s="15"/>
      <c r="K189" s="15"/>
      <c r="L189" s="15" t="s">
        <v>271</v>
      </c>
      <c r="M189" s="15"/>
      <c r="N189" s="15"/>
      <c r="O189" s="15"/>
      <c r="P189" s="15"/>
      <c r="Q189" s="15"/>
      <c r="R189" s="15"/>
      <c r="S189" s="15"/>
      <c r="T189" s="15"/>
      <c r="U189" s="15"/>
      <c r="V189" s="15"/>
      <c r="W189" s="15"/>
      <c r="X189" s="15"/>
      <c r="Y189" s="15"/>
      <c r="Z189" s="15"/>
      <c r="AA189" s="15"/>
      <c r="AB189" s="15"/>
      <c r="AC189" s="15"/>
      <c r="AD189" s="15"/>
      <c r="AE189" s="15"/>
      <c r="AF189" s="15"/>
      <c r="AG189" s="15"/>
      <c r="AH189" s="15"/>
      <c r="AI189" s="15"/>
      <c r="AJ189" s="15"/>
    </row>
    <row r="190" spans="8:36" hidden="1" x14ac:dyDescent="0.25">
      <c r="H190" s="15"/>
      <c r="I190" s="15"/>
      <c r="J190" s="15"/>
      <c r="K190" s="15"/>
      <c r="L190" s="15" t="s">
        <v>565</v>
      </c>
      <c r="M190" s="15"/>
      <c r="N190" s="15"/>
      <c r="O190" s="15"/>
      <c r="P190" s="15"/>
      <c r="Q190" s="15"/>
      <c r="R190" s="15"/>
      <c r="S190" s="15"/>
      <c r="T190" s="15"/>
      <c r="U190" s="15"/>
      <c r="V190" s="15"/>
      <c r="W190" s="15"/>
      <c r="X190" s="15"/>
      <c r="Y190" s="15"/>
      <c r="Z190" s="15"/>
      <c r="AA190" s="15"/>
      <c r="AB190" s="15"/>
      <c r="AC190" s="15"/>
      <c r="AD190" s="15"/>
      <c r="AE190" s="15"/>
      <c r="AF190" s="15"/>
      <c r="AG190" s="15"/>
      <c r="AH190" s="15"/>
      <c r="AI190" s="15"/>
      <c r="AJ190" s="15"/>
    </row>
    <row r="191" spans="8:36" hidden="1" x14ac:dyDescent="0.25">
      <c r="H191" s="15"/>
      <c r="I191" s="15"/>
      <c r="J191" s="15"/>
      <c r="K191" s="15"/>
      <c r="L191" s="15" t="s">
        <v>273</v>
      </c>
      <c r="M191" s="15"/>
      <c r="N191" s="15"/>
      <c r="O191" s="15"/>
      <c r="P191" s="15"/>
      <c r="Q191" s="15"/>
      <c r="R191" s="15"/>
      <c r="S191" s="15"/>
      <c r="T191" s="15"/>
      <c r="U191" s="15"/>
      <c r="V191" s="15"/>
      <c r="W191" s="15"/>
      <c r="X191" s="15"/>
      <c r="Y191" s="15"/>
      <c r="Z191" s="15"/>
      <c r="AA191" s="15"/>
      <c r="AB191" s="15"/>
      <c r="AC191" s="15"/>
      <c r="AD191" s="15"/>
      <c r="AE191" s="15"/>
      <c r="AF191" s="15"/>
      <c r="AG191" s="15"/>
      <c r="AH191" s="15"/>
      <c r="AI191" s="15"/>
      <c r="AJ191" s="15"/>
    </row>
    <row r="192" spans="8:36" hidden="1" x14ac:dyDescent="0.25">
      <c r="H192" s="15"/>
      <c r="I192" s="15"/>
      <c r="J192" s="15"/>
      <c r="K192" s="15"/>
      <c r="L192" s="15" t="s">
        <v>274</v>
      </c>
      <c r="M192" s="15"/>
      <c r="N192" s="15"/>
      <c r="O192" s="15"/>
      <c r="P192" s="15"/>
      <c r="Q192" s="15"/>
      <c r="R192" s="15"/>
      <c r="S192" s="15"/>
      <c r="T192" s="15"/>
      <c r="U192" s="15"/>
      <c r="V192" s="15"/>
      <c r="W192" s="15"/>
      <c r="X192" s="15"/>
      <c r="Y192" s="15"/>
      <c r="Z192" s="15"/>
      <c r="AA192" s="15"/>
      <c r="AB192" s="15"/>
      <c r="AC192" s="15"/>
      <c r="AD192" s="15"/>
      <c r="AE192" s="15"/>
      <c r="AF192" s="15"/>
      <c r="AG192" s="15"/>
      <c r="AH192" s="15"/>
      <c r="AI192" s="15"/>
      <c r="AJ192" s="15"/>
    </row>
    <row r="193" spans="8:36" hidden="1" x14ac:dyDescent="0.25">
      <c r="H193" s="15"/>
      <c r="I193" s="15"/>
      <c r="J193" s="15"/>
      <c r="K193" s="15"/>
      <c r="L193" s="15" t="s">
        <v>275</v>
      </c>
      <c r="M193" s="15"/>
      <c r="N193" s="15"/>
      <c r="O193" s="15"/>
      <c r="P193" s="15"/>
      <c r="Q193" s="15"/>
      <c r="R193" s="15"/>
      <c r="S193" s="15"/>
      <c r="T193" s="15"/>
      <c r="U193" s="15"/>
      <c r="V193" s="15"/>
      <c r="W193" s="15"/>
      <c r="X193" s="15"/>
      <c r="Y193" s="15"/>
      <c r="Z193" s="15"/>
      <c r="AA193" s="15"/>
      <c r="AB193" s="15"/>
      <c r="AC193" s="15"/>
      <c r="AD193" s="15"/>
      <c r="AE193" s="15"/>
      <c r="AF193" s="15"/>
      <c r="AG193" s="15"/>
      <c r="AH193" s="15"/>
      <c r="AI193" s="15"/>
      <c r="AJ193" s="15"/>
    </row>
    <row r="194" spans="8:36" hidden="1" x14ac:dyDescent="0.25">
      <c r="H194" s="15"/>
      <c r="I194" s="15"/>
      <c r="J194" s="15"/>
      <c r="K194" s="15"/>
      <c r="L194" s="15" t="s">
        <v>276</v>
      </c>
      <c r="M194" s="15"/>
      <c r="N194" s="15"/>
      <c r="O194" s="15"/>
      <c r="P194" s="15"/>
      <c r="Q194" s="15"/>
      <c r="R194" s="15"/>
      <c r="S194" s="15"/>
      <c r="T194" s="15"/>
      <c r="U194" s="15"/>
      <c r="V194" s="15"/>
      <c r="W194" s="15"/>
      <c r="X194" s="15"/>
      <c r="Y194" s="15"/>
      <c r="Z194" s="15"/>
      <c r="AA194" s="15"/>
      <c r="AB194" s="15"/>
      <c r="AC194" s="15"/>
      <c r="AD194" s="15"/>
      <c r="AE194" s="15"/>
      <c r="AF194" s="15"/>
      <c r="AG194" s="15"/>
      <c r="AH194" s="15"/>
      <c r="AI194" s="15"/>
      <c r="AJ194" s="15"/>
    </row>
    <row r="195" spans="8:36" hidden="1" x14ac:dyDescent="0.25">
      <c r="H195" s="15"/>
      <c r="I195" s="15"/>
      <c r="J195" s="15"/>
      <c r="K195" s="15"/>
      <c r="L195" s="15" t="s">
        <v>62</v>
      </c>
      <c r="M195" s="15"/>
      <c r="N195" s="15"/>
      <c r="O195" s="15"/>
      <c r="P195" s="15"/>
      <c r="Q195" s="15"/>
      <c r="R195" s="15"/>
      <c r="S195" s="15"/>
      <c r="T195" s="15"/>
      <c r="U195" s="15"/>
      <c r="V195" s="15"/>
      <c r="W195" s="15"/>
      <c r="X195" s="15"/>
      <c r="Y195" s="15"/>
      <c r="Z195" s="15"/>
      <c r="AA195" s="15"/>
      <c r="AB195" s="15"/>
      <c r="AC195" s="15"/>
      <c r="AD195" s="15"/>
      <c r="AE195" s="15"/>
      <c r="AF195" s="15"/>
      <c r="AG195" s="15"/>
      <c r="AH195" s="15"/>
      <c r="AI195" s="15"/>
      <c r="AJ195" s="15"/>
    </row>
    <row r="196" spans="8:36" hidden="1" x14ac:dyDescent="0.25">
      <c r="H196" s="15"/>
      <c r="I196" s="15"/>
      <c r="J196" s="15"/>
      <c r="K196" s="15"/>
      <c r="L196" s="15" t="s">
        <v>277</v>
      </c>
      <c r="M196" s="15"/>
      <c r="N196" s="15"/>
      <c r="O196" s="15"/>
      <c r="P196" s="15"/>
      <c r="Q196" s="15"/>
      <c r="R196" s="15"/>
      <c r="S196" s="15"/>
      <c r="T196" s="15"/>
      <c r="U196" s="15"/>
      <c r="V196" s="15"/>
      <c r="W196" s="15"/>
      <c r="X196" s="15"/>
      <c r="Y196" s="15"/>
      <c r="Z196" s="15"/>
      <c r="AA196" s="15"/>
      <c r="AB196" s="15"/>
      <c r="AC196" s="15"/>
      <c r="AD196" s="15"/>
      <c r="AE196" s="15"/>
      <c r="AF196" s="15"/>
      <c r="AG196" s="15"/>
      <c r="AH196" s="15"/>
      <c r="AI196" s="15"/>
      <c r="AJ196" s="15"/>
    </row>
    <row r="197" spans="8:36" hidden="1" x14ac:dyDescent="0.25">
      <c r="H197" s="15"/>
      <c r="I197" s="15"/>
      <c r="J197" s="15"/>
      <c r="K197" s="15"/>
      <c r="L197" s="15" t="s">
        <v>567</v>
      </c>
      <c r="M197" s="15"/>
      <c r="N197" s="15"/>
      <c r="O197" s="15"/>
      <c r="P197" s="15"/>
      <c r="Q197" s="15"/>
      <c r="R197" s="15"/>
      <c r="S197" s="15"/>
      <c r="T197" s="15"/>
      <c r="U197" s="15"/>
      <c r="V197" s="15"/>
      <c r="W197" s="15"/>
      <c r="X197" s="15"/>
      <c r="Y197" s="15"/>
      <c r="Z197" s="15"/>
      <c r="AA197" s="15"/>
      <c r="AB197" s="15"/>
      <c r="AC197" s="15"/>
      <c r="AD197" s="15"/>
      <c r="AE197" s="15"/>
      <c r="AF197" s="15"/>
      <c r="AG197" s="15"/>
      <c r="AH197" s="15"/>
      <c r="AI197" s="15"/>
      <c r="AJ197" s="15"/>
    </row>
    <row r="198" spans="8:36" hidden="1" x14ac:dyDescent="0.25">
      <c r="H198" s="15"/>
      <c r="I198" s="15"/>
      <c r="J198" s="15"/>
      <c r="K198" s="15"/>
      <c r="L198" s="15" t="s">
        <v>278</v>
      </c>
      <c r="M198" s="15"/>
      <c r="N198" s="15"/>
      <c r="O198" s="15"/>
      <c r="P198" s="15"/>
      <c r="Q198" s="15"/>
      <c r="R198" s="15"/>
      <c r="S198" s="15"/>
      <c r="T198" s="15"/>
      <c r="U198" s="15"/>
      <c r="V198" s="15"/>
      <c r="W198" s="15"/>
      <c r="X198" s="15"/>
      <c r="Y198" s="15"/>
      <c r="Z198" s="15"/>
      <c r="AA198" s="15"/>
      <c r="AB198" s="15"/>
      <c r="AC198" s="15"/>
      <c r="AD198" s="15"/>
      <c r="AE198" s="15"/>
      <c r="AF198" s="15"/>
      <c r="AG198" s="15"/>
      <c r="AH198" s="15"/>
      <c r="AI198" s="15"/>
      <c r="AJ198" s="15"/>
    </row>
    <row r="199" spans="8:36" hidden="1" x14ac:dyDescent="0.25">
      <c r="H199" s="15"/>
      <c r="I199" s="15"/>
      <c r="J199" s="15"/>
      <c r="K199" s="15"/>
      <c r="L199" s="15" t="s">
        <v>279</v>
      </c>
      <c r="M199" s="15"/>
      <c r="N199" s="15"/>
      <c r="O199" s="15"/>
      <c r="P199" s="15"/>
      <c r="Q199" s="15"/>
      <c r="R199" s="15"/>
      <c r="S199" s="15"/>
      <c r="T199" s="15"/>
      <c r="U199" s="15"/>
      <c r="V199" s="15"/>
      <c r="W199" s="15"/>
      <c r="X199" s="15"/>
      <c r="Y199" s="15"/>
      <c r="Z199" s="15"/>
      <c r="AA199" s="15"/>
      <c r="AB199" s="15"/>
      <c r="AC199" s="15"/>
      <c r="AD199" s="15"/>
      <c r="AE199" s="15"/>
      <c r="AF199" s="15"/>
      <c r="AG199" s="15"/>
      <c r="AH199" s="15"/>
      <c r="AI199" s="15"/>
      <c r="AJ199" s="15"/>
    </row>
    <row r="200" spans="8:36" hidden="1" x14ac:dyDescent="0.25">
      <c r="H200" s="15"/>
      <c r="I200" s="15"/>
      <c r="J200" s="15"/>
      <c r="K200" s="15"/>
      <c r="L200" s="15" t="s">
        <v>280</v>
      </c>
      <c r="M200" s="15"/>
      <c r="N200" s="15"/>
      <c r="O200" s="15"/>
      <c r="P200" s="15"/>
      <c r="Q200" s="15"/>
      <c r="R200" s="15"/>
      <c r="S200" s="15"/>
      <c r="T200" s="15"/>
      <c r="U200" s="15"/>
      <c r="V200" s="15"/>
      <c r="W200" s="15"/>
      <c r="X200" s="15"/>
      <c r="Y200" s="15"/>
      <c r="Z200" s="15"/>
      <c r="AA200" s="15"/>
      <c r="AB200" s="15"/>
      <c r="AC200" s="15"/>
      <c r="AD200" s="15"/>
      <c r="AE200" s="15"/>
      <c r="AF200" s="15"/>
      <c r="AG200" s="15"/>
      <c r="AH200" s="15"/>
      <c r="AI200" s="15"/>
      <c r="AJ200" s="15"/>
    </row>
    <row r="201" spans="8:36" hidden="1" x14ac:dyDescent="0.25">
      <c r="H201" s="15"/>
      <c r="I201" s="15"/>
      <c r="J201" s="15"/>
      <c r="K201" s="15"/>
      <c r="L201" s="15" t="s">
        <v>144</v>
      </c>
      <c r="M201" s="15"/>
      <c r="N201" s="15"/>
      <c r="O201" s="15"/>
      <c r="P201" s="15"/>
      <c r="Q201" s="15"/>
      <c r="R201" s="15"/>
      <c r="S201" s="15"/>
      <c r="T201" s="15"/>
      <c r="U201" s="15"/>
      <c r="V201" s="15"/>
      <c r="W201" s="15"/>
      <c r="X201" s="15"/>
      <c r="Y201" s="15"/>
      <c r="Z201" s="15"/>
      <c r="AA201" s="15"/>
      <c r="AB201" s="15"/>
      <c r="AC201" s="15"/>
      <c r="AD201" s="15"/>
      <c r="AE201" s="15"/>
      <c r="AF201" s="15"/>
      <c r="AG201" s="15"/>
      <c r="AH201" s="15"/>
      <c r="AI201" s="15"/>
      <c r="AJ201" s="15"/>
    </row>
    <row r="202" spans="8:36" hidden="1" x14ac:dyDescent="0.25">
      <c r="H202" s="15"/>
      <c r="I202" s="15"/>
      <c r="J202" s="15"/>
      <c r="K202" s="15"/>
      <c r="L202" s="15" t="s">
        <v>568</v>
      </c>
      <c r="M202" s="15"/>
      <c r="N202" s="15"/>
      <c r="O202" s="15"/>
      <c r="P202" s="15"/>
      <c r="Q202" s="15"/>
      <c r="R202" s="15"/>
      <c r="S202" s="15"/>
      <c r="T202" s="15"/>
      <c r="U202" s="15"/>
      <c r="V202" s="15"/>
      <c r="W202" s="15"/>
      <c r="X202" s="15"/>
      <c r="Y202" s="15"/>
      <c r="Z202" s="15"/>
      <c r="AA202" s="15"/>
      <c r="AB202" s="15"/>
      <c r="AC202" s="15"/>
      <c r="AD202" s="15"/>
      <c r="AE202" s="15"/>
      <c r="AF202" s="15"/>
      <c r="AG202" s="15"/>
      <c r="AH202" s="15"/>
      <c r="AI202" s="15"/>
      <c r="AJ202" s="15"/>
    </row>
    <row r="203" spans="8:36" hidden="1" x14ac:dyDescent="0.25">
      <c r="H203" s="15"/>
      <c r="I203" s="15"/>
      <c r="J203" s="15"/>
      <c r="K203" s="15"/>
      <c r="L203" s="15" t="s">
        <v>569</v>
      </c>
      <c r="M203" s="15"/>
      <c r="N203" s="15"/>
      <c r="O203" s="15"/>
      <c r="P203" s="15"/>
      <c r="Q203" s="15"/>
      <c r="R203" s="15"/>
      <c r="S203" s="15"/>
      <c r="T203" s="15"/>
      <c r="U203" s="15"/>
      <c r="V203" s="15"/>
      <c r="W203" s="15"/>
      <c r="X203" s="15"/>
      <c r="Y203" s="15"/>
      <c r="Z203" s="15"/>
      <c r="AA203" s="15"/>
      <c r="AB203" s="15"/>
      <c r="AC203" s="15"/>
      <c r="AD203" s="15"/>
      <c r="AE203" s="15"/>
      <c r="AF203" s="15"/>
      <c r="AG203" s="15"/>
      <c r="AH203" s="15"/>
      <c r="AI203" s="15"/>
      <c r="AJ203" s="15"/>
    </row>
    <row r="204" spans="8:36" hidden="1" x14ac:dyDescent="0.25">
      <c r="H204" s="15"/>
      <c r="I204" s="15"/>
      <c r="J204" s="15"/>
      <c r="K204" s="15"/>
      <c r="L204" s="15" t="s">
        <v>570</v>
      </c>
      <c r="M204" s="15"/>
      <c r="N204" s="15"/>
      <c r="O204" s="15"/>
      <c r="P204" s="15"/>
      <c r="Q204" s="15"/>
      <c r="R204" s="15"/>
      <c r="S204" s="15"/>
      <c r="T204" s="15"/>
      <c r="U204" s="15"/>
      <c r="V204" s="15"/>
      <c r="W204" s="15"/>
      <c r="X204" s="15"/>
      <c r="Y204" s="15"/>
      <c r="Z204" s="15"/>
      <c r="AA204" s="15"/>
      <c r="AB204" s="15"/>
      <c r="AC204" s="15"/>
      <c r="AD204" s="15"/>
      <c r="AE204" s="15"/>
      <c r="AF204" s="15"/>
      <c r="AG204" s="15"/>
      <c r="AH204" s="15"/>
      <c r="AI204" s="15"/>
      <c r="AJ204" s="15"/>
    </row>
    <row r="205" spans="8:36" hidden="1" x14ac:dyDescent="0.25">
      <c r="H205" s="15"/>
      <c r="I205" s="15"/>
      <c r="J205" s="15"/>
      <c r="K205" s="15"/>
      <c r="L205" s="15" t="s">
        <v>63</v>
      </c>
      <c r="M205" s="15"/>
      <c r="N205" s="15"/>
      <c r="O205" s="15"/>
      <c r="P205" s="15"/>
      <c r="Q205" s="15"/>
      <c r="R205" s="15"/>
      <c r="S205" s="15"/>
      <c r="T205" s="15"/>
      <c r="U205" s="15"/>
      <c r="V205" s="15"/>
      <c r="W205" s="15"/>
      <c r="X205" s="15"/>
      <c r="Y205" s="15"/>
      <c r="Z205" s="15"/>
      <c r="AA205" s="15"/>
      <c r="AB205" s="15"/>
      <c r="AC205" s="15"/>
      <c r="AD205" s="15"/>
      <c r="AE205" s="15"/>
      <c r="AF205" s="15"/>
      <c r="AG205" s="15"/>
      <c r="AH205" s="15"/>
      <c r="AI205" s="15"/>
      <c r="AJ205" s="15"/>
    </row>
    <row r="206" spans="8:36" hidden="1" x14ac:dyDescent="0.25">
      <c r="H206" s="15"/>
      <c r="I206" s="15"/>
      <c r="J206" s="15"/>
      <c r="K206" s="15"/>
      <c r="L206" s="15" t="s">
        <v>64</v>
      </c>
      <c r="M206" s="15"/>
      <c r="N206" s="15"/>
      <c r="O206" s="15"/>
      <c r="P206" s="15"/>
      <c r="Q206" s="15"/>
      <c r="R206" s="15"/>
      <c r="S206" s="15"/>
      <c r="T206" s="15"/>
      <c r="U206" s="15"/>
      <c r="V206" s="15"/>
      <c r="W206" s="15"/>
      <c r="X206" s="15"/>
      <c r="Y206" s="15"/>
      <c r="Z206" s="15"/>
      <c r="AA206" s="15"/>
      <c r="AB206" s="15"/>
      <c r="AC206" s="15"/>
      <c r="AD206" s="15"/>
      <c r="AE206" s="15"/>
      <c r="AF206" s="15"/>
      <c r="AG206" s="15"/>
      <c r="AH206" s="15"/>
      <c r="AI206" s="15"/>
      <c r="AJ206" s="15"/>
    </row>
    <row r="207" spans="8:36" hidden="1" x14ac:dyDescent="0.25">
      <c r="H207" s="15"/>
      <c r="I207" s="15"/>
      <c r="J207" s="15"/>
      <c r="K207" s="15"/>
      <c r="L207" s="15" t="s">
        <v>571</v>
      </c>
      <c r="M207" s="15"/>
      <c r="N207" s="15"/>
      <c r="O207" s="15"/>
      <c r="P207" s="15"/>
      <c r="Q207" s="15"/>
      <c r="R207" s="15"/>
      <c r="S207" s="15"/>
      <c r="T207" s="15"/>
      <c r="U207" s="15"/>
      <c r="V207" s="15"/>
      <c r="W207" s="15"/>
      <c r="X207" s="15"/>
      <c r="Y207" s="15"/>
      <c r="Z207" s="15"/>
      <c r="AA207" s="15"/>
      <c r="AB207" s="15"/>
      <c r="AC207" s="15"/>
      <c r="AD207" s="15"/>
      <c r="AE207" s="15"/>
      <c r="AF207" s="15"/>
      <c r="AG207" s="15"/>
      <c r="AH207" s="15"/>
      <c r="AI207" s="15"/>
      <c r="AJ207" s="15"/>
    </row>
    <row r="208" spans="8:36" hidden="1" x14ac:dyDescent="0.25">
      <c r="H208" s="15"/>
      <c r="I208" s="15"/>
      <c r="J208" s="15"/>
      <c r="K208" s="15"/>
      <c r="L208" s="15" t="s">
        <v>65</v>
      </c>
      <c r="M208" s="15"/>
      <c r="N208" s="15"/>
      <c r="O208" s="15"/>
      <c r="P208" s="15"/>
      <c r="Q208" s="15"/>
      <c r="R208" s="15"/>
      <c r="S208" s="15"/>
      <c r="T208" s="15"/>
      <c r="U208" s="15"/>
      <c r="V208" s="15"/>
      <c r="W208" s="15"/>
      <c r="X208" s="15"/>
      <c r="Y208" s="15"/>
      <c r="Z208" s="15"/>
      <c r="AA208" s="15"/>
      <c r="AB208" s="15"/>
      <c r="AC208" s="15"/>
      <c r="AD208" s="15"/>
      <c r="AE208" s="15"/>
      <c r="AF208" s="15"/>
      <c r="AG208" s="15"/>
      <c r="AH208" s="15"/>
      <c r="AI208" s="15"/>
      <c r="AJ208" s="15"/>
    </row>
    <row r="209" spans="8:36" hidden="1" x14ac:dyDescent="0.25">
      <c r="H209" s="15"/>
      <c r="I209" s="15"/>
      <c r="J209" s="15"/>
      <c r="K209" s="15"/>
      <c r="L209" s="15" t="s">
        <v>572</v>
      </c>
      <c r="M209" s="15"/>
      <c r="N209" s="15"/>
      <c r="O209" s="15"/>
      <c r="P209" s="15"/>
      <c r="Q209" s="15"/>
      <c r="R209" s="15"/>
      <c r="S209" s="15"/>
      <c r="T209" s="15"/>
      <c r="U209" s="15"/>
      <c r="V209" s="15"/>
      <c r="W209" s="15"/>
      <c r="X209" s="15"/>
      <c r="Y209" s="15"/>
      <c r="Z209" s="15"/>
      <c r="AA209" s="15"/>
      <c r="AB209" s="15"/>
      <c r="AC209" s="15"/>
      <c r="AD209" s="15"/>
      <c r="AE209" s="15"/>
      <c r="AF209" s="15"/>
      <c r="AG209" s="15"/>
      <c r="AH209" s="15"/>
      <c r="AI209" s="15"/>
      <c r="AJ209" s="15"/>
    </row>
    <row r="210" spans="8:36" hidden="1" x14ac:dyDescent="0.25">
      <c r="H210" s="15"/>
      <c r="I210" s="15"/>
      <c r="J210" s="15"/>
      <c r="K210" s="15"/>
      <c r="L210" s="15" t="s">
        <v>66</v>
      </c>
      <c r="M210" s="15"/>
      <c r="N210" s="15"/>
      <c r="O210" s="15"/>
      <c r="P210" s="15"/>
      <c r="Q210" s="15"/>
      <c r="R210" s="15"/>
      <c r="S210" s="15"/>
      <c r="T210" s="15"/>
      <c r="U210" s="15"/>
      <c r="V210" s="15"/>
      <c r="W210" s="15"/>
      <c r="X210" s="15"/>
      <c r="Y210" s="15"/>
      <c r="Z210" s="15"/>
      <c r="AA210" s="15"/>
      <c r="AB210" s="15"/>
      <c r="AC210" s="15"/>
      <c r="AD210" s="15"/>
      <c r="AE210" s="15"/>
      <c r="AF210" s="15"/>
      <c r="AG210" s="15"/>
      <c r="AH210" s="15"/>
      <c r="AI210" s="15"/>
      <c r="AJ210" s="15"/>
    </row>
    <row r="211" spans="8:36" hidden="1" x14ac:dyDescent="0.25">
      <c r="H211" s="15"/>
      <c r="I211" s="15"/>
      <c r="J211" s="15"/>
      <c r="K211" s="15"/>
      <c r="L211" s="15" t="s">
        <v>67</v>
      </c>
      <c r="M211" s="15"/>
      <c r="N211" s="15"/>
      <c r="O211" s="15"/>
      <c r="P211" s="15"/>
      <c r="Q211" s="15"/>
      <c r="R211" s="15"/>
      <c r="S211" s="15"/>
      <c r="T211" s="15"/>
      <c r="U211" s="15"/>
      <c r="V211" s="15"/>
      <c r="W211" s="15"/>
      <c r="X211" s="15"/>
      <c r="Y211" s="15"/>
      <c r="Z211" s="15"/>
      <c r="AA211" s="15"/>
      <c r="AB211" s="15"/>
      <c r="AC211" s="15"/>
      <c r="AD211" s="15"/>
      <c r="AE211" s="15"/>
      <c r="AF211" s="15"/>
      <c r="AG211" s="15"/>
      <c r="AH211" s="15"/>
      <c r="AI211" s="15"/>
      <c r="AJ211" s="15"/>
    </row>
    <row r="212" spans="8:36" hidden="1" x14ac:dyDescent="0.25">
      <c r="H212" s="15"/>
      <c r="I212" s="15"/>
      <c r="J212" s="15"/>
      <c r="K212" s="15"/>
      <c r="L212" s="15" t="s">
        <v>281</v>
      </c>
      <c r="M212" s="15"/>
      <c r="N212" s="15"/>
      <c r="O212" s="15"/>
      <c r="P212" s="15"/>
      <c r="Q212" s="15"/>
      <c r="R212" s="15"/>
      <c r="S212" s="15"/>
      <c r="T212" s="15"/>
      <c r="U212" s="15"/>
      <c r="V212" s="15"/>
      <c r="W212" s="15"/>
      <c r="X212" s="15"/>
      <c r="Y212" s="15"/>
      <c r="Z212" s="15"/>
      <c r="AA212" s="15"/>
      <c r="AB212" s="15"/>
      <c r="AC212" s="15"/>
      <c r="AD212" s="15"/>
      <c r="AE212" s="15"/>
      <c r="AF212" s="15"/>
      <c r="AG212" s="15"/>
      <c r="AH212" s="15"/>
      <c r="AI212" s="15"/>
      <c r="AJ212" s="15"/>
    </row>
    <row r="213" spans="8:36" hidden="1" x14ac:dyDescent="0.25">
      <c r="H213" s="15"/>
      <c r="I213" s="15"/>
      <c r="J213" s="15"/>
      <c r="K213" s="15"/>
      <c r="L213" s="15" t="s">
        <v>573</v>
      </c>
      <c r="M213" s="15"/>
      <c r="N213" s="15"/>
      <c r="O213" s="15"/>
      <c r="P213" s="15"/>
      <c r="Q213" s="15"/>
      <c r="R213" s="15"/>
      <c r="S213" s="15"/>
      <c r="T213" s="15"/>
      <c r="U213" s="15"/>
      <c r="V213" s="15"/>
      <c r="W213" s="15"/>
      <c r="X213" s="15"/>
      <c r="Y213" s="15"/>
      <c r="Z213" s="15"/>
      <c r="AA213" s="15"/>
      <c r="AB213" s="15"/>
      <c r="AC213" s="15"/>
      <c r="AD213" s="15"/>
      <c r="AE213" s="15"/>
      <c r="AF213" s="15"/>
      <c r="AG213" s="15"/>
      <c r="AH213" s="15"/>
      <c r="AI213" s="15"/>
      <c r="AJ213" s="15"/>
    </row>
    <row r="214" spans="8:36" hidden="1" x14ac:dyDescent="0.25">
      <c r="H214" s="15"/>
      <c r="I214" s="15"/>
      <c r="J214" s="15"/>
      <c r="K214" s="15"/>
      <c r="L214" s="15" t="s">
        <v>574</v>
      </c>
      <c r="M214" s="15"/>
      <c r="N214" s="15"/>
      <c r="O214" s="15"/>
      <c r="P214" s="15"/>
      <c r="Q214" s="15"/>
      <c r="R214" s="15"/>
      <c r="S214" s="15"/>
      <c r="T214" s="15"/>
      <c r="U214" s="15"/>
      <c r="V214" s="15"/>
      <c r="W214" s="15"/>
      <c r="X214" s="15"/>
      <c r="Y214" s="15"/>
      <c r="Z214" s="15"/>
      <c r="AA214" s="15"/>
      <c r="AB214" s="15"/>
      <c r="AC214" s="15"/>
      <c r="AD214" s="15"/>
      <c r="AE214" s="15"/>
      <c r="AF214" s="15"/>
      <c r="AG214" s="15"/>
      <c r="AH214" s="15"/>
      <c r="AI214" s="15"/>
      <c r="AJ214" s="15"/>
    </row>
    <row r="215" spans="8:36" hidden="1" x14ac:dyDescent="0.25">
      <c r="H215" s="15"/>
      <c r="I215" s="15"/>
      <c r="J215" s="15"/>
      <c r="K215" s="15"/>
      <c r="L215" s="15" t="s">
        <v>575</v>
      </c>
      <c r="M215" s="15"/>
      <c r="N215" s="15"/>
      <c r="O215" s="15"/>
      <c r="P215" s="15"/>
      <c r="Q215" s="15"/>
      <c r="R215" s="15"/>
      <c r="S215" s="15"/>
      <c r="T215" s="15"/>
      <c r="U215" s="15"/>
      <c r="V215" s="15"/>
      <c r="W215" s="15"/>
      <c r="X215" s="15"/>
      <c r="Y215" s="15"/>
      <c r="Z215" s="15"/>
      <c r="AA215" s="15"/>
      <c r="AB215" s="15"/>
      <c r="AC215" s="15"/>
      <c r="AD215" s="15"/>
      <c r="AE215" s="15"/>
      <c r="AF215" s="15"/>
      <c r="AG215" s="15"/>
      <c r="AH215" s="15"/>
      <c r="AI215" s="15"/>
      <c r="AJ215" s="15"/>
    </row>
    <row r="216" spans="8:36" hidden="1" x14ac:dyDescent="0.25">
      <c r="H216" s="15"/>
      <c r="I216" s="15"/>
      <c r="J216" s="15"/>
      <c r="K216" s="15"/>
      <c r="L216" s="15" t="s">
        <v>282</v>
      </c>
      <c r="M216" s="15"/>
      <c r="N216" s="15"/>
      <c r="O216" s="15"/>
      <c r="P216" s="15"/>
      <c r="Q216" s="15"/>
      <c r="R216" s="15"/>
      <c r="S216" s="15"/>
      <c r="T216" s="15"/>
      <c r="U216" s="15"/>
      <c r="V216" s="15"/>
      <c r="W216" s="15"/>
      <c r="X216" s="15"/>
      <c r="Y216" s="15"/>
      <c r="Z216" s="15"/>
      <c r="AA216" s="15"/>
      <c r="AB216" s="15"/>
      <c r="AC216" s="15"/>
      <c r="AD216" s="15"/>
      <c r="AE216" s="15"/>
      <c r="AF216" s="15"/>
      <c r="AG216" s="15"/>
      <c r="AH216" s="15"/>
      <c r="AI216" s="15"/>
      <c r="AJ216" s="15"/>
    </row>
    <row r="217" spans="8:36" hidden="1" x14ac:dyDescent="0.25">
      <c r="H217" s="15"/>
      <c r="I217" s="15"/>
      <c r="J217" s="15"/>
      <c r="K217" s="15"/>
      <c r="L217" s="15" t="s">
        <v>283</v>
      </c>
      <c r="M217" s="15"/>
      <c r="N217" s="15"/>
      <c r="O217" s="15"/>
      <c r="P217" s="15"/>
      <c r="Q217" s="15"/>
      <c r="R217" s="15"/>
      <c r="S217" s="15"/>
      <c r="T217" s="15"/>
      <c r="U217" s="15"/>
      <c r="V217" s="15"/>
      <c r="W217" s="15"/>
      <c r="X217" s="15"/>
      <c r="Y217" s="15"/>
      <c r="Z217" s="15"/>
      <c r="AA217" s="15"/>
      <c r="AB217" s="15"/>
      <c r="AC217" s="15"/>
      <c r="AD217" s="15"/>
      <c r="AE217" s="15"/>
      <c r="AF217" s="15"/>
      <c r="AG217" s="15"/>
      <c r="AH217" s="15"/>
      <c r="AI217" s="15"/>
      <c r="AJ217" s="15"/>
    </row>
    <row r="218" spans="8:36" hidden="1" x14ac:dyDescent="0.25">
      <c r="H218" s="15"/>
      <c r="I218" s="15"/>
      <c r="J218" s="15"/>
      <c r="K218" s="15"/>
      <c r="L218" s="15" t="s">
        <v>145</v>
      </c>
      <c r="M218" s="15"/>
      <c r="N218" s="15"/>
      <c r="O218" s="15"/>
      <c r="P218" s="15"/>
      <c r="Q218" s="15"/>
      <c r="R218" s="15"/>
      <c r="S218" s="15"/>
      <c r="T218" s="15"/>
      <c r="U218" s="15"/>
      <c r="V218" s="15"/>
      <c r="W218" s="15"/>
      <c r="X218" s="15"/>
      <c r="Y218" s="15"/>
      <c r="Z218" s="15"/>
      <c r="AA218" s="15"/>
      <c r="AB218" s="15"/>
      <c r="AC218" s="15"/>
      <c r="AD218" s="15"/>
      <c r="AE218" s="15"/>
      <c r="AF218" s="15"/>
      <c r="AG218" s="15"/>
      <c r="AH218" s="15"/>
      <c r="AI218" s="15"/>
      <c r="AJ218" s="15"/>
    </row>
    <row r="219" spans="8:36" hidden="1" x14ac:dyDescent="0.25">
      <c r="H219" s="15"/>
      <c r="I219" s="15"/>
      <c r="J219" s="15"/>
      <c r="K219" s="15"/>
      <c r="L219" s="15" t="s">
        <v>284</v>
      </c>
      <c r="M219" s="15"/>
      <c r="N219" s="15"/>
      <c r="O219" s="15"/>
      <c r="P219" s="15"/>
      <c r="Q219" s="15"/>
      <c r="R219" s="15"/>
      <c r="S219" s="15"/>
      <c r="T219" s="15"/>
      <c r="U219" s="15"/>
      <c r="V219" s="15"/>
      <c r="W219" s="15"/>
      <c r="X219" s="15"/>
      <c r="Y219" s="15"/>
      <c r="Z219" s="15"/>
      <c r="AA219" s="15"/>
      <c r="AB219" s="15"/>
      <c r="AC219" s="15"/>
      <c r="AD219" s="15"/>
      <c r="AE219" s="15"/>
      <c r="AF219" s="15"/>
      <c r="AG219" s="15"/>
      <c r="AH219" s="15"/>
      <c r="AI219" s="15"/>
      <c r="AJ219" s="15"/>
    </row>
    <row r="220" spans="8:36" hidden="1" x14ac:dyDescent="0.25">
      <c r="H220" s="15"/>
      <c r="I220" s="15"/>
      <c r="J220" s="15"/>
      <c r="K220" s="15"/>
      <c r="L220" s="15" t="s">
        <v>146</v>
      </c>
      <c r="M220" s="15"/>
      <c r="N220" s="15"/>
      <c r="O220" s="15"/>
      <c r="P220" s="15"/>
      <c r="Q220" s="15"/>
      <c r="R220" s="15"/>
      <c r="S220" s="15"/>
      <c r="T220" s="15"/>
      <c r="U220" s="15"/>
      <c r="V220" s="15"/>
      <c r="W220" s="15"/>
      <c r="X220" s="15"/>
      <c r="Y220" s="15"/>
      <c r="Z220" s="15"/>
      <c r="AA220" s="15"/>
      <c r="AB220" s="15"/>
      <c r="AC220" s="15"/>
      <c r="AD220" s="15"/>
      <c r="AE220" s="15"/>
      <c r="AF220" s="15"/>
      <c r="AG220" s="15"/>
      <c r="AH220" s="15"/>
      <c r="AI220" s="15"/>
      <c r="AJ220" s="15"/>
    </row>
    <row r="221" spans="8:36" hidden="1" x14ac:dyDescent="0.25">
      <c r="H221" s="15"/>
      <c r="I221" s="15"/>
      <c r="J221" s="15"/>
      <c r="K221" s="15"/>
      <c r="L221" s="15" t="s">
        <v>147</v>
      </c>
      <c r="M221" s="15"/>
      <c r="N221" s="15"/>
      <c r="O221" s="15"/>
      <c r="P221" s="15"/>
      <c r="Q221" s="15"/>
      <c r="R221" s="15"/>
      <c r="S221" s="15"/>
      <c r="T221" s="15"/>
      <c r="U221" s="15"/>
      <c r="V221" s="15"/>
      <c r="W221" s="15"/>
      <c r="X221" s="15"/>
      <c r="Y221" s="15"/>
      <c r="Z221" s="15"/>
      <c r="AA221" s="15"/>
      <c r="AB221" s="15"/>
      <c r="AC221" s="15"/>
      <c r="AD221" s="15"/>
      <c r="AE221" s="15"/>
      <c r="AF221" s="15"/>
      <c r="AG221" s="15"/>
      <c r="AH221" s="15"/>
      <c r="AI221" s="15"/>
      <c r="AJ221" s="15"/>
    </row>
    <row r="222" spans="8:36" hidden="1" x14ac:dyDescent="0.25">
      <c r="H222" s="15"/>
      <c r="I222" s="15"/>
      <c r="J222" s="15"/>
      <c r="K222" s="15"/>
      <c r="L222" s="15" t="s">
        <v>285</v>
      </c>
      <c r="M222" s="15"/>
      <c r="N222" s="15"/>
      <c r="O222" s="15"/>
      <c r="P222" s="15"/>
      <c r="Q222" s="15"/>
      <c r="R222" s="15"/>
      <c r="S222" s="15"/>
      <c r="T222" s="15"/>
      <c r="U222" s="15"/>
      <c r="V222" s="15"/>
      <c r="W222" s="15"/>
      <c r="X222" s="15"/>
      <c r="Y222" s="15"/>
      <c r="Z222" s="15"/>
      <c r="AA222" s="15"/>
      <c r="AB222" s="15"/>
      <c r="AC222" s="15"/>
      <c r="AD222" s="15"/>
      <c r="AE222" s="15"/>
      <c r="AF222" s="15"/>
      <c r="AG222" s="15"/>
      <c r="AH222" s="15"/>
      <c r="AI222" s="15"/>
      <c r="AJ222" s="15"/>
    </row>
    <row r="223" spans="8:36" hidden="1" x14ac:dyDescent="0.25">
      <c r="H223" s="15"/>
      <c r="I223" s="15"/>
      <c r="J223" s="15"/>
      <c r="K223" s="15"/>
      <c r="L223" s="15" t="s">
        <v>68</v>
      </c>
      <c r="M223" s="15"/>
      <c r="N223" s="15"/>
      <c r="O223" s="15"/>
      <c r="P223" s="15"/>
      <c r="Q223" s="15"/>
      <c r="R223" s="15"/>
      <c r="S223" s="15"/>
      <c r="T223" s="15"/>
      <c r="U223" s="15"/>
      <c r="V223" s="15"/>
      <c r="W223" s="15"/>
      <c r="X223" s="15"/>
      <c r="Y223" s="15"/>
      <c r="Z223" s="15"/>
      <c r="AA223" s="15"/>
      <c r="AB223" s="15"/>
      <c r="AC223" s="15"/>
      <c r="AD223" s="15"/>
      <c r="AE223" s="15"/>
      <c r="AF223" s="15"/>
      <c r="AG223" s="15"/>
      <c r="AH223" s="15"/>
      <c r="AI223" s="15"/>
      <c r="AJ223" s="15"/>
    </row>
    <row r="224" spans="8:36" hidden="1" x14ac:dyDescent="0.25">
      <c r="H224" s="15"/>
      <c r="I224" s="15"/>
      <c r="J224" s="15"/>
      <c r="K224" s="15"/>
      <c r="L224" s="15" t="s">
        <v>286</v>
      </c>
      <c r="M224" s="15"/>
      <c r="N224" s="15"/>
      <c r="O224" s="15"/>
      <c r="P224" s="15"/>
      <c r="Q224" s="15"/>
      <c r="R224" s="15"/>
      <c r="S224" s="15"/>
      <c r="T224" s="15"/>
      <c r="U224" s="15"/>
      <c r="V224" s="15"/>
      <c r="W224" s="15"/>
      <c r="X224" s="15"/>
      <c r="Y224" s="15"/>
      <c r="Z224" s="15"/>
      <c r="AA224" s="15"/>
      <c r="AB224" s="15"/>
      <c r="AC224" s="15"/>
      <c r="AD224" s="15"/>
      <c r="AE224" s="15"/>
      <c r="AF224" s="15"/>
      <c r="AG224" s="15"/>
      <c r="AH224" s="15"/>
      <c r="AI224" s="15"/>
      <c r="AJ224" s="15"/>
    </row>
    <row r="225" spans="8:36" hidden="1" x14ac:dyDescent="0.25">
      <c r="H225" s="15"/>
      <c r="I225" s="15"/>
      <c r="J225" s="15"/>
      <c r="K225" s="15"/>
      <c r="L225" s="15" t="s">
        <v>148</v>
      </c>
      <c r="M225" s="15"/>
      <c r="N225" s="15"/>
      <c r="O225" s="15"/>
      <c r="P225" s="15"/>
      <c r="Q225" s="15"/>
      <c r="R225" s="15"/>
      <c r="S225" s="15"/>
      <c r="T225" s="15"/>
      <c r="U225" s="15"/>
      <c r="V225" s="15"/>
      <c r="W225" s="15"/>
      <c r="X225" s="15"/>
      <c r="Y225" s="15"/>
      <c r="Z225" s="15"/>
      <c r="AA225" s="15"/>
      <c r="AB225" s="15"/>
      <c r="AC225" s="15"/>
      <c r="AD225" s="15"/>
      <c r="AE225" s="15"/>
      <c r="AF225" s="15"/>
      <c r="AG225" s="15"/>
      <c r="AH225" s="15"/>
      <c r="AI225" s="15"/>
      <c r="AJ225" s="15"/>
    </row>
    <row r="226" spans="8:36" hidden="1" x14ac:dyDescent="0.25">
      <c r="H226" s="15"/>
      <c r="I226" s="15"/>
      <c r="J226" s="15"/>
      <c r="K226" s="15"/>
      <c r="L226" s="15" t="s">
        <v>576</v>
      </c>
      <c r="M226" s="15"/>
      <c r="N226" s="15"/>
      <c r="O226" s="15"/>
      <c r="P226" s="15"/>
      <c r="Q226" s="15"/>
      <c r="R226" s="15"/>
      <c r="S226" s="15"/>
      <c r="T226" s="15"/>
      <c r="U226" s="15"/>
      <c r="V226" s="15"/>
      <c r="W226" s="15"/>
      <c r="X226" s="15"/>
      <c r="Y226" s="15"/>
      <c r="Z226" s="15"/>
      <c r="AA226" s="15"/>
      <c r="AB226" s="15"/>
      <c r="AC226" s="15"/>
      <c r="AD226" s="15"/>
      <c r="AE226" s="15"/>
      <c r="AF226" s="15"/>
      <c r="AG226" s="15"/>
      <c r="AH226" s="15"/>
      <c r="AI226" s="15"/>
      <c r="AJ226" s="15"/>
    </row>
    <row r="227" spans="8:36" hidden="1" x14ac:dyDescent="0.25">
      <c r="H227" s="15"/>
      <c r="I227" s="15"/>
      <c r="J227" s="15"/>
      <c r="K227" s="15"/>
      <c r="L227" s="15" t="s">
        <v>577</v>
      </c>
      <c r="M227" s="15"/>
      <c r="N227" s="15"/>
      <c r="O227" s="15"/>
      <c r="P227" s="15"/>
      <c r="Q227" s="15"/>
      <c r="R227" s="15"/>
      <c r="S227" s="15"/>
      <c r="T227" s="15"/>
      <c r="U227" s="15"/>
      <c r="V227" s="15"/>
      <c r="W227" s="15"/>
      <c r="X227" s="15"/>
      <c r="Y227" s="15"/>
      <c r="Z227" s="15"/>
      <c r="AA227" s="15"/>
      <c r="AB227" s="15"/>
      <c r="AC227" s="15"/>
      <c r="AD227" s="15"/>
      <c r="AE227" s="15"/>
      <c r="AF227" s="15"/>
      <c r="AG227" s="15"/>
      <c r="AH227" s="15"/>
      <c r="AI227" s="15"/>
      <c r="AJ227" s="15"/>
    </row>
    <row r="228" spans="8:36" hidden="1" x14ac:dyDescent="0.25">
      <c r="H228" s="15"/>
      <c r="I228" s="15"/>
      <c r="J228" s="15"/>
      <c r="K228" s="15"/>
      <c r="L228" s="15" t="s">
        <v>578</v>
      </c>
      <c r="M228" s="15"/>
      <c r="N228" s="15"/>
      <c r="O228" s="15"/>
      <c r="P228" s="15"/>
      <c r="Q228" s="15"/>
      <c r="R228" s="15"/>
      <c r="S228" s="15"/>
      <c r="T228" s="15"/>
      <c r="U228" s="15"/>
      <c r="V228" s="15"/>
      <c r="W228" s="15"/>
      <c r="X228" s="15"/>
      <c r="Y228" s="15"/>
      <c r="Z228" s="15"/>
      <c r="AA228" s="15"/>
      <c r="AB228" s="15"/>
      <c r="AC228" s="15"/>
      <c r="AD228" s="15"/>
      <c r="AE228" s="15"/>
      <c r="AF228" s="15"/>
      <c r="AG228" s="15"/>
      <c r="AH228" s="15"/>
      <c r="AI228" s="15"/>
      <c r="AJ228" s="15"/>
    </row>
    <row r="229" spans="8:36" hidden="1" x14ac:dyDescent="0.25">
      <c r="H229" s="15"/>
      <c r="I229" s="15"/>
      <c r="J229" s="15"/>
      <c r="K229" s="15"/>
      <c r="L229" s="15" t="s">
        <v>579</v>
      </c>
      <c r="M229" s="15"/>
      <c r="N229" s="15"/>
      <c r="O229" s="15"/>
      <c r="P229" s="15"/>
      <c r="Q229" s="15"/>
      <c r="R229" s="15"/>
      <c r="S229" s="15"/>
      <c r="T229" s="15"/>
      <c r="U229" s="15"/>
      <c r="V229" s="15"/>
      <c r="W229" s="15"/>
      <c r="X229" s="15"/>
      <c r="Y229" s="15"/>
      <c r="Z229" s="15"/>
      <c r="AA229" s="15"/>
      <c r="AB229" s="15"/>
      <c r="AC229" s="15"/>
      <c r="AD229" s="15"/>
      <c r="AE229" s="15"/>
      <c r="AF229" s="15"/>
      <c r="AG229" s="15"/>
      <c r="AH229" s="15"/>
      <c r="AI229" s="15"/>
      <c r="AJ229" s="15"/>
    </row>
    <row r="230" spans="8:36" hidden="1" x14ac:dyDescent="0.25">
      <c r="H230" s="15"/>
      <c r="I230" s="15"/>
      <c r="J230" s="15"/>
      <c r="K230" s="15"/>
      <c r="L230" s="15" t="s">
        <v>288</v>
      </c>
      <c r="M230" s="15"/>
      <c r="N230" s="15"/>
      <c r="O230" s="15"/>
      <c r="P230" s="15"/>
      <c r="Q230" s="15"/>
      <c r="R230" s="15"/>
      <c r="S230" s="15"/>
      <c r="T230" s="15"/>
      <c r="U230" s="15"/>
      <c r="V230" s="15"/>
      <c r="W230" s="15"/>
      <c r="X230" s="15"/>
      <c r="Y230" s="15"/>
      <c r="Z230" s="15"/>
      <c r="AA230" s="15"/>
      <c r="AB230" s="15"/>
      <c r="AC230" s="15"/>
      <c r="AD230" s="15"/>
      <c r="AE230" s="15"/>
      <c r="AF230" s="15"/>
      <c r="AG230" s="15"/>
      <c r="AH230" s="15"/>
      <c r="AI230" s="15"/>
      <c r="AJ230" s="15"/>
    </row>
    <row r="231" spans="8:36" hidden="1" x14ac:dyDescent="0.25">
      <c r="H231" s="15"/>
      <c r="I231" s="15"/>
      <c r="J231" s="15"/>
      <c r="K231" s="15"/>
      <c r="L231" s="15" t="s">
        <v>580</v>
      </c>
      <c r="M231" s="15"/>
      <c r="N231" s="15"/>
      <c r="O231" s="15"/>
      <c r="P231" s="15"/>
      <c r="Q231" s="15"/>
      <c r="R231" s="15"/>
      <c r="S231" s="15"/>
      <c r="T231" s="15"/>
      <c r="U231" s="15"/>
      <c r="V231" s="15"/>
      <c r="W231" s="15"/>
      <c r="X231" s="15"/>
      <c r="Y231" s="15"/>
      <c r="Z231" s="15"/>
      <c r="AA231" s="15"/>
      <c r="AB231" s="15"/>
      <c r="AC231" s="15"/>
      <c r="AD231" s="15"/>
      <c r="AE231" s="15"/>
      <c r="AF231" s="15"/>
      <c r="AG231" s="15"/>
      <c r="AH231" s="15"/>
      <c r="AI231" s="15"/>
      <c r="AJ231" s="15"/>
    </row>
    <row r="232" spans="8:36" hidden="1" x14ac:dyDescent="0.25">
      <c r="H232" s="15"/>
      <c r="I232" s="15"/>
      <c r="J232" s="15"/>
      <c r="K232" s="15"/>
      <c r="L232" s="15" t="s">
        <v>581</v>
      </c>
      <c r="M232" s="15"/>
      <c r="N232" s="15"/>
      <c r="O232" s="15"/>
      <c r="P232" s="15"/>
      <c r="Q232" s="15"/>
      <c r="R232" s="15"/>
      <c r="S232" s="15"/>
      <c r="T232" s="15"/>
      <c r="U232" s="15"/>
      <c r="V232" s="15"/>
      <c r="W232" s="15"/>
      <c r="X232" s="15"/>
      <c r="Y232" s="15"/>
      <c r="Z232" s="15"/>
      <c r="AA232" s="15"/>
      <c r="AB232" s="15"/>
      <c r="AC232" s="15"/>
      <c r="AD232" s="15"/>
      <c r="AE232" s="15"/>
      <c r="AF232" s="15"/>
      <c r="AG232" s="15"/>
      <c r="AH232" s="15"/>
      <c r="AI232" s="15"/>
      <c r="AJ232" s="15"/>
    </row>
    <row r="233" spans="8:36" hidden="1" x14ac:dyDescent="0.25">
      <c r="H233" s="15"/>
      <c r="I233" s="15"/>
      <c r="J233" s="15"/>
      <c r="K233" s="15"/>
      <c r="L233" s="15" t="s">
        <v>582</v>
      </c>
      <c r="M233" s="15"/>
      <c r="N233" s="15"/>
      <c r="O233" s="15"/>
      <c r="P233" s="15"/>
      <c r="Q233" s="15"/>
      <c r="R233" s="15"/>
      <c r="S233" s="15"/>
      <c r="T233" s="15"/>
      <c r="U233" s="15"/>
      <c r="V233" s="15"/>
      <c r="W233" s="15"/>
      <c r="X233" s="15"/>
      <c r="Y233" s="15"/>
      <c r="Z233" s="15"/>
      <c r="AA233" s="15"/>
      <c r="AB233" s="15"/>
      <c r="AC233" s="15"/>
      <c r="AD233" s="15"/>
      <c r="AE233" s="15"/>
      <c r="AF233" s="15"/>
      <c r="AG233" s="15"/>
      <c r="AH233" s="15"/>
      <c r="AI233" s="15"/>
      <c r="AJ233" s="15"/>
    </row>
    <row r="234" spans="8:36" hidden="1" x14ac:dyDescent="0.25">
      <c r="H234" s="15"/>
      <c r="I234" s="15"/>
      <c r="J234" s="15"/>
      <c r="K234" s="15"/>
      <c r="L234" s="15" t="s">
        <v>69</v>
      </c>
      <c r="M234" s="15"/>
      <c r="N234" s="15"/>
      <c r="O234" s="15"/>
      <c r="P234" s="15"/>
      <c r="Q234" s="15"/>
      <c r="R234" s="15"/>
      <c r="S234" s="15"/>
      <c r="T234" s="15"/>
      <c r="U234" s="15"/>
      <c r="V234" s="15"/>
      <c r="W234" s="15"/>
      <c r="X234" s="15"/>
      <c r="Y234" s="15"/>
      <c r="Z234" s="15"/>
      <c r="AA234" s="15"/>
      <c r="AB234" s="15"/>
      <c r="AC234" s="15"/>
      <c r="AD234" s="15"/>
      <c r="AE234" s="15"/>
      <c r="AF234" s="15"/>
      <c r="AG234" s="15"/>
      <c r="AH234" s="15"/>
      <c r="AI234" s="15"/>
      <c r="AJ234" s="15"/>
    </row>
    <row r="235" spans="8:36" hidden="1" x14ac:dyDescent="0.25">
      <c r="H235" s="15"/>
      <c r="I235" s="15"/>
      <c r="J235" s="15"/>
      <c r="K235" s="15"/>
      <c r="L235" s="15" t="s">
        <v>583</v>
      </c>
      <c r="M235" s="15"/>
      <c r="N235" s="15"/>
      <c r="O235" s="15"/>
      <c r="P235" s="15"/>
      <c r="Q235" s="15"/>
      <c r="R235" s="15"/>
      <c r="S235" s="15"/>
      <c r="T235" s="15"/>
      <c r="U235" s="15"/>
      <c r="V235" s="15"/>
      <c r="W235" s="15"/>
      <c r="X235" s="15"/>
      <c r="Y235" s="15"/>
      <c r="Z235" s="15"/>
      <c r="AA235" s="15"/>
      <c r="AB235" s="15"/>
      <c r="AC235" s="15"/>
      <c r="AD235" s="15"/>
      <c r="AE235" s="15"/>
      <c r="AF235" s="15"/>
      <c r="AG235" s="15"/>
      <c r="AH235" s="15"/>
      <c r="AI235" s="15"/>
      <c r="AJ235" s="15"/>
    </row>
    <row r="236" spans="8:36" hidden="1" x14ac:dyDescent="0.25">
      <c r="H236" s="15"/>
      <c r="I236" s="15"/>
      <c r="J236" s="15"/>
      <c r="K236" s="15"/>
      <c r="L236" s="15" t="s">
        <v>584</v>
      </c>
      <c r="M236" s="15"/>
      <c r="N236" s="15"/>
      <c r="O236" s="15"/>
      <c r="P236" s="15"/>
      <c r="Q236" s="15"/>
      <c r="R236" s="15"/>
      <c r="S236" s="15"/>
      <c r="T236" s="15"/>
      <c r="U236" s="15"/>
      <c r="V236" s="15"/>
      <c r="W236" s="15"/>
      <c r="X236" s="15"/>
      <c r="Y236" s="15"/>
      <c r="Z236" s="15"/>
      <c r="AA236" s="15"/>
      <c r="AB236" s="15"/>
      <c r="AC236" s="15"/>
      <c r="AD236" s="15"/>
      <c r="AE236" s="15"/>
      <c r="AF236" s="15"/>
      <c r="AG236" s="15"/>
      <c r="AH236" s="15"/>
      <c r="AI236" s="15"/>
      <c r="AJ236" s="15"/>
    </row>
    <row r="237" spans="8:36" hidden="1" x14ac:dyDescent="0.25">
      <c r="H237" s="15"/>
      <c r="I237" s="15"/>
      <c r="J237" s="15"/>
      <c r="K237" s="15"/>
      <c r="L237" s="15" t="s">
        <v>585</v>
      </c>
      <c r="M237" s="15"/>
      <c r="N237" s="15"/>
      <c r="O237" s="15"/>
      <c r="P237" s="15"/>
      <c r="Q237" s="15"/>
      <c r="R237" s="15"/>
      <c r="S237" s="15"/>
      <c r="T237" s="15"/>
      <c r="U237" s="15"/>
      <c r="V237" s="15"/>
      <c r="W237" s="15"/>
      <c r="X237" s="15"/>
      <c r="Y237" s="15"/>
      <c r="Z237" s="15"/>
      <c r="AA237" s="15"/>
      <c r="AB237" s="15"/>
      <c r="AC237" s="15"/>
      <c r="AD237" s="15"/>
      <c r="AE237" s="15"/>
      <c r="AF237" s="15"/>
      <c r="AG237" s="15"/>
      <c r="AH237" s="15"/>
      <c r="AI237" s="15"/>
      <c r="AJ237" s="15"/>
    </row>
    <row r="238" spans="8:36" hidden="1" x14ac:dyDescent="0.25">
      <c r="H238" s="15"/>
      <c r="I238" s="15"/>
      <c r="J238" s="15"/>
      <c r="K238" s="15"/>
      <c r="L238" s="15" t="s">
        <v>289</v>
      </c>
      <c r="M238" s="15"/>
      <c r="N238" s="15"/>
      <c r="O238" s="15"/>
      <c r="P238" s="15"/>
      <c r="Q238" s="15"/>
      <c r="R238" s="15"/>
      <c r="S238" s="15"/>
      <c r="T238" s="15"/>
      <c r="U238" s="15"/>
      <c r="V238" s="15"/>
      <c r="W238" s="15"/>
      <c r="X238" s="15"/>
      <c r="Y238" s="15"/>
      <c r="Z238" s="15"/>
      <c r="AA238" s="15"/>
      <c r="AB238" s="15"/>
      <c r="AC238" s="15"/>
      <c r="AD238" s="15"/>
      <c r="AE238" s="15"/>
      <c r="AF238" s="15"/>
      <c r="AG238" s="15"/>
      <c r="AH238" s="15"/>
      <c r="AI238" s="15"/>
      <c r="AJ238" s="15"/>
    </row>
    <row r="239" spans="8:36" hidden="1" x14ac:dyDescent="0.25">
      <c r="H239" s="15"/>
      <c r="I239" s="15"/>
      <c r="J239" s="15"/>
      <c r="K239" s="15"/>
      <c r="L239" s="15" t="s">
        <v>290</v>
      </c>
      <c r="M239" s="15"/>
      <c r="N239" s="15"/>
      <c r="O239" s="15"/>
      <c r="P239" s="15"/>
      <c r="Q239" s="15"/>
      <c r="R239" s="15"/>
      <c r="S239" s="15"/>
      <c r="T239" s="15"/>
      <c r="U239" s="15"/>
      <c r="V239" s="15"/>
      <c r="W239" s="15"/>
      <c r="X239" s="15"/>
      <c r="Y239" s="15"/>
      <c r="Z239" s="15"/>
      <c r="AA239" s="15"/>
      <c r="AB239" s="15"/>
      <c r="AC239" s="15"/>
      <c r="AD239" s="15"/>
      <c r="AE239" s="15"/>
      <c r="AF239" s="15"/>
      <c r="AG239" s="15"/>
      <c r="AH239" s="15"/>
      <c r="AI239" s="15"/>
      <c r="AJ239" s="15"/>
    </row>
    <row r="240" spans="8:36" hidden="1" x14ac:dyDescent="0.25">
      <c r="H240" s="15"/>
      <c r="I240" s="15"/>
      <c r="J240" s="15"/>
      <c r="K240" s="15"/>
      <c r="L240" s="15" t="s">
        <v>291</v>
      </c>
      <c r="M240" s="15"/>
      <c r="N240" s="15"/>
      <c r="O240" s="15"/>
      <c r="P240" s="15"/>
      <c r="Q240" s="15"/>
      <c r="R240" s="15"/>
      <c r="S240" s="15"/>
      <c r="T240" s="15"/>
      <c r="U240" s="15"/>
      <c r="V240" s="15"/>
      <c r="W240" s="15"/>
      <c r="X240" s="15"/>
      <c r="Y240" s="15"/>
      <c r="Z240" s="15"/>
      <c r="AA240" s="15"/>
      <c r="AB240" s="15"/>
      <c r="AC240" s="15"/>
      <c r="AD240" s="15"/>
      <c r="AE240" s="15"/>
      <c r="AF240" s="15"/>
      <c r="AG240" s="15"/>
      <c r="AH240" s="15"/>
      <c r="AI240" s="15"/>
      <c r="AJ240" s="15"/>
    </row>
    <row r="241" spans="8:36" hidden="1" x14ac:dyDescent="0.25">
      <c r="H241" s="15"/>
      <c r="I241" s="15"/>
      <c r="J241" s="15"/>
      <c r="K241" s="15"/>
      <c r="L241" s="15" t="s">
        <v>292</v>
      </c>
      <c r="M241" s="15"/>
      <c r="N241" s="15"/>
      <c r="O241" s="15"/>
      <c r="P241" s="15"/>
      <c r="Q241" s="15"/>
      <c r="R241" s="15"/>
      <c r="S241" s="15"/>
      <c r="T241" s="15"/>
      <c r="U241" s="15"/>
      <c r="V241" s="15"/>
      <c r="W241" s="15"/>
      <c r="X241" s="15"/>
      <c r="Y241" s="15"/>
      <c r="Z241" s="15"/>
      <c r="AA241" s="15"/>
      <c r="AB241" s="15"/>
      <c r="AC241" s="15"/>
      <c r="AD241" s="15"/>
      <c r="AE241" s="15"/>
      <c r="AF241" s="15"/>
      <c r="AG241" s="15"/>
      <c r="AH241" s="15"/>
      <c r="AI241" s="15"/>
      <c r="AJ241" s="15"/>
    </row>
    <row r="242" spans="8:36" hidden="1" x14ac:dyDescent="0.25">
      <c r="H242" s="15"/>
      <c r="I242" s="15"/>
      <c r="J242" s="15"/>
      <c r="K242" s="15"/>
      <c r="L242" s="15" t="s">
        <v>287</v>
      </c>
      <c r="M242" s="15"/>
      <c r="N242" s="15"/>
      <c r="O242" s="15"/>
      <c r="P242" s="15"/>
      <c r="Q242" s="15"/>
      <c r="R242" s="15"/>
      <c r="S242" s="15"/>
      <c r="T242" s="15"/>
      <c r="U242" s="15"/>
      <c r="V242" s="15"/>
      <c r="W242" s="15"/>
      <c r="X242" s="15"/>
      <c r="Y242" s="15"/>
      <c r="Z242" s="15"/>
      <c r="AA242" s="15"/>
      <c r="AB242" s="15"/>
      <c r="AC242" s="15"/>
      <c r="AD242" s="15"/>
      <c r="AE242" s="15"/>
      <c r="AF242" s="15"/>
      <c r="AG242" s="15"/>
      <c r="AH242" s="15"/>
      <c r="AI242" s="15"/>
      <c r="AJ242" s="15"/>
    </row>
    <row r="243" spans="8:36" hidden="1" x14ac:dyDescent="0.25">
      <c r="H243" s="15"/>
      <c r="I243" s="15"/>
      <c r="J243" s="15"/>
      <c r="K243" s="15"/>
      <c r="L243" s="15" t="s">
        <v>586</v>
      </c>
      <c r="M243" s="15"/>
      <c r="N243" s="15"/>
      <c r="O243" s="15"/>
      <c r="P243" s="15"/>
      <c r="Q243" s="15"/>
      <c r="R243" s="15"/>
      <c r="S243" s="15"/>
      <c r="T243" s="15"/>
      <c r="U243" s="15"/>
      <c r="V243" s="15"/>
      <c r="W243" s="15"/>
      <c r="X243" s="15"/>
      <c r="Y243" s="15"/>
      <c r="Z243" s="15"/>
      <c r="AA243" s="15"/>
      <c r="AB243" s="15"/>
      <c r="AC243" s="15"/>
      <c r="AD243" s="15"/>
      <c r="AE243" s="15"/>
      <c r="AF243" s="15"/>
      <c r="AG243" s="15"/>
      <c r="AH243" s="15"/>
      <c r="AI243" s="15"/>
      <c r="AJ243" s="15"/>
    </row>
    <row r="244" spans="8:36" hidden="1" x14ac:dyDescent="0.25">
      <c r="H244" s="15"/>
      <c r="I244" s="15"/>
      <c r="J244" s="15"/>
      <c r="K244" s="15"/>
      <c r="L244" s="15" t="s">
        <v>149</v>
      </c>
      <c r="M244" s="15"/>
      <c r="N244" s="15"/>
      <c r="O244" s="15"/>
      <c r="P244" s="15"/>
      <c r="Q244" s="15"/>
      <c r="R244" s="15"/>
      <c r="S244" s="15"/>
      <c r="T244" s="15"/>
      <c r="U244" s="15"/>
      <c r="V244" s="15"/>
      <c r="W244" s="15"/>
      <c r="X244" s="15"/>
      <c r="Y244" s="15"/>
      <c r="Z244" s="15"/>
      <c r="AA244" s="15"/>
      <c r="AB244" s="15"/>
      <c r="AC244" s="15"/>
      <c r="AD244" s="15"/>
      <c r="AE244" s="15"/>
      <c r="AF244" s="15"/>
      <c r="AG244" s="15"/>
      <c r="AH244" s="15"/>
      <c r="AI244" s="15"/>
      <c r="AJ244" s="15"/>
    </row>
    <row r="245" spans="8:36" hidden="1" x14ac:dyDescent="0.25">
      <c r="H245" s="15"/>
      <c r="I245" s="15"/>
      <c r="J245" s="15"/>
      <c r="K245" s="15"/>
      <c r="L245" s="15" t="s">
        <v>293</v>
      </c>
      <c r="M245" s="15"/>
      <c r="N245" s="15"/>
      <c r="O245" s="15"/>
      <c r="P245" s="15"/>
      <c r="Q245" s="15"/>
      <c r="R245" s="15"/>
      <c r="S245" s="15"/>
      <c r="T245" s="15"/>
      <c r="U245" s="15"/>
      <c r="V245" s="15"/>
      <c r="W245" s="15"/>
      <c r="X245" s="15"/>
      <c r="Y245" s="15"/>
      <c r="Z245" s="15"/>
      <c r="AA245" s="15"/>
      <c r="AB245" s="15"/>
      <c r="AC245" s="15"/>
      <c r="AD245" s="15"/>
      <c r="AE245" s="15"/>
      <c r="AF245" s="15"/>
      <c r="AG245" s="15"/>
      <c r="AH245" s="15"/>
      <c r="AI245" s="15"/>
      <c r="AJ245" s="15"/>
    </row>
    <row r="246" spans="8:36" hidden="1" x14ac:dyDescent="0.25">
      <c r="H246" s="15"/>
      <c r="I246" s="15"/>
      <c r="J246" s="15"/>
      <c r="K246" s="15"/>
      <c r="L246" s="15" t="s">
        <v>294</v>
      </c>
      <c r="M246" s="15"/>
      <c r="N246" s="15"/>
      <c r="O246" s="15"/>
      <c r="P246" s="15"/>
      <c r="Q246" s="15"/>
      <c r="R246" s="15"/>
      <c r="S246" s="15"/>
      <c r="T246" s="15"/>
      <c r="U246" s="15"/>
      <c r="V246" s="15"/>
      <c r="W246" s="15"/>
      <c r="X246" s="15"/>
      <c r="Y246" s="15"/>
      <c r="Z246" s="15"/>
      <c r="AA246" s="15"/>
      <c r="AB246" s="15"/>
      <c r="AC246" s="15"/>
      <c r="AD246" s="15"/>
      <c r="AE246" s="15"/>
      <c r="AF246" s="15"/>
      <c r="AG246" s="15"/>
      <c r="AH246" s="15"/>
      <c r="AI246" s="15"/>
      <c r="AJ246" s="15"/>
    </row>
    <row r="247" spans="8:36" hidden="1" x14ac:dyDescent="0.25">
      <c r="H247" s="15"/>
      <c r="I247" s="15"/>
      <c r="J247" s="15"/>
      <c r="K247" s="15"/>
      <c r="L247" s="15" t="s">
        <v>588</v>
      </c>
      <c r="M247" s="15"/>
      <c r="N247" s="15"/>
      <c r="O247" s="15"/>
      <c r="P247" s="15"/>
      <c r="Q247" s="15"/>
      <c r="R247" s="15"/>
      <c r="S247" s="15"/>
      <c r="T247" s="15"/>
      <c r="U247" s="15"/>
      <c r="V247" s="15"/>
      <c r="W247" s="15"/>
      <c r="X247" s="15"/>
      <c r="Y247" s="15"/>
      <c r="Z247" s="15"/>
      <c r="AA247" s="15"/>
      <c r="AB247" s="15"/>
      <c r="AC247" s="15"/>
      <c r="AD247" s="15"/>
      <c r="AE247" s="15"/>
      <c r="AF247" s="15"/>
      <c r="AG247" s="15"/>
      <c r="AH247" s="15"/>
      <c r="AI247" s="15"/>
      <c r="AJ247" s="15"/>
    </row>
    <row r="248" spans="8:36" hidden="1" x14ac:dyDescent="0.25">
      <c r="H248" s="15"/>
      <c r="I248" s="15"/>
      <c r="J248" s="15"/>
      <c r="K248" s="15"/>
      <c r="L248" s="15" t="s">
        <v>589</v>
      </c>
      <c r="M248" s="15"/>
      <c r="N248" s="15"/>
      <c r="O248" s="15"/>
      <c r="P248" s="15"/>
      <c r="Q248" s="15"/>
      <c r="R248" s="15"/>
      <c r="S248" s="15"/>
      <c r="T248" s="15"/>
      <c r="U248" s="15"/>
      <c r="V248" s="15"/>
      <c r="W248" s="15"/>
      <c r="X248" s="15"/>
      <c r="Y248" s="15"/>
      <c r="Z248" s="15"/>
      <c r="AA248" s="15"/>
      <c r="AB248" s="15"/>
      <c r="AC248" s="15"/>
      <c r="AD248" s="15"/>
      <c r="AE248" s="15"/>
      <c r="AF248" s="15"/>
      <c r="AG248" s="15"/>
      <c r="AH248" s="15"/>
      <c r="AI248" s="15"/>
      <c r="AJ248" s="15"/>
    </row>
    <row r="249" spans="8:36" hidden="1" x14ac:dyDescent="0.25">
      <c r="H249" s="15"/>
      <c r="I249" s="15"/>
      <c r="J249" s="15"/>
      <c r="K249" s="15"/>
      <c r="L249" s="15" t="s">
        <v>295</v>
      </c>
      <c r="M249" s="15"/>
      <c r="N249" s="15"/>
      <c r="O249" s="15"/>
      <c r="P249" s="15"/>
      <c r="Q249" s="15"/>
      <c r="R249" s="15"/>
      <c r="S249" s="15"/>
      <c r="T249" s="15"/>
      <c r="U249" s="15"/>
      <c r="V249" s="15"/>
      <c r="W249" s="15"/>
      <c r="X249" s="15"/>
      <c r="Y249" s="15"/>
      <c r="Z249" s="15"/>
      <c r="AA249" s="15"/>
      <c r="AB249" s="15"/>
      <c r="AC249" s="15"/>
      <c r="AD249" s="15"/>
      <c r="AE249" s="15"/>
      <c r="AF249" s="15"/>
      <c r="AG249" s="15"/>
      <c r="AH249" s="15"/>
      <c r="AI249" s="15"/>
      <c r="AJ249" s="15"/>
    </row>
    <row r="250" spans="8:36" hidden="1" x14ac:dyDescent="0.25">
      <c r="H250" s="15"/>
      <c r="I250" s="15"/>
      <c r="J250" s="15"/>
      <c r="K250" s="15"/>
      <c r="L250" s="15" t="s">
        <v>70</v>
      </c>
      <c r="M250" s="15"/>
      <c r="N250" s="15"/>
      <c r="O250" s="15"/>
      <c r="P250" s="15"/>
      <c r="Q250" s="15"/>
      <c r="R250" s="15"/>
      <c r="S250" s="15"/>
      <c r="T250" s="15"/>
      <c r="U250" s="15"/>
      <c r="V250" s="15"/>
      <c r="W250" s="15"/>
      <c r="X250" s="15"/>
      <c r="Y250" s="15"/>
      <c r="Z250" s="15"/>
      <c r="AA250" s="15"/>
      <c r="AB250" s="15"/>
      <c r="AC250" s="15"/>
      <c r="AD250" s="15"/>
      <c r="AE250" s="15"/>
      <c r="AF250" s="15"/>
      <c r="AG250" s="15"/>
      <c r="AH250" s="15"/>
      <c r="AI250" s="15"/>
      <c r="AJ250" s="15"/>
    </row>
    <row r="251" spans="8:36" hidden="1" x14ac:dyDescent="0.25">
      <c r="H251" s="15"/>
      <c r="I251" s="15"/>
      <c r="J251" s="15"/>
      <c r="K251" s="15"/>
      <c r="L251" s="15" t="s">
        <v>590</v>
      </c>
      <c r="M251" s="15"/>
      <c r="N251" s="15"/>
      <c r="O251" s="15"/>
      <c r="P251" s="15"/>
      <c r="Q251" s="15"/>
      <c r="R251" s="15"/>
      <c r="S251" s="15"/>
      <c r="T251" s="15"/>
      <c r="U251" s="15"/>
      <c r="V251" s="15"/>
      <c r="W251" s="15"/>
      <c r="X251" s="15"/>
      <c r="Y251" s="15"/>
      <c r="Z251" s="15"/>
      <c r="AA251" s="15"/>
      <c r="AB251" s="15"/>
      <c r="AC251" s="15"/>
      <c r="AD251" s="15"/>
      <c r="AE251" s="15"/>
      <c r="AF251" s="15"/>
      <c r="AG251" s="15"/>
      <c r="AH251" s="15"/>
      <c r="AI251" s="15"/>
      <c r="AJ251" s="15"/>
    </row>
    <row r="252" spans="8:36" hidden="1" x14ac:dyDescent="0.25">
      <c r="H252" s="15"/>
      <c r="I252" s="15"/>
      <c r="J252" s="15"/>
      <c r="K252" s="15"/>
      <c r="L252" s="15" t="s">
        <v>150</v>
      </c>
      <c r="M252" s="15"/>
      <c r="N252" s="15"/>
      <c r="O252" s="15"/>
      <c r="P252" s="15"/>
      <c r="Q252" s="15"/>
      <c r="R252" s="15"/>
      <c r="S252" s="15"/>
      <c r="T252" s="15"/>
      <c r="U252" s="15"/>
      <c r="V252" s="15"/>
      <c r="W252" s="15"/>
      <c r="X252" s="15"/>
      <c r="Y252" s="15"/>
      <c r="Z252" s="15"/>
      <c r="AA252" s="15"/>
      <c r="AB252" s="15"/>
      <c r="AC252" s="15"/>
      <c r="AD252" s="15"/>
      <c r="AE252" s="15"/>
      <c r="AF252" s="15"/>
      <c r="AG252" s="15"/>
      <c r="AH252" s="15"/>
      <c r="AI252" s="15"/>
      <c r="AJ252" s="15"/>
    </row>
    <row r="253" spans="8:36" hidden="1" x14ac:dyDescent="0.25">
      <c r="H253" s="15"/>
      <c r="I253" s="15"/>
      <c r="J253" s="15"/>
      <c r="K253" s="15"/>
      <c r="L253" s="15" t="s">
        <v>71</v>
      </c>
      <c r="M253" s="15"/>
      <c r="N253" s="15"/>
      <c r="O253" s="15"/>
      <c r="P253" s="15"/>
      <c r="Q253" s="15"/>
      <c r="R253" s="15"/>
      <c r="S253" s="15"/>
      <c r="T253" s="15"/>
      <c r="U253" s="15"/>
      <c r="V253" s="15"/>
      <c r="W253" s="15"/>
      <c r="X253" s="15"/>
      <c r="Y253" s="15"/>
      <c r="Z253" s="15"/>
      <c r="AA253" s="15"/>
      <c r="AB253" s="15"/>
      <c r="AC253" s="15"/>
      <c r="AD253" s="15"/>
      <c r="AE253" s="15"/>
      <c r="AF253" s="15"/>
      <c r="AG253" s="15"/>
      <c r="AH253" s="15"/>
      <c r="AI253" s="15"/>
      <c r="AJ253" s="15"/>
    </row>
    <row r="254" spans="8:36" hidden="1" x14ac:dyDescent="0.25">
      <c r="H254" s="15"/>
      <c r="I254" s="15"/>
      <c r="J254" s="15"/>
      <c r="K254" s="15"/>
      <c r="L254" s="15" t="s">
        <v>151</v>
      </c>
      <c r="M254" s="15"/>
      <c r="N254" s="15"/>
      <c r="O254" s="15"/>
      <c r="P254" s="15"/>
      <c r="Q254" s="15"/>
      <c r="R254" s="15"/>
      <c r="S254" s="15"/>
      <c r="T254" s="15"/>
      <c r="U254" s="15"/>
      <c r="V254" s="15"/>
      <c r="W254" s="15"/>
      <c r="X254" s="15"/>
      <c r="Y254" s="15"/>
      <c r="Z254" s="15"/>
      <c r="AA254" s="15"/>
      <c r="AB254" s="15"/>
      <c r="AC254" s="15"/>
      <c r="AD254" s="15"/>
      <c r="AE254" s="15"/>
      <c r="AF254" s="15"/>
      <c r="AG254" s="15"/>
      <c r="AH254" s="15"/>
      <c r="AI254" s="15"/>
      <c r="AJ254" s="15"/>
    </row>
    <row r="255" spans="8:36" hidden="1" x14ac:dyDescent="0.25">
      <c r="H255" s="15"/>
      <c r="I255" s="15"/>
      <c r="J255" s="15"/>
      <c r="K255" s="15"/>
      <c r="L255" s="15" t="s">
        <v>591</v>
      </c>
      <c r="M255" s="15"/>
      <c r="N255" s="15"/>
      <c r="O255" s="15"/>
      <c r="P255" s="15"/>
      <c r="Q255" s="15"/>
      <c r="R255" s="15"/>
      <c r="S255" s="15"/>
      <c r="T255" s="15"/>
      <c r="U255" s="15"/>
      <c r="V255" s="15"/>
      <c r="W255" s="15"/>
      <c r="X255" s="15"/>
      <c r="Y255" s="15"/>
      <c r="Z255" s="15"/>
      <c r="AA255" s="15"/>
      <c r="AB255" s="15"/>
      <c r="AC255" s="15"/>
      <c r="AD255" s="15"/>
      <c r="AE255" s="15"/>
      <c r="AF255" s="15"/>
      <c r="AG255" s="15"/>
      <c r="AH255" s="15"/>
      <c r="AI255" s="15"/>
      <c r="AJ255" s="15"/>
    </row>
    <row r="256" spans="8:36" hidden="1" x14ac:dyDescent="0.25">
      <c r="H256" s="15"/>
      <c r="I256" s="15"/>
      <c r="J256" s="15"/>
      <c r="K256" s="15"/>
      <c r="L256" s="15" t="s">
        <v>592</v>
      </c>
      <c r="M256" s="15"/>
      <c r="N256" s="15"/>
      <c r="O256" s="15"/>
      <c r="P256" s="15"/>
      <c r="Q256" s="15"/>
      <c r="R256" s="15"/>
      <c r="S256" s="15"/>
      <c r="T256" s="15"/>
      <c r="U256" s="15"/>
      <c r="V256" s="15"/>
      <c r="W256" s="15"/>
      <c r="X256" s="15"/>
      <c r="Y256" s="15"/>
      <c r="Z256" s="15"/>
      <c r="AA256" s="15"/>
      <c r="AB256" s="15"/>
      <c r="AC256" s="15"/>
      <c r="AD256" s="15"/>
      <c r="AE256" s="15"/>
      <c r="AF256" s="15"/>
      <c r="AG256" s="15"/>
      <c r="AH256" s="15"/>
      <c r="AI256" s="15"/>
      <c r="AJ256" s="15"/>
    </row>
    <row r="257" spans="8:36" hidden="1" x14ac:dyDescent="0.25">
      <c r="H257" s="15"/>
      <c r="I257" s="15"/>
      <c r="J257" s="15"/>
      <c r="K257" s="15"/>
      <c r="L257" s="15" t="s">
        <v>593</v>
      </c>
      <c r="M257" s="15"/>
      <c r="N257" s="15"/>
      <c r="O257" s="15"/>
      <c r="P257" s="15"/>
      <c r="Q257" s="15"/>
      <c r="R257" s="15"/>
      <c r="S257" s="15"/>
      <c r="T257" s="15"/>
      <c r="U257" s="15"/>
      <c r="V257" s="15"/>
      <c r="W257" s="15"/>
      <c r="X257" s="15"/>
      <c r="Y257" s="15"/>
      <c r="Z257" s="15"/>
      <c r="AA257" s="15"/>
      <c r="AB257" s="15"/>
      <c r="AC257" s="15"/>
      <c r="AD257" s="15"/>
      <c r="AE257" s="15"/>
      <c r="AF257" s="15"/>
      <c r="AG257" s="15"/>
      <c r="AH257" s="15"/>
      <c r="AI257" s="15"/>
      <c r="AJ257" s="15"/>
    </row>
    <row r="258" spans="8:36" hidden="1" x14ac:dyDescent="0.25">
      <c r="H258" s="15"/>
      <c r="I258" s="15"/>
      <c r="J258" s="15"/>
      <c r="K258" s="15"/>
      <c r="L258" s="15" t="s">
        <v>72</v>
      </c>
      <c r="M258" s="15"/>
      <c r="N258" s="15"/>
      <c r="O258" s="15"/>
      <c r="P258" s="15"/>
      <c r="Q258" s="15"/>
      <c r="R258" s="15"/>
      <c r="S258" s="15"/>
      <c r="T258" s="15"/>
      <c r="U258" s="15"/>
      <c r="V258" s="15"/>
      <c r="W258" s="15"/>
      <c r="X258" s="15"/>
      <c r="Y258" s="15"/>
      <c r="Z258" s="15"/>
      <c r="AA258" s="15"/>
      <c r="AB258" s="15"/>
      <c r="AC258" s="15"/>
      <c r="AD258" s="15"/>
      <c r="AE258" s="15"/>
      <c r="AF258" s="15"/>
      <c r="AG258" s="15"/>
      <c r="AH258" s="15"/>
      <c r="AI258" s="15"/>
      <c r="AJ258" s="15"/>
    </row>
    <row r="259" spans="8:36" hidden="1" x14ac:dyDescent="0.25">
      <c r="H259" s="15"/>
      <c r="I259" s="15"/>
      <c r="J259" s="15"/>
      <c r="K259" s="15"/>
      <c r="L259" s="15" t="s">
        <v>73</v>
      </c>
      <c r="M259" s="15"/>
      <c r="N259" s="15"/>
      <c r="O259" s="15"/>
      <c r="P259" s="15"/>
      <c r="Q259" s="15"/>
      <c r="R259" s="15"/>
      <c r="S259" s="15"/>
      <c r="T259" s="15"/>
      <c r="U259" s="15"/>
      <c r="V259" s="15"/>
      <c r="W259" s="15"/>
      <c r="X259" s="15"/>
      <c r="Y259" s="15"/>
      <c r="Z259" s="15"/>
      <c r="AA259" s="15"/>
      <c r="AB259" s="15"/>
      <c r="AC259" s="15"/>
      <c r="AD259" s="15"/>
      <c r="AE259" s="15"/>
      <c r="AF259" s="15"/>
      <c r="AG259" s="15"/>
      <c r="AH259" s="15"/>
      <c r="AI259" s="15"/>
      <c r="AJ259" s="15"/>
    </row>
    <row r="260" spans="8:36" hidden="1" x14ac:dyDescent="0.25">
      <c r="H260" s="15"/>
      <c r="I260" s="15"/>
      <c r="J260" s="15"/>
      <c r="K260" s="15"/>
      <c r="L260" s="15" t="s">
        <v>74</v>
      </c>
      <c r="M260" s="15"/>
      <c r="N260" s="15"/>
      <c r="O260" s="15"/>
      <c r="P260" s="15"/>
      <c r="Q260" s="15"/>
      <c r="R260" s="15"/>
      <c r="S260" s="15"/>
      <c r="T260" s="15"/>
      <c r="U260" s="15"/>
      <c r="V260" s="15"/>
      <c r="W260" s="15"/>
      <c r="X260" s="15"/>
      <c r="Y260" s="15"/>
      <c r="Z260" s="15"/>
      <c r="AA260" s="15"/>
      <c r="AB260" s="15"/>
      <c r="AC260" s="15"/>
      <c r="AD260" s="15"/>
      <c r="AE260" s="15"/>
      <c r="AF260" s="15"/>
      <c r="AG260" s="15"/>
      <c r="AH260" s="15"/>
      <c r="AI260" s="15"/>
      <c r="AJ260" s="15"/>
    </row>
    <row r="261" spans="8:36" hidden="1" x14ac:dyDescent="0.25">
      <c r="H261" s="15"/>
      <c r="I261" s="15"/>
      <c r="J261" s="15"/>
      <c r="K261" s="15"/>
      <c r="L261" s="15" t="s">
        <v>594</v>
      </c>
      <c r="M261" s="15"/>
      <c r="N261" s="15"/>
      <c r="O261" s="15"/>
      <c r="P261" s="15"/>
      <c r="Q261" s="15"/>
      <c r="R261" s="15"/>
      <c r="S261" s="15"/>
      <c r="T261" s="15"/>
      <c r="U261" s="15"/>
      <c r="V261" s="15"/>
      <c r="W261" s="15"/>
      <c r="X261" s="15"/>
      <c r="Y261" s="15"/>
      <c r="Z261" s="15"/>
      <c r="AA261" s="15"/>
      <c r="AB261" s="15"/>
      <c r="AC261" s="15"/>
      <c r="AD261" s="15"/>
      <c r="AE261" s="15"/>
      <c r="AF261" s="15"/>
      <c r="AG261" s="15"/>
      <c r="AH261" s="15"/>
      <c r="AI261" s="15"/>
      <c r="AJ261" s="15"/>
    </row>
    <row r="262" spans="8:36" hidden="1" x14ac:dyDescent="0.25">
      <c r="H262" s="15"/>
      <c r="I262" s="15"/>
      <c r="J262" s="15"/>
      <c r="K262" s="15"/>
      <c r="L262" s="15" t="s">
        <v>75</v>
      </c>
      <c r="M262" s="15"/>
      <c r="N262" s="15"/>
      <c r="O262" s="15"/>
      <c r="P262" s="15"/>
      <c r="Q262" s="15"/>
      <c r="R262" s="15"/>
      <c r="S262" s="15"/>
      <c r="T262" s="15"/>
      <c r="U262" s="15"/>
      <c r="V262" s="15"/>
      <c r="W262" s="15"/>
      <c r="X262" s="15"/>
      <c r="Y262" s="15"/>
      <c r="Z262" s="15"/>
      <c r="AA262" s="15"/>
      <c r="AB262" s="15"/>
      <c r="AC262" s="15"/>
      <c r="AD262" s="15"/>
      <c r="AE262" s="15"/>
      <c r="AF262" s="15"/>
      <c r="AG262" s="15"/>
      <c r="AH262" s="15"/>
      <c r="AI262" s="15"/>
      <c r="AJ262" s="15"/>
    </row>
    <row r="263" spans="8:36" hidden="1" x14ac:dyDescent="0.25">
      <c r="H263" s="15"/>
      <c r="I263" s="15"/>
      <c r="J263" s="15"/>
      <c r="K263" s="15"/>
      <c r="L263" s="15" t="s">
        <v>296</v>
      </c>
      <c r="M263" s="15"/>
      <c r="N263" s="15"/>
      <c r="O263" s="15"/>
      <c r="P263" s="15"/>
      <c r="Q263" s="15"/>
      <c r="R263" s="15"/>
      <c r="S263" s="15"/>
      <c r="T263" s="15"/>
      <c r="U263" s="15"/>
      <c r="V263" s="15"/>
      <c r="W263" s="15"/>
      <c r="X263" s="15"/>
      <c r="Y263" s="15"/>
      <c r="Z263" s="15"/>
      <c r="AA263" s="15"/>
      <c r="AB263" s="15"/>
      <c r="AC263" s="15"/>
      <c r="AD263" s="15"/>
      <c r="AE263" s="15"/>
      <c r="AF263" s="15"/>
      <c r="AG263" s="15"/>
      <c r="AH263" s="15"/>
      <c r="AI263" s="15"/>
      <c r="AJ263" s="15"/>
    </row>
    <row r="264" spans="8:36" hidden="1" x14ac:dyDescent="0.25">
      <c r="H264" s="15"/>
      <c r="I264" s="15"/>
      <c r="J264" s="15"/>
      <c r="K264" s="15"/>
      <c r="L264" s="15" t="s">
        <v>152</v>
      </c>
      <c r="M264" s="15"/>
      <c r="N264" s="15"/>
      <c r="O264" s="15"/>
      <c r="P264" s="15"/>
      <c r="Q264" s="15"/>
      <c r="R264" s="15"/>
      <c r="S264" s="15"/>
      <c r="T264" s="15"/>
      <c r="U264" s="15"/>
      <c r="V264" s="15"/>
      <c r="W264" s="15"/>
      <c r="X264" s="15"/>
      <c r="Y264" s="15"/>
      <c r="Z264" s="15"/>
      <c r="AA264" s="15"/>
      <c r="AB264" s="15"/>
      <c r="AC264" s="15"/>
      <c r="AD264" s="15"/>
      <c r="AE264" s="15"/>
      <c r="AF264" s="15"/>
      <c r="AG264" s="15"/>
      <c r="AH264" s="15"/>
      <c r="AI264" s="15"/>
      <c r="AJ264" s="15"/>
    </row>
    <row r="265" spans="8:36" hidden="1" x14ac:dyDescent="0.25">
      <c r="H265" s="15"/>
      <c r="I265" s="15"/>
      <c r="J265" s="15"/>
      <c r="K265" s="15"/>
      <c r="L265" s="15" t="s">
        <v>297</v>
      </c>
      <c r="M265" s="15"/>
      <c r="N265" s="15"/>
      <c r="O265" s="15"/>
      <c r="P265" s="15"/>
      <c r="Q265" s="15"/>
      <c r="R265" s="15"/>
      <c r="S265" s="15"/>
      <c r="T265" s="15"/>
      <c r="U265" s="15"/>
      <c r="V265" s="15"/>
      <c r="W265" s="15"/>
      <c r="X265" s="15"/>
      <c r="Y265" s="15"/>
      <c r="Z265" s="15"/>
      <c r="AA265" s="15"/>
      <c r="AB265" s="15"/>
      <c r="AC265" s="15"/>
      <c r="AD265" s="15"/>
      <c r="AE265" s="15"/>
      <c r="AF265" s="15"/>
      <c r="AG265" s="15"/>
      <c r="AH265" s="15"/>
      <c r="AI265" s="15"/>
      <c r="AJ265" s="15"/>
    </row>
    <row r="266" spans="8:36" hidden="1" x14ac:dyDescent="0.25">
      <c r="H266" s="15"/>
      <c r="I266" s="15"/>
      <c r="J266" s="15"/>
      <c r="K266" s="15"/>
      <c r="L266" s="15" t="s">
        <v>76</v>
      </c>
      <c r="M266" s="15"/>
      <c r="N266" s="15"/>
      <c r="O266" s="15"/>
      <c r="P266" s="15"/>
      <c r="Q266" s="15"/>
      <c r="R266" s="15"/>
      <c r="S266" s="15"/>
      <c r="T266" s="15"/>
      <c r="U266" s="15"/>
      <c r="V266" s="15"/>
      <c r="W266" s="15"/>
      <c r="X266" s="15"/>
      <c r="Y266" s="15"/>
      <c r="Z266" s="15"/>
      <c r="AA266" s="15"/>
      <c r="AB266" s="15"/>
      <c r="AC266" s="15"/>
      <c r="AD266" s="15"/>
      <c r="AE266" s="15"/>
      <c r="AF266" s="15"/>
      <c r="AG266" s="15"/>
      <c r="AH266" s="15"/>
      <c r="AI266" s="15"/>
      <c r="AJ266" s="15"/>
    </row>
    <row r="267" spans="8:36" hidden="1" x14ac:dyDescent="0.25">
      <c r="H267" s="15"/>
      <c r="I267" s="15"/>
      <c r="J267" s="15"/>
      <c r="K267" s="15"/>
      <c r="L267" s="15" t="s">
        <v>153</v>
      </c>
      <c r="M267" s="15"/>
      <c r="N267" s="15"/>
      <c r="O267" s="15"/>
      <c r="P267" s="15"/>
      <c r="Q267" s="15"/>
      <c r="R267" s="15"/>
      <c r="S267" s="15"/>
      <c r="T267" s="15"/>
      <c r="U267" s="15"/>
      <c r="V267" s="15"/>
      <c r="W267" s="15"/>
      <c r="X267" s="15"/>
      <c r="Y267" s="15"/>
      <c r="Z267" s="15"/>
      <c r="AA267" s="15"/>
      <c r="AB267" s="15"/>
      <c r="AC267" s="15"/>
      <c r="AD267" s="15"/>
      <c r="AE267" s="15"/>
      <c r="AF267" s="15"/>
      <c r="AG267" s="15"/>
      <c r="AH267" s="15"/>
      <c r="AI267" s="15"/>
      <c r="AJ267" s="15"/>
    </row>
    <row r="268" spans="8:36" hidden="1" x14ac:dyDescent="0.25">
      <c r="H268" s="15"/>
      <c r="I268" s="15"/>
      <c r="J268" s="15"/>
      <c r="K268" s="15"/>
      <c r="L268" s="15" t="s">
        <v>77</v>
      </c>
      <c r="M268" s="15"/>
      <c r="N268" s="15"/>
      <c r="O268" s="15"/>
      <c r="P268" s="15"/>
      <c r="Q268" s="15"/>
      <c r="R268" s="15"/>
      <c r="S268" s="15"/>
      <c r="T268" s="15"/>
      <c r="U268" s="15"/>
      <c r="V268" s="15"/>
      <c r="W268" s="15"/>
      <c r="X268" s="15"/>
      <c r="Y268" s="15"/>
      <c r="Z268" s="15"/>
      <c r="AA268" s="15"/>
      <c r="AB268" s="15"/>
      <c r="AC268" s="15"/>
      <c r="AD268" s="15"/>
      <c r="AE268" s="15"/>
      <c r="AF268" s="15"/>
      <c r="AG268" s="15"/>
      <c r="AH268" s="15"/>
      <c r="AI268" s="15"/>
      <c r="AJ268" s="15"/>
    </row>
    <row r="269" spans="8:36" hidden="1" x14ac:dyDescent="0.25">
      <c r="H269" s="15"/>
      <c r="I269" s="15"/>
      <c r="J269" s="15"/>
      <c r="K269" s="15"/>
      <c r="L269" s="15" t="s">
        <v>154</v>
      </c>
      <c r="M269" s="15"/>
      <c r="N269" s="15"/>
      <c r="O269" s="15"/>
      <c r="P269" s="15"/>
      <c r="Q269" s="15"/>
      <c r="R269" s="15"/>
      <c r="S269" s="15"/>
      <c r="T269" s="15"/>
      <c r="U269" s="15"/>
      <c r="V269" s="15"/>
      <c r="W269" s="15"/>
      <c r="X269" s="15"/>
      <c r="Y269" s="15"/>
      <c r="Z269" s="15"/>
      <c r="AA269" s="15"/>
      <c r="AB269" s="15"/>
      <c r="AC269" s="15"/>
      <c r="AD269" s="15"/>
      <c r="AE269" s="15"/>
      <c r="AF269" s="15"/>
      <c r="AG269" s="15"/>
      <c r="AH269" s="15"/>
      <c r="AI269" s="15"/>
      <c r="AJ269" s="15"/>
    </row>
    <row r="270" spans="8:36" hidden="1" x14ac:dyDescent="0.25">
      <c r="H270" s="15"/>
      <c r="I270" s="15"/>
      <c r="J270" s="15"/>
      <c r="K270" s="15"/>
      <c r="L270" s="15" t="s">
        <v>298</v>
      </c>
      <c r="M270" s="15"/>
      <c r="N270" s="15"/>
      <c r="O270" s="15"/>
      <c r="P270" s="15"/>
      <c r="Q270" s="15"/>
      <c r="R270" s="15"/>
      <c r="S270" s="15"/>
      <c r="T270" s="15"/>
      <c r="U270" s="15"/>
      <c r="V270" s="15"/>
      <c r="W270" s="15"/>
      <c r="X270" s="15"/>
      <c r="Y270" s="15"/>
      <c r="Z270" s="15"/>
      <c r="AA270" s="15"/>
      <c r="AB270" s="15"/>
      <c r="AC270" s="15"/>
      <c r="AD270" s="15"/>
      <c r="AE270" s="15"/>
      <c r="AF270" s="15"/>
      <c r="AG270" s="15"/>
      <c r="AH270" s="15"/>
      <c r="AI270" s="15"/>
      <c r="AJ270" s="15"/>
    </row>
    <row r="271" spans="8:36" hidden="1" x14ac:dyDescent="0.25">
      <c r="H271" s="15"/>
      <c r="I271" s="15"/>
      <c r="J271" s="15"/>
      <c r="K271" s="15"/>
      <c r="L271" s="15" t="s">
        <v>78</v>
      </c>
      <c r="M271" s="15"/>
      <c r="N271" s="15"/>
      <c r="O271" s="15"/>
      <c r="P271" s="15"/>
      <c r="Q271" s="15"/>
      <c r="R271" s="15"/>
      <c r="S271" s="15"/>
      <c r="T271" s="15"/>
      <c r="U271" s="15"/>
      <c r="V271" s="15"/>
      <c r="W271" s="15"/>
      <c r="X271" s="15"/>
      <c r="Y271" s="15"/>
      <c r="Z271" s="15"/>
      <c r="AA271" s="15"/>
      <c r="AB271" s="15"/>
      <c r="AC271" s="15"/>
      <c r="AD271" s="15"/>
      <c r="AE271" s="15"/>
      <c r="AF271" s="15"/>
      <c r="AG271" s="15"/>
      <c r="AH271" s="15"/>
      <c r="AI271" s="15"/>
      <c r="AJ271" s="15"/>
    </row>
    <row r="272" spans="8:36" hidden="1" x14ac:dyDescent="0.25">
      <c r="H272" s="15"/>
      <c r="I272" s="15"/>
      <c r="J272" s="15"/>
      <c r="K272" s="15"/>
      <c r="L272" s="15" t="s">
        <v>595</v>
      </c>
      <c r="M272" s="15"/>
      <c r="N272" s="15"/>
      <c r="O272" s="15"/>
      <c r="P272" s="15"/>
      <c r="Q272" s="15"/>
      <c r="R272" s="15"/>
      <c r="S272" s="15"/>
      <c r="T272" s="15"/>
      <c r="U272" s="15"/>
      <c r="V272" s="15"/>
      <c r="W272" s="15"/>
      <c r="X272" s="15"/>
      <c r="Y272" s="15"/>
      <c r="Z272" s="15"/>
      <c r="AA272" s="15"/>
      <c r="AB272" s="15"/>
      <c r="AC272" s="15"/>
      <c r="AD272" s="15"/>
      <c r="AE272" s="15"/>
      <c r="AF272" s="15"/>
      <c r="AG272" s="15"/>
      <c r="AH272" s="15"/>
      <c r="AI272" s="15"/>
      <c r="AJ272" s="15"/>
    </row>
    <row r="273" spans="8:36" hidden="1" x14ac:dyDescent="0.25">
      <c r="H273" s="15"/>
      <c r="I273" s="15"/>
      <c r="J273" s="15"/>
      <c r="K273" s="15"/>
      <c r="L273" s="15" t="s">
        <v>596</v>
      </c>
      <c r="M273" s="15"/>
      <c r="N273" s="15"/>
      <c r="O273" s="15"/>
      <c r="P273" s="15"/>
      <c r="Q273" s="15"/>
      <c r="R273" s="15"/>
      <c r="S273" s="15"/>
      <c r="T273" s="15"/>
      <c r="U273" s="15"/>
      <c r="V273" s="15"/>
      <c r="W273" s="15"/>
      <c r="X273" s="15"/>
      <c r="Y273" s="15"/>
      <c r="Z273" s="15"/>
      <c r="AA273" s="15"/>
      <c r="AB273" s="15"/>
      <c r="AC273" s="15"/>
      <c r="AD273" s="15"/>
      <c r="AE273" s="15"/>
      <c r="AF273" s="15"/>
      <c r="AG273" s="15"/>
      <c r="AH273" s="15"/>
      <c r="AI273" s="15"/>
      <c r="AJ273" s="15"/>
    </row>
    <row r="274" spans="8:36" hidden="1" x14ac:dyDescent="0.25">
      <c r="H274" s="15"/>
      <c r="I274" s="15"/>
      <c r="J274" s="15"/>
      <c r="K274" s="15"/>
      <c r="L274" s="15" t="s">
        <v>299</v>
      </c>
      <c r="M274" s="15"/>
      <c r="N274" s="15"/>
      <c r="O274" s="15"/>
      <c r="P274" s="15"/>
      <c r="Q274" s="15"/>
      <c r="R274" s="15"/>
      <c r="S274" s="15"/>
      <c r="T274" s="15"/>
      <c r="U274" s="15"/>
      <c r="V274" s="15"/>
      <c r="W274" s="15"/>
      <c r="X274" s="15"/>
      <c r="Y274" s="15"/>
      <c r="Z274" s="15"/>
      <c r="AA274" s="15"/>
      <c r="AB274" s="15"/>
      <c r="AC274" s="15"/>
      <c r="AD274" s="15"/>
      <c r="AE274" s="15"/>
      <c r="AF274" s="15"/>
      <c r="AG274" s="15"/>
      <c r="AH274" s="15"/>
      <c r="AI274" s="15"/>
      <c r="AJ274" s="15"/>
    </row>
    <row r="275" spans="8:36" hidden="1" x14ac:dyDescent="0.25">
      <c r="H275" s="15"/>
      <c r="I275" s="15"/>
      <c r="J275" s="15"/>
      <c r="K275" s="15"/>
      <c r="L275" s="15" t="s">
        <v>300</v>
      </c>
      <c r="M275" s="15"/>
      <c r="N275" s="15"/>
      <c r="O275" s="15"/>
      <c r="P275" s="15"/>
      <c r="Q275" s="15"/>
      <c r="R275" s="15"/>
      <c r="S275" s="15"/>
      <c r="T275" s="15"/>
      <c r="U275" s="15"/>
      <c r="V275" s="15"/>
      <c r="W275" s="15"/>
      <c r="X275" s="15"/>
      <c r="Y275" s="15"/>
      <c r="Z275" s="15"/>
      <c r="AA275" s="15"/>
      <c r="AB275" s="15"/>
      <c r="AC275" s="15"/>
      <c r="AD275" s="15"/>
      <c r="AE275" s="15"/>
      <c r="AF275" s="15"/>
      <c r="AG275" s="15"/>
      <c r="AH275" s="15"/>
      <c r="AI275" s="15"/>
      <c r="AJ275" s="15"/>
    </row>
    <row r="276" spans="8:36" hidden="1" x14ac:dyDescent="0.25">
      <c r="H276" s="15"/>
      <c r="I276" s="15"/>
      <c r="J276" s="15"/>
      <c r="K276" s="15"/>
      <c r="L276" s="15" t="s">
        <v>597</v>
      </c>
      <c r="M276" s="15"/>
      <c r="N276" s="15"/>
      <c r="O276" s="15"/>
      <c r="P276" s="15"/>
      <c r="Q276" s="15"/>
      <c r="R276" s="15"/>
      <c r="S276" s="15"/>
      <c r="T276" s="15"/>
      <c r="U276" s="15"/>
      <c r="V276" s="15"/>
      <c r="W276" s="15"/>
      <c r="X276" s="15"/>
      <c r="Y276" s="15"/>
      <c r="Z276" s="15"/>
      <c r="AA276" s="15"/>
      <c r="AB276" s="15"/>
      <c r="AC276" s="15"/>
      <c r="AD276" s="15"/>
      <c r="AE276" s="15"/>
      <c r="AF276" s="15"/>
      <c r="AG276" s="15"/>
      <c r="AH276" s="15"/>
      <c r="AI276" s="15"/>
      <c r="AJ276" s="15"/>
    </row>
    <row r="277" spans="8:36" hidden="1" x14ac:dyDescent="0.25">
      <c r="H277" s="15"/>
      <c r="I277" s="15"/>
      <c r="J277" s="15"/>
      <c r="K277" s="15"/>
      <c r="L277" s="15" t="s">
        <v>301</v>
      </c>
      <c r="M277" s="15"/>
      <c r="N277" s="15"/>
      <c r="O277" s="15"/>
      <c r="P277" s="15"/>
      <c r="Q277" s="15"/>
      <c r="R277" s="15"/>
      <c r="S277" s="15"/>
      <c r="T277" s="15"/>
      <c r="U277" s="15"/>
      <c r="V277" s="15"/>
      <c r="W277" s="15"/>
      <c r="X277" s="15"/>
      <c r="Y277" s="15"/>
      <c r="Z277" s="15"/>
      <c r="AA277" s="15"/>
      <c r="AB277" s="15"/>
      <c r="AC277" s="15"/>
      <c r="AD277" s="15"/>
      <c r="AE277" s="15"/>
      <c r="AF277" s="15"/>
      <c r="AG277" s="15"/>
      <c r="AH277" s="15"/>
      <c r="AI277" s="15"/>
      <c r="AJ277" s="15"/>
    </row>
    <row r="278" spans="8:36" hidden="1" x14ac:dyDescent="0.25">
      <c r="H278" s="15"/>
      <c r="I278" s="15"/>
      <c r="J278" s="15"/>
      <c r="K278" s="15"/>
      <c r="L278" s="15" t="s">
        <v>302</v>
      </c>
      <c r="M278" s="15"/>
      <c r="N278" s="15"/>
      <c r="O278" s="15"/>
      <c r="P278" s="15"/>
      <c r="Q278" s="15"/>
      <c r="R278" s="15"/>
      <c r="S278" s="15"/>
      <c r="T278" s="15"/>
      <c r="U278" s="15"/>
      <c r="V278" s="15"/>
      <c r="W278" s="15"/>
      <c r="X278" s="15"/>
      <c r="Y278" s="15"/>
      <c r="Z278" s="15"/>
      <c r="AA278" s="15"/>
      <c r="AB278" s="15"/>
      <c r="AC278" s="15"/>
      <c r="AD278" s="15"/>
      <c r="AE278" s="15"/>
      <c r="AF278" s="15"/>
      <c r="AG278" s="15"/>
      <c r="AH278" s="15"/>
      <c r="AI278" s="15"/>
      <c r="AJ278" s="15"/>
    </row>
    <row r="279" spans="8:36" hidden="1" x14ac:dyDescent="0.25">
      <c r="H279" s="15"/>
      <c r="I279" s="15"/>
      <c r="J279" s="15"/>
      <c r="K279" s="15"/>
      <c r="L279" s="15" t="s">
        <v>304</v>
      </c>
      <c r="M279" s="15"/>
      <c r="N279" s="15"/>
      <c r="O279" s="15"/>
      <c r="P279" s="15"/>
      <c r="Q279" s="15"/>
      <c r="R279" s="15"/>
      <c r="S279" s="15"/>
      <c r="T279" s="15"/>
      <c r="U279" s="15"/>
      <c r="V279" s="15"/>
      <c r="W279" s="15"/>
      <c r="X279" s="15"/>
      <c r="Y279" s="15"/>
      <c r="Z279" s="15"/>
      <c r="AA279" s="15"/>
      <c r="AB279" s="15"/>
      <c r="AC279" s="15"/>
      <c r="AD279" s="15"/>
      <c r="AE279" s="15"/>
      <c r="AF279" s="15"/>
      <c r="AG279" s="15"/>
      <c r="AH279" s="15"/>
      <c r="AI279" s="15"/>
      <c r="AJ279" s="15"/>
    </row>
    <row r="280" spans="8:36" hidden="1" x14ac:dyDescent="0.25">
      <c r="H280" s="15"/>
      <c r="I280" s="15"/>
      <c r="J280" s="15"/>
      <c r="K280" s="15"/>
      <c r="L280" s="15" t="s">
        <v>305</v>
      </c>
      <c r="M280" s="15"/>
      <c r="N280" s="15"/>
      <c r="O280" s="15"/>
      <c r="P280" s="15"/>
      <c r="Q280" s="15"/>
      <c r="R280" s="15"/>
      <c r="S280" s="15"/>
      <c r="T280" s="15"/>
      <c r="U280" s="15"/>
      <c r="V280" s="15"/>
      <c r="W280" s="15"/>
      <c r="X280" s="15"/>
      <c r="Y280" s="15"/>
      <c r="Z280" s="15"/>
      <c r="AA280" s="15"/>
      <c r="AB280" s="15"/>
      <c r="AC280" s="15"/>
      <c r="AD280" s="15"/>
      <c r="AE280" s="15"/>
      <c r="AF280" s="15"/>
      <c r="AG280" s="15"/>
      <c r="AH280" s="15"/>
      <c r="AI280" s="15"/>
      <c r="AJ280" s="15"/>
    </row>
    <row r="281" spans="8:36" hidden="1" x14ac:dyDescent="0.25">
      <c r="H281" s="15"/>
      <c r="I281" s="15"/>
      <c r="J281" s="15"/>
      <c r="K281" s="15"/>
      <c r="L281" s="15" t="s">
        <v>303</v>
      </c>
      <c r="M281" s="15"/>
      <c r="N281" s="15"/>
      <c r="O281" s="15"/>
      <c r="P281" s="15"/>
      <c r="Q281" s="15"/>
      <c r="R281" s="15"/>
      <c r="S281" s="15"/>
      <c r="T281" s="15"/>
      <c r="U281" s="15"/>
      <c r="V281" s="15"/>
      <c r="W281" s="15"/>
      <c r="X281" s="15"/>
      <c r="Y281" s="15"/>
      <c r="Z281" s="15"/>
      <c r="AA281" s="15"/>
      <c r="AB281" s="15"/>
      <c r="AC281" s="15"/>
      <c r="AD281" s="15"/>
      <c r="AE281" s="15"/>
      <c r="AF281" s="15"/>
      <c r="AG281" s="15"/>
      <c r="AH281" s="15"/>
      <c r="AI281" s="15"/>
      <c r="AJ281" s="15"/>
    </row>
    <row r="282" spans="8:36" hidden="1" x14ac:dyDescent="0.25">
      <c r="H282" s="15"/>
      <c r="I282" s="15"/>
      <c r="J282" s="15"/>
      <c r="K282" s="15"/>
      <c r="L282" s="15" t="s">
        <v>306</v>
      </c>
      <c r="M282" s="15"/>
      <c r="N282" s="15"/>
      <c r="O282" s="15"/>
      <c r="P282" s="15"/>
      <c r="Q282" s="15"/>
      <c r="R282" s="15"/>
      <c r="S282" s="15"/>
      <c r="T282" s="15"/>
      <c r="U282" s="15"/>
      <c r="V282" s="15"/>
      <c r="W282" s="15"/>
      <c r="X282" s="15"/>
      <c r="Y282" s="15"/>
      <c r="Z282" s="15"/>
      <c r="AA282" s="15"/>
      <c r="AB282" s="15"/>
      <c r="AC282" s="15"/>
      <c r="AD282" s="15"/>
      <c r="AE282" s="15"/>
      <c r="AF282" s="15"/>
      <c r="AG282" s="15"/>
      <c r="AH282" s="15"/>
      <c r="AI282" s="15"/>
      <c r="AJ282" s="15"/>
    </row>
    <row r="283" spans="8:36" hidden="1" x14ac:dyDescent="0.25">
      <c r="H283" s="15"/>
      <c r="I283" s="15"/>
      <c r="J283" s="15"/>
      <c r="K283" s="15"/>
      <c r="L283" s="15" t="s">
        <v>598</v>
      </c>
      <c r="M283" s="15"/>
      <c r="N283" s="15"/>
      <c r="O283" s="15"/>
      <c r="P283" s="15"/>
      <c r="Q283" s="15"/>
      <c r="R283" s="15"/>
      <c r="S283" s="15"/>
      <c r="T283" s="15"/>
      <c r="U283" s="15"/>
      <c r="V283" s="15"/>
      <c r="W283" s="15"/>
      <c r="X283" s="15"/>
      <c r="Y283" s="15"/>
      <c r="Z283" s="15"/>
      <c r="AA283" s="15"/>
      <c r="AB283" s="15"/>
      <c r="AC283" s="15"/>
      <c r="AD283" s="15"/>
      <c r="AE283" s="15"/>
      <c r="AF283" s="15"/>
      <c r="AG283" s="15"/>
      <c r="AH283" s="15"/>
      <c r="AI283" s="15"/>
      <c r="AJ283" s="15"/>
    </row>
    <row r="284" spans="8:36" hidden="1" x14ac:dyDescent="0.25">
      <c r="H284" s="15"/>
      <c r="I284" s="15"/>
      <c r="J284" s="15"/>
      <c r="K284" s="15"/>
      <c r="L284" s="15" t="s">
        <v>79</v>
      </c>
      <c r="M284" s="15"/>
      <c r="N284" s="15"/>
      <c r="O284" s="15"/>
      <c r="P284" s="15"/>
      <c r="Q284" s="15"/>
      <c r="R284" s="15"/>
      <c r="S284" s="15"/>
      <c r="T284" s="15"/>
      <c r="U284" s="15"/>
      <c r="V284" s="15"/>
      <c r="W284" s="15"/>
      <c r="X284" s="15"/>
      <c r="Y284" s="15"/>
      <c r="Z284" s="15"/>
      <c r="AA284" s="15"/>
      <c r="AB284" s="15"/>
      <c r="AC284" s="15"/>
      <c r="AD284" s="15"/>
      <c r="AE284" s="15"/>
      <c r="AF284" s="15"/>
      <c r="AG284" s="15"/>
      <c r="AH284" s="15"/>
      <c r="AI284" s="15"/>
      <c r="AJ284" s="15"/>
    </row>
    <row r="285" spans="8:36" hidden="1" x14ac:dyDescent="0.25">
      <c r="H285" s="15"/>
      <c r="I285" s="15"/>
      <c r="J285" s="15"/>
      <c r="K285" s="15"/>
      <c r="L285" s="15" t="s">
        <v>599</v>
      </c>
      <c r="M285" s="15"/>
      <c r="N285" s="15"/>
      <c r="O285" s="15"/>
      <c r="P285" s="15"/>
      <c r="Q285" s="15"/>
      <c r="R285" s="15"/>
      <c r="S285" s="15"/>
      <c r="T285" s="15"/>
      <c r="U285" s="15"/>
      <c r="V285" s="15"/>
      <c r="W285" s="15"/>
      <c r="X285" s="15"/>
      <c r="Y285" s="15"/>
      <c r="Z285" s="15"/>
      <c r="AA285" s="15"/>
      <c r="AB285" s="15"/>
      <c r="AC285" s="15"/>
      <c r="AD285" s="15"/>
      <c r="AE285" s="15"/>
      <c r="AF285" s="15"/>
      <c r="AG285" s="15"/>
      <c r="AH285" s="15"/>
      <c r="AI285" s="15"/>
      <c r="AJ285" s="15"/>
    </row>
    <row r="286" spans="8:36" hidden="1" x14ac:dyDescent="0.25">
      <c r="H286" s="15"/>
      <c r="I286" s="15"/>
      <c r="J286" s="15"/>
      <c r="K286" s="15"/>
      <c r="L286" s="15" t="s">
        <v>600</v>
      </c>
      <c r="M286" s="15"/>
      <c r="N286" s="15"/>
      <c r="O286" s="15"/>
      <c r="P286" s="15"/>
      <c r="Q286" s="15"/>
      <c r="R286" s="15"/>
      <c r="S286" s="15"/>
      <c r="T286" s="15"/>
      <c r="U286" s="15"/>
      <c r="V286" s="15"/>
      <c r="W286" s="15"/>
      <c r="X286" s="15"/>
      <c r="Y286" s="15"/>
      <c r="Z286" s="15"/>
      <c r="AA286" s="15"/>
      <c r="AB286" s="15"/>
      <c r="AC286" s="15"/>
      <c r="AD286" s="15"/>
      <c r="AE286" s="15"/>
      <c r="AF286" s="15"/>
      <c r="AG286" s="15"/>
      <c r="AH286" s="15"/>
      <c r="AI286" s="15"/>
      <c r="AJ286" s="15"/>
    </row>
    <row r="287" spans="8:36" hidden="1" x14ac:dyDescent="0.25">
      <c r="H287" s="15"/>
      <c r="I287" s="15"/>
      <c r="J287" s="15"/>
      <c r="K287" s="15"/>
      <c r="L287" s="15" t="s">
        <v>307</v>
      </c>
      <c r="M287" s="15"/>
      <c r="N287" s="15"/>
      <c r="O287" s="15"/>
      <c r="P287" s="15"/>
      <c r="Q287" s="15"/>
      <c r="R287" s="15"/>
      <c r="S287" s="15"/>
      <c r="T287" s="15"/>
      <c r="U287" s="15"/>
      <c r="V287" s="15"/>
      <c r="W287" s="15"/>
      <c r="X287" s="15"/>
      <c r="Y287" s="15"/>
      <c r="Z287" s="15"/>
      <c r="AA287" s="15"/>
      <c r="AB287" s="15"/>
      <c r="AC287" s="15"/>
      <c r="AD287" s="15"/>
      <c r="AE287" s="15"/>
      <c r="AF287" s="15"/>
      <c r="AG287" s="15"/>
      <c r="AH287" s="15"/>
      <c r="AI287" s="15"/>
      <c r="AJ287" s="15"/>
    </row>
    <row r="288" spans="8:36" hidden="1" x14ac:dyDescent="0.25">
      <c r="H288" s="15"/>
      <c r="I288" s="15"/>
      <c r="J288" s="15"/>
      <c r="K288" s="15"/>
      <c r="L288" s="15" t="s">
        <v>308</v>
      </c>
      <c r="M288" s="15"/>
      <c r="N288" s="15"/>
      <c r="O288" s="15"/>
      <c r="P288" s="15"/>
      <c r="Q288" s="15"/>
      <c r="R288" s="15"/>
      <c r="S288" s="15"/>
      <c r="T288" s="15"/>
      <c r="U288" s="15"/>
      <c r="V288" s="15"/>
      <c r="W288" s="15"/>
      <c r="X288" s="15"/>
      <c r="Y288" s="15"/>
      <c r="Z288" s="15"/>
      <c r="AA288" s="15"/>
      <c r="AB288" s="15"/>
      <c r="AC288" s="15"/>
      <c r="AD288" s="15"/>
      <c r="AE288" s="15"/>
      <c r="AF288" s="15"/>
      <c r="AG288" s="15"/>
      <c r="AH288" s="15"/>
      <c r="AI288" s="15"/>
      <c r="AJ288" s="15"/>
    </row>
    <row r="289" spans="8:36" hidden="1" x14ac:dyDescent="0.25">
      <c r="H289" s="15"/>
      <c r="I289" s="15"/>
      <c r="J289" s="15"/>
      <c r="K289" s="15"/>
      <c r="L289" s="15" t="s">
        <v>309</v>
      </c>
      <c r="M289" s="15"/>
      <c r="N289" s="15"/>
      <c r="O289" s="15"/>
      <c r="P289" s="15"/>
      <c r="Q289" s="15"/>
      <c r="R289" s="15"/>
      <c r="S289" s="15"/>
      <c r="T289" s="15"/>
      <c r="U289" s="15"/>
      <c r="V289" s="15"/>
      <c r="W289" s="15"/>
      <c r="X289" s="15"/>
      <c r="Y289" s="15"/>
      <c r="Z289" s="15"/>
      <c r="AA289" s="15"/>
      <c r="AB289" s="15"/>
      <c r="AC289" s="15"/>
      <c r="AD289" s="15"/>
      <c r="AE289" s="15"/>
      <c r="AF289" s="15"/>
      <c r="AG289" s="15"/>
      <c r="AH289" s="15"/>
      <c r="AI289" s="15"/>
      <c r="AJ289" s="15"/>
    </row>
    <row r="290" spans="8:36" hidden="1" x14ac:dyDescent="0.25">
      <c r="H290" s="15"/>
      <c r="I290" s="15"/>
      <c r="J290" s="15"/>
      <c r="K290" s="15"/>
      <c r="L290" s="15" t="s">
        <v>310</v>
      </c>
      <c r="M290" s="15"/>
      <c r="N290" s="15"/>
      <c r="O290" s="15"/>
      <c r="P290" s="15"/>
      <c r="Q290" s="15"/>
      <c r="R290" s="15"/>
      <c r="S290" s="15"/>
      <c r="T290" s="15"/>
      <c r="U290" s="15"/>
      <c r="V290" s="15"/>
      <c r="W290" s="15"/>
      <c r="X290" s="15"/>
      <c r="Y290" s="15"/>
      <c r="Z290" s="15"/>
      <c r="AA290" s="15"/>
      <c r="AB290" s="15"/>
      <c r="AC290" s="15"/>
      <c r="AD290" s="15"/>
      <c r="AE290" s="15"/>
      <c r="AF290" s="15"/>
      <c r="AG290" s="15"/>
      <c r="AH290" s="15"/>
      <c r="AI290" s="15"/>
      <c r="AJ290" s="15"/>
    </row>
    <row r="291" spans="8:36" hidden="1" x14ac:dyDescent="0.25">
      <c r="H291" s="15"/>
      <c r="I291" s="15"/>
      <c r="J291" s="15"/>
      <c r="K291" s="15"/>
      <c r="L291" s="15" t="s">
        <v>601</v>
      </c>
      <c r="M291" s="15"/>
      <c r="N291" s="15"/>
      <c r="O291" s="15"/>
      <c r="P291" s="15"/>
      <c r="Q291" s="15"/>
      <c r="R291" s="15"/>
      <c r="S291" s="15"/>
      <c r="T291" s="15"/>
      <c r="U291" s="15"/>
      <c r="V291" s="15"/>
      <c r="W291" s="15"/>
      <c r="X291" s="15"/>
      <c r="Y291" s="15"/>
      <c r="Z291" s="15"/>
      <c r="AA291" s="15"/>
      <c r="AB291" s="15"/>
      <c r="AC291" s="15"/>
      <c r="AD291" s="15"/>
      <c r="AE291" s="15"/>
      <c r="AF291" s="15"/>
      <c r="AG291" s="15"/>
      <c r="AH291" s="15"/>
      <c r="AI291" s="15"/>
      <c r="AJ291" s="15"/>
    </row>
    <row r="292" spans="8:36" hidden="1" x14ac:dyDescent="0.25">
      <c r="H292" s="15"/>
      <c r="I292" s="15"/>
      <c r="J292" s="15"/>
      <c r="K292" s="15"/>
      <c r="L292" s="15" t="s">
        <v>80</v>
      </c>
      <c r="M292" s="15"/>
      <c r="N292" s="15"/>
      <c r="O292" s="15"/>
      <c r="P292" s="15"/>
      <c r="Q292" s="15"/>
      <c r="R292" s="15"/>
      <c r="S292" s="15"/>
      <c r="T292" s="15"/>
      <c r="U292" s="15"/>
      <c r="V292" s="15"/>
      <c r="W292" s="15"/>
      <c r="X292" s="15"/>
      <c r="Y292" s="15"/>
      <c r="Z292" s="15"/>
      <c r="AA292" s="15"/>
      <c r="AB292" s="15"/>
      <c r="AC292" s="15"/>
      <c r="AD292" s="15"/>
      <c r="AE292" s="15"/>
      <c r="AF292" s="15"/>
      <c r="AG292" s="15"/>
      <c r="AH292" s="15"/>
      <c r="AI292" s="15"/>
      <c r="AJ292" s="15"/>
    </row>
    <row r="293" spans="8:36" hidden="1" x14ac:dyDescent="0.25">
      <c r="H293" s="15"/>
      <c r="I293" s="15"/>
      <c r="J293" s="15"/>
      <c r="K293" s="15"/>
      <c r="L293" s="15" t="s">
        <v>311</v>
      </c>
      <c r="M293" s="15"/>
      <c r="N293" s="15"/>
      <c r="O293" s="15"/>
      <c r="P293" s="15"/>
      <c r="Q293" s="15"/>
      <c r="R293" s="15"/>
      <c r="S293" s="15"/>
      <c r="T293" s="15"/>
      <c r="U293" s="15"/>
      <c r="V293" s="15"/>
      <c r="W293" s="15"/>
      <c r="X293" s="15"/>
      <c r="Y293" s="15"/>
      <c r="Z293" s="15"/>
      <c r="AA293" s="15"/>
      <c r="AB293" s="15"/>
      <c r="AC293" s="15"/>
      <c r="AD293" s="15"/>
      <c r="AE293" s="15"/>
      <c r="AF293" s="15"/>
      <c r="AG293" s="15"/>
      <c r="AH293" s="15"/>
      <c r="AI293" s="15"/>
      <c r="AJ293" s="15"/>
    </row>
    <row r="294" spans="8:36" hidden="1" x14ac:dyDescent="0.25">
      <c r="H294" s="15"/>
      <c r="I294" s="15"/>
      <c r="J294" s="15"/>
      <c r="K294" s="15"/>
      <c r="L294" s="15" t="s">
        <v>310</v>
      </c>
      <c r="M294" s="15"/>
      <c r="N294" s="15"/>
      <c r="O294" s="15"/>
      <c r="P294" s="15"/>
      <c r="Q294" s="15"/>
      <c r="R294" s="15"/>
      <c r="S294" s="15"/>
      <c r="T294" s="15"/>
      <c r="U294" s="15"/>
      <c r="V294" s="15"/>
      <c r="W294" s="15"/>
      <c r="X294" s="15"/>
      <c r="Y294" s="15"/>
      <c r="Z294" s="15"/>
      <c r="AA294" s="15"/>
      <c r="AB294" s="15"/>
      <c r="AC294" s="15"/>
      <c r="AD294" s="15"/>
      <c r="AE294" s="15"/>
      <c r="AF294" s="15"/>
      <c r="AG294" s="15"/>
      <c r="AH294" s="15"/>
      <c r="AI294" s="15"/>
      <c r="AJ294" s="15"/>
    </row>
    <row r="295" spans="8:36" hidden="1" x14ac:dyDescent="0.25">
      <c r="H295" s="15"/>
      <c r="I295" s="15"/>
      <c r="J295" s="15"/>
      <c r="K295" s="15"/>
      <c r="L295" s="15" t="s">
        <v>80</v>
      </c>
      <c r="M295" s="15"/>
      <c r="N295" s="15"/>
      <c r="O295" s="15"/>
      <c r="P295" s="15"/>
      <c r="Q295" s="15"/>
      <c r="R295" s="15"/>
      <c r="S295" s="15"/>
      <c r="T295" s="15"/>
      <c r="U295" s="15"/>
      <c r="V295" s="15"/>
      <c r="W295" s="15"/>
      <c r="X295" s="15"/>
      <c r="Y295" s="15"/>
      <c r="Z295" s="15"/>
      <c r="AA295" s="15"/>
      <c r="AB295" s="15"/>
      <c r="AC295" s="15"/>
      <c r="AD295" s="15"/>
      <c r="AE295" s="15"/>
      <c r="AF295" s="15"/>
      <c r="AG295" s="15"/>
      <c r="AH295" s="15"/>
      <c r="AI295" s="15"/>
      <c r="AJ295" s="15"/>
    </row>
    <row r="296" spans="8:36" hidden="1" x14ac:dyDescent="0.25">
      <c r="H296" s="15"/>
      <c r="I296" s="15"/>
      <c r="J296" s="15"/>
      <c r="K296" s="15"/>
      <c r="L296" s="15" t="s">
        <v>311</v>
      </c>
      <c r="M296" s="15"/>
      <c r="N296" s="15"/>
      <c r="O296" s="15"/>
      <c r="P296" s="15"/>
      <c r="Q296" s="15"/>
      <c r="R296" s="15"/>
      <c r="S296" s="15"/>
      <c r="T296" s="15"/>
      <c r="U296" s="15"/>
      <c r="V296" s="15"/>
      <c r="W296" s="15"/>
      <c r="X296" s="15"/>
      <c r="Y296" s="15"/>
      <c r="Z296" s="15"/>
      <c r="AA296" s="15"/>
      <c r="AB296" s="15"/>
      <c r="AC296" s="15"/>
      <c r="AD296" s="15"/>
      <c r="AE296" s="15"/>
      <c r="AF296" s="15"/>
      <c r="AG296" s="15"/>
      <c r="AH296" s="15"/>
      <c r="AI296" s="15"/>
      <c r="AJ296" s="15"/>
    </row>
    <row r="297" spans="8:36" hidden="1" x14ac:dyDescent="0.25">
      <c r="H297" s="15"/>
      <c r="I297" s="15"/>
      <c r="J297" s="15"/>
      <c r="K297" s="15"/>
      <c r="L297" s="15"/>
      <c r="M297" s="15"/>
      <c r="N297" s="15"/>
      <c r="O297" s="15"/>
      <c r="P297" s="15"/>
      <c r="Q297" s="15"/>
      <c r="R297" s="15"/>
      <c r="S297" s="15"/>
      <c r="T297" s="15"/>
      <c r="U297" s="15"/>
      <c r="V297" s="15"/>
      <c r="W297" s="15"/>
      <c r="X297" s="15"/>
      <c r="Y297" s="15"/>
      <c r="Z297" s="15"/>
      <c r="AA297" s="15"/>
      <c r="AB297" s="15"/>
      <c r="AC297" s="15"/>
      <c r="AD297" s="15"/>
      <c r="AE297" s="15"/>
      <c r="AF297" s="15"/>
      <c r="AG297" s="15"/>
      <c r="AH297" s="15"/>
      <c r="AI297" s="15"/>
      <c r="AJ297" s="15"/>
    </row>
    <row r="298" spans="8:36" hidden="1" x14ac:dyDescent="0.25">
      <c r="H298" s="15"/>
      <c r="I298" s="15"/>
      <c r="J298" s="15"/>
      <c r="K298" s="15"/>
      <c r="L298" s="15"/>
      <c r="M298" s="15"/>
      <c r="N298" s="15"/>
      <c r="O298" s="15"/>
      <c r="P298" s="15"/>
      <c r="Q298" s="15"/>
      <c r="R298" s="15"/>
      <c r="S298" s="15"/>
      <c r="T298" s="15"/>
      <c r="U298" s="15"/>
      <c r="V298" s="15"/>
      <c r="W298" s="15"/>
      <c r="X298" s="15"/>
      <c r="Y298" s="15"/>
      <c r="Z298" s="15"/>
      <c r="AA298" s="15"/>
      <c r="AB298" s="15"/>
      <c r="AC298" s="15"/>
      <c r="AD298" s="15"/>
      <c r="AE298" s="15"/>
      <c r="AF298" s="15"/>
      <c r="AG298" s="15"/>
      <c r="AH298" s="15"/>
      <c r="AI298" s="15"/>
      <c r="AJ298" s="15"/>
    </row>
    <row r="299" spans="8:36" hidden="1" x14ac:dyDescent="0.25">
      <c r="H299" s="15"/>
      <c r="I299" s="15"/>
      <c r="J299" s="15"/>
      <c r="K299" s="15"/>
      <c r="L299" s="15"/>
      <c r="M299" s="15"/>
      <c r="N299" s="15"/>
      <c r="O299" s="15"/>
      <c r="P299" s="15"/>
      <c r="Q299" s="15"/>
      <c r="R299" s="15"/>
      <c r="S299" s="15"/>
      <c r="T299" s="15"/>
      <c r="U299" s="15"/>
      <c r="V299" s="15"/>
      <c r="W299" s="15"/>
      <c r="X299" s="15"/>
      <c r="Y299" s="15"/>
      <c r="Z299" s="15"/>
      <c r="AA299" s="15"/>
      <c r="AB299" s="15"/>
      <c r="AC299" s="15"/>
      <c r="AD299" s="15"/>
      <c r="AE299" s="15"/>
      <c r="AF299" s="15"/>
      <c r="AG299" s="15"/>
      <c r="AH299" s="15"/>
      <c r="AI299" s="15"/>
      <c r="AJ299" s="15"/>
    </row>
    <row r="300" spans="8:36" hidden="1" x14ac:dyDescent="0.25">
      <c r="H300" s="15"/>
      <c r="I300" s="15"/>
      <c r="J300" s="15"/>
      <c r="K300" s="15"/>
      <c r="L300" s="15"/>
      <c r="M300" s="15"/>
      <c r="N300" s="15"/>
      <c r="O300" s="15"/>
      <c r="P300" s="15"/>
      <c r="Q300" s="15"/>
      <c r="R300" s="15"/>
      <c r="S300" s="15"/>
      <c r="T300" s="15"/>
      <c r="U300" s="15"/>
      <c r="V300" s="15"/>
      <c r="W300" s="15"/>
      <c r="X300" s="15"/>
      <c r="Y300" s="15"/>
      <c r="Z300" s="15"/>
      <c r="AA300" s="15"/>
      <c r="AB300" s="15"/>
      <c r="AC300" s="15"/>
      <c r="AD300" s="15"/>
      <c r="AE300" s="15"/>
      <c r="AF300" s="15"/>
      <c r="AG300" s="15"/>
      <c r="AH300" s="15"/>
      <c r="AI300" s="15"/>
      <c r="AJ300" s="15"/>
    </row>
    <row r="301" spans="8:36" hidden="1" x14ac:dyDescent="0.25">
      <c r="H301" s="15"/>
      <c r="I301" s="15"/>
      <c r="J301" s="15"/>
      <c r="K301" s="15"/>
      <c r="L301" s="15"/>
      <c r="M301" s="15"/>
      <c r="N301" s="15"/>
      <c r="O301" s="15"/>
      <c r="P301" s="15"/>
      <c r="Q301" s="15"/>
      <c r="R301" s="15"/>
      <c r="S301" s="15"/>
      <c r="T301" s="15"/>
      <c r="U301" s="15"/>
      <c r="V301" s="15"/>
      <c r="W301" s="15"/>
      <c r="X301" s="15"/>
      <c r="Y301" s="15"/>
      <c r="Z301" s="15"/>
      <c r="AA301" s="15"/>
      <c r="AB301" s="15"/>
      <c r="AC301" s="15"/>
      <c r="AD301" s="15"/>
      <c r="AE301" s="15"/>
      <c r="AF301" s="15"/>
      <c r="AG301" s="15"/>
      <c r="AH301" s="15"/>
      <c r="AI301" s="15"/>
      <c r="AJ301" s="15"/>
    </row>
    <row r="302" spans="8:36" hidden="1" x14ac:dyDescent="0.25">
      <c r="H302" s="15"/>
      <c r="I302" s="15"/>
      <c r="J302" s="15"/>
      <c r="K302" s="15"/>
      <c r="L302" s="15"/>
      <c r="M302" s="15"/>
      <c r="N302" s="15"/>
      <c r="O302" s="15"/>
      <c r="P302" s="15"/>
      <c r="Q302" s="15"/>
      <c r="R302" s="15"/>
      <c r="S302" s="15"/>
      <c r="T302" s="15"/>
      <c r="U302" s="15"/>
      <c r="V302" s="15"/>
      <c r="W302" s="15"/>
      <c r="X302" s="15"/>
      <c r="Y302" s="15"/>
      <c r="Z302" s="15"/>
      <c r="AA302" s="15"/>
      <c r="AB302" s="15"/>
      <c r="AC302" s="15"/>
      <c r="AD302" s="15"/>
      <c r="AE302" s="15"/>
      <c r="AF302" s="15"/>
      <c r="AG302" s="15"/>
      <c r="AH302" s="15"/>
      <c r="AI302" s="15"/>
      <c r="AJ302" s="15"/>
    </row>
    <row r="303" spans="8:36" hidden="1" x14ac:dyDescent="0.25">
      <c r="H303" s="15"/>
      <c r="I303" s="15"/>
      <c r="J303" s="15"/>
      <c r="K303" s="15"/>
      <c r="L303" s="15"/>
      <c r="M303" s="15"/>
      <c r="N303" s="15"/>
      <c r="O303" s="15"/>
      <c r="P303" s="15"/>
      <c r="Q303" s="15"/>
      <c r="R303" s="15"/>
      <c r="S303" s="15"/>
      <c r="T303" s="15"/>
      <c r="U303" s="15"/>
      <c r="V303" s="15"/>
      <c r="W303" s="15"/>
      <c r="X303" s="15"/>
      <c r="Y303" s="15"/>
      <c r="Z303" s="15"/>
      <c r="AA303" s="15"/>
      <c r="AB303" s="15"/>
      <c r="AC303" s="15"/>
      <c r="AD303" s="15"/>
      <c r="AE303" s="15"/>
      <c r="AF303" s="15"/>
      <c r="AG303" s="15"/>
      <c r="AH303" s="15"/>
      <c r="AI303" s="15"/>
      <c r="AJ303" s="15"/>
    </row>
    <row r="304" spans="8:36" hidden="1" x14ac:dyDescent="0.25">
      <c r="H304" s="15"/>
      <c r="I304" s="15"/>
      <c r="J304" s="15"/>
      <c r="K304" s="15"/>
      <c r="L304" s="15"/>
      <c r="M304" s="15"/>
      <c r="N304" s="15"/>
      <c r="O304" s="15"/>
      <c r="P304" s="15"/>
      <c r="Q304" s="15"/>
      <c r="R304" s="15"/>
      <c r="S304" s="15"/>
      <c r="T304" s="15"/>
      <c r="U304" s="15"/>
      <c r="V304" s="15"/>
      <c r="W304" s="15"/>
      <c r="X304" s="15"/>
      <c r="Y304" s="15"/>
      <c r="Z304" s="15"/>
      <c r="AA304" s="15"/>
      <c r="AB304" s="15"/>
      <c r="AC304" s="15"/>
      <c r="AD304" s="15"/>
      <c r="AE304" s="15"/>
      <c r="AF304" s="15"/>
      <c r="AG304" s="15"/>
      <c r="AH304" s="15"/>
      <c r="AI304" s="15"/>
      <c r="AJ304" s="15"/>
    </row>
    <row r="305" spans="8:36" hidden="1" x14ac:dyDescent="0.25">
      <c r="H305" s="15"/>
      <c r="I305" s="15"/>
      <c r="J305" s="15"/>
      <c r="K305" s="15"/>
      <c r="L305" s="15"/>
      <c r="M305" s="15"/>
      <c r="N305" s="15"/>
      <c r="O305" s="15"/>
      <c r="P305" s="15"/>
      <c r="Q305" s="15"/>
      <c r="R305" s="15"/>
      <c r="S305" s="15"/>
      <c r="T305" s="15"/>
      <c r="U305" s="15"/>
      <c r="V305" s="15"/>
      <c r="W305" s="15"/>
      <c r="X305" s="15"/>
      <c r="Y305" s="15"/>
      <c r="Z305" s="15"/>
      <c r="AA305" s="15"/>
      <c r="AB305" s="15"/>
      <c r="AC305" s="15"/>
      <c r="AD305" s="15"/>
      <c r="AE305" s="15"/>
      <c r="AF305" s="15"/>
      <c r="AG305" s="15"/>
      <c r="AH305" s="15"/>
      <c r="AI305" s="15"/>
      <c r="AJ305" s="15"/>
    </row>
    <row r="306" spans="8:36" hidden="1" x14ac:dyDescent="0.25">
      <c r="H306" s="15"/>
      <c r="I306" s="15"/>
      <c r="J306" s="15"/>
      <c r="K306" s="15"/>
      <c r="L306" s="15"/>
      <c r="M306" s="15"/>
      <c r="N306" s="15"/>
      <c r="O306" s="15"/>
      <c r="P306" s="15"/>
      <c r="Q306" s="15"/>
      <c r="R306" s="15"/>
      <c r="S306" s="15"/>
      <c r="T306" s="15"/>
      <c r="U306" s="15"/>
      <c r="V306" s="15"/>
      <c r="W306" s="15"/>
      <c r="X306" s="15"/>
      <c r="Y306" s="15"/>
      <c r="Z306" s="15"/>
      <c r="AA306" s="15"/>
      <c r="AB306" s="15"/>
      <c r="AC306" s="15"/>
      <c r="AD306" s="15"/>
      <c r="AE306" s="15"/>
      <c r="AF306" s="15"/>
      <c r="AG306" s="15"/>
      <c r="AH306" s="15"/>
      <c r="AI306" s="15"/>
      <c r="AJ306" s="15"/>
    </row>
    <row r="307" spans="8:36" hidden="1" x14ac:dyDescent="0.25">
      <c r="H307" s="15"/>
      <c r="I307" s="15"/>
      <c r="J307" s="15"/>
      <c r="K307" s="15"/>
      <c r="L307" s="15"/>
      <c r="M307" s="15"/>
      <c r="N307" s="15"/>
      <c r="O307" s="15"/>
      <c r="P307" s="15"/>
      <c r="Q307" s="15"/>
      <c r="R307" s="15"/>
      <c r="S307" s="15"/>
      <c r="T307" s="15"/>
      <c r="U307" s="15"/>
      <c r="V307" s="15"/>
      <c r="W307" s="15"/>
      <c r="X307" s="15"/>
      <c r="Y307" s="15"/>
      <c r="Z307" s="15"/>
      <c r="AA307" s="15"/>
      <c r="AB307" s="15"/>
      <c r="AC307" s="15"/>
      <c r="AD307" s="15"/>
      <c r="AE307" s="15"/>
      <c r="AF307" s="15"/>
      <c r="AG307" s="15"/>
      <c r="AH307" s="15"/>
      <c r="AI307" s="15"/>
      <c r="AJ307" s="15"/>
    </row>
    <row r="308" spans="8:36" hidden="1" x14ac:dyDescent="0.25">
      <c r="H308" s="15"/>
      <c r="I308" s="15"/>
      <c r="J308" s="15"/>
      <c r="K308" s="15"/>
      <c r="L308" s="15"/>
      <c r="M308" s="15"/>
      <c r="N308" s="15"/>
      <c r="O308" s="15"/>
      <c r="P308" s="15"/>
      <c r="Q308" s="15"/>
      <c r="R308" s="15"/>
      <c r="S308" s="15"/>
      <c r="T308" s="15"/>
      <c r="U308" s="15"/>
      <c r="V308" s="15"/>
      <c r="W308" s="15"/>
      <c r="X308" s="15"/>
      <c r="Y308" s="15"/>
      <c r="Z308" s="15"/>
      <c r="AA308" s="15"/>
      <c r="AB308" s="15"/>
      <c r="AC308" s="15"/>
      <c r="AD308" s="15"/>
      <c r="AE308" s="15"/>
      <c r="AF308" s="15"/>
      <c r="AG308" s="15"/>
      <c r="AH308" s="15"/>
      <c r="AI308" s="15"/>
      <c r="AJ308" s="15"/>
    </row>
    <row r="309" spans="8:36" hidden="1" x14ac:dyDescent="0.25">
      <c r="H309" s="15"/>
      <c r="I309" s="15"/>
      <c r="J309" s="15"/>
      <c r="K309" s="15"/>
      <c r="L309" s="15"/>
      <c r="M309" s="15"/>
      <c r="N309" s="15"/>
      <c r="O309" s="15"/>
      <c r="P309" s="15"/>
      <c r="Q309" s="15"/>
      <c r="R309" s="15"/>
      <c r="S309" s="15"/>
      <c r="T309" s="15"/>
      <c r="U309" s="15"/>
      <c r="V309" s="15"/>
      <c r="W309" s="15"/>
      <c r="X309" s="15"/>
      <c r="Y309" s="15"/>
      <c r="Z309" s="15"/>
      <c r="AA309" s="15"/>
      <c r="AB309" s="15"/>
      <c r="AC309" s="15"/>
      <c r="AD309" s="15"/>
      <c r="AE309" s="15"/>
      <c r="AF309" s="15"/>
      <c r="AG309" s="15"/>
      <c r="AH309" s="15"/>
      <c r="AI309" s="15"/>
      <c r="AJ309" s="15"/>
    </row>
    <row r="310" spans="8:36" hidden="1" x14ac:dyDescent="0.25">
      <c r="H310" s="15"/>
      <c r="I310" s="15"/>
      <c r="J310" s="15"/>
      <c r="K310" s="15"/>
      <c r="L310" s="15"/>
      <c r="M310" s="15"/>
      <c r="N310" s="15"/>
      <c r="O310" s="15"/>
      <c r="P310" s="15"/>
      <c r="Q310" s="15"/>
      <c r="R310" s="15"/>
      <c r="S310" s="15"/>
      <c r="T310" s="15"/>
      <c r="U310" s="15"/>
      <c r="V310" s="15"/>
      <c r="W310" s="15"/>
      <c r="X310" s="15"/>
      <c r="Y310" s="15"/>
      <c r="Z310" s="15"/>
      <c r="AA310" s="15"/>
      <c r="AB310" s="15"/>
      <c r="AC310" s="15"/>
      <c r="AD310" s="15"/>
      <c r="AE310" s="15"/>
      <c r="AF310" s="15"/>
      <c r="AG310" s="15"/>
      <c r="AH310" s="15"/>
      <c r="AI310" s="15"/>
      <c r="AJ310" s="15"/>
    </row>
    <row r="311" spans="8:36" hidden="1" x14ac:dyDescent="0.25">
      <c r="H311" s="15"/>
      <c r="I311" s="15"/>
      <c r="J311" s="15"/>
      <c r="K311" s="15"/>
      <c r="L311" s="15"/>
      <c r="M311" s="15"/>
      <c r="N311" s="15"/>
      <c r="O311" s="15"/>
      <c r="P311" s="15"/>
      <c r="Q311" s="15"/>
      <c r="R311" s="15"/>
      <c r="S311" s="15"/>
      <c r="T311" s="15"/>
      <c r="U311" s="15"/>
      <c r="V311" s="15"/>
      <c r="W311" s="15"/>
      <c r="X311" s="15"/>
      <c r="Y311" s="15"/>
      <c r="Z311" s="15"/>
      <c r="AA311" s="15"/>
      <c r="AB311" s="15"/>
      <c r="AC311" s="15"/>
      <c r="AD311" s="15"/>
      <c r="AE311" s="15"/>
      <c r="AF311" s="15"/>
      <c r="AG311" s="15"/>
      <c r="AH311" s="15"/>
      <c r="AI311" s="15"/>
      <c r="AJ311" s="15"/>
    </row>
    <row r="312" spans="8:36" hidden="1" x14ac:dyDescent="0.25">
      <c r="H312" s="15"/>
      <c r="I312" s="15"/>
      <c r="J312" s="15"/>
      <c r="K312" s="15"/>
      <c r="L312" s="15"/>
      <c r="M312" s="15"/>
      <c r="N312" s="15"/>
      <c r="O312" s="15"/>
      <c r="P312" s="15"/>
      <c r="Q312" s="15"/>
      <c r="R312" s="15"/>
      <c r="S312" s="15"/>
      <c r="T312" s="15"/>
      <c r="U312" s="15"/>
      <c r="V312" s="15"/>
      <c r="W312" s="15"/>
      <c r="X312" s="15"/>
      <c r="Y312" s="15"/>
      <c r="Z312" s="15"/>
      <c r="AA312" s="15"/>
      <c r="AB312" s="15"/>
      <c r="AC312" s="15"/>
      <c r="AD312" s="15"/>
      <c r="AE312" s="15"/>
      <c r="AF312" s="15"/>
      <c r="AG312" s="15"/>
      <c r="AH312" s="15"/>
      <c r="AI312" s="15"/>
      <c r="AJ312" s="15"/>
    </row>
    <row r="313" spans="8:36" hidden="1" x14ac:dyDescent="0.25">
      <c r="H313" s="15"/>
      <c r="I313" s="15"/>
      <c r="J313" s="15"/>
      <c r="K313" s="15"/>
      <c r="L313" s="15"/>
      <c r="M313" s="15"/>
      <c r="N313" s="15"/>
      <c r="O313" s="15"/>
      <c r="P313" s="15"/>
      <c r="Q313" s="15"/>
      <c r="R313" s="15"/>
      <c r="S313" s="15"/>
      <c r="T313" s="15"/>
      <c r="U313" s="15"/>
      <c r="V313" s="15"/>
      <c r="W313" s="15"/>
      <c r="X313" s="15"/>
      <c r="Y313" s="15"/>
      <c r="Z313" s="15"/>
      <c r="AA313" s="15"/>
      <c r="AB313" s="15"/>
      <c r="AC313" s="15"/>
      <c r="AD313" s="15"/>
      <c r="AE313" s="15"/>
      <c r="AF313" s="15"/>
      <c r="AG313" s="15"/>
      <c r="AH313" s="15"/>
      <c r="AI313" s="15"/>
      <c r="AJ313" s="15"/>
    </row>
    <row r="314" spans="8:36" hidden="1" x14ac:dyDescent="0.25">
      <c r="H314" s="15"/>
      <c r="I314" s="15"/>
      <c r="J314" s="15"/>
      <c r="K314" s="15"/>
      <c r="L314" s="15"/>
      <c r="M314" s="15"/>
      <c r="N314" s="15"/>
      <c r="O314" s="15"/>
      <c r="P314" s="15"/>
      <c r="Q314" s="15"/>
      <c r="R314" s="15"/>
      <c r="S314" s="15"/>
      <c r="T314" s="15"/>
      <c r="U314" s="15"/>
      <c r="V314" s="15"/>
      <c r="W314" s="15"/>
      <c r="X314" s="15"/>
      <c r="Y314" s="15"/>
      <c r="Z314" s="15"/>
      <c r="AA314" s="15"/>
      <c r="AB314" s="15"/>
      <c r="AC314" s="15"/>
      <c r="AD314" s="15"/>
      <c r="AE314" s="15"/>
      <c r="AF314" s="15"/>
      <c r="AG314" s="15"/>
      <c r="AH314" s="15"/>
      <c r="AI314" s="15"/>
      <c r="AJ314" s="15"/>
    </row>
    <row r="315" spans="8:36" hidden="1" x14ac:dyDescent="0.25">
      <c r="H315" s="15"/>
      <c r="I315" s="15"/>
      <c r="J315" s="15"/>
      <c r="K315" s="15"/>
      <c r="L315" s="15"/>
      <c r="M315" s="15"/>
      <c r="N315" s="15"/>
      <c r="O315" s="15"/>
      <c r="P315" s="15"/>
      <c r="Q315" s="15"/>
      <c r="R315" s="15"/>
      <c r="S315" s="15"/>
      <c r="T315" s="15"/>
      <c r="U315" s="15"/>
      <c r="V315" s="15"/>
      <c r="W315" s="15"/>
      <c r="X315" s="15"/>
      <c r="Y315" s="15"/>
      <c r="Z315" s="15"/>
      <c r="AA315" s="15"/>
      <c r="AB315" s="15"/>
      <c r="AC315" s="15"/>
      <c r="AD315" s="15"/>
      <c r="AE315" s="15"/>
      <c r="AF315" s="15"/>
      <c r="AG315" s="15"/>
      <c r="AH315" s="15"/>
      <c r="AI315" s="15"/>
      <c r="AJ315" s="15"/>
    </row>
    <row r="316" spans="8:36" hidden="1" x14ac:dyDescent="0.25">
      <c r="H316" s="15"/>
      <c r="I316" s="15"/>
      <c r="J316" s="15"/>
      <c r="K316" s="15"/>
      <c r="L316" s="15"/>
      <c r="M316" s="15"/>
      <c r="N316" s="15"/>
      <c r="O316" s="15"/>
      <c r="P316" s="15"/>
      <c r="Q316" s="15"/>
      <c r="R316" s="15"/>
      <c r="S316" s="15"/>
      <c r="T316" s="15"/>
      <c r="U316" s="15"/>
      <c r="V316" s="15"/>
      <c r="W316" s="15"/>
      <c r="X316" s="15"/>
      <c r="Y316" s="15"/>
      <c r="Z316" s="15"/>
      <c r="AA316" s="15"/>
      <c r="AB316" s="15"/>
      <c r="AC316" s="15"/>
      <c r="AD316" s="15"/>
      <c r="AE316" s="15"/>
      <c r="AF316" s="15"/>
      <c r="AG316" s="15"/>
      <c r="AH316" s="15"/>
      <c r="AI316" s="15"/>
      <c r="AJ316" s="15"/>
    </row>
  </sheetData>
  <sheetProtection password="CE38" sheet="1" formatColumns="0" formatRows="0" autoFilter="0"/>
  <dataConsolidate/>
  <mergeCells count="14">
    <mergeCell ref="B1:E1"/>
    <mergeCell ref="AF3:AJ3"/>
    <mergeCell ref="B3:B4"/>
    <mergeCell ref="D3:D4"/>
    <mergeCell ref="C3:C4"/>
    <mergeCell ref="I3:I4"/>
    <mergeCell ref="E3:E4"/>
    <mergeCell ref="F3:F4"/>
    <mergeCell ref="J3:J4"/>
    <mergeCell ref="G3:G4"/>
    <mergeCell ref="AE3:AE4"/>
    <mergeCell ref="U3:AD3"/>
    <mergeCell ref="H3:H4"/>
    <mergeCell ref="K3:T3"/>
  </mergeCells>
  <dataValidations count="7">
    <dataValidation type="date" operator="greaterThanOrEqual" allowBlank="1" showInputMessage="1" showErrorMessage="1" sqref="I5:I34">
      <formula1>7306</formula1>
    </dataValidation>
    <dataValidation type="date" operator="greaterThanOrEqual" allowBlank="1" showInputMessage="1" showErrorMessage="1" sqref="AI5:AI34">
      <formula1>1</formula1>
    </dataValidation>
    <dataValidation type="list" allowBlank="1" showInputMessage="1" showErrorMessage="1" sqref="U5:U34 G5:G34 K5:K34 AE5:AE34">
      <formula1>$L$39:$L$296</formula1>
    </dataValidation>
    <dataValidation operator="greaterThanOrEqual" allowBlank="1" showInputMessage="1" showErrorMessage="1" sqref="J5:J34"/>
    <dataValidation type="list" allowBlank="1" showInputMessage="1" showErrorMessage="1" sqref="O5:O34 Y5:Y34">
      <formula1>$H$39:$H$44</formula1>
    </dataValidation>
    <dataValidation type="list" allowBlank="1" showInputMessage="1" showErrorMessage="1" sqref="Q5:Q34 AA5:AA34">
      <formula1>$J$39:$J$53</formula1>
    </dataValidation>
    <dataValidation type="list" allowBlank="1" showInputMessage="1" showErrorMessage="1" sqref="F1">
      <formula1>"Додаємо,Не додаємо"</formula1>
    </dataValidation>
  </dataValidations>
  <pageMargins left="0.70866141732283472" right="0.70866141732283472" top="0.74803149606299213" bottom="0.74803149606299213" header="0.31496062992125984" footer="0.31496062992125984"/>
  <pageSetup paperSize="9"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H26"/>
  <sheetViews>
    <sheetView showGridLines="0" zoomScale="70" zoomScaleNormal="70" zoomScaleSheetLayoutView="85" workbookViewId="0">
      <pane xSplit="2" ySplit="6" topLeftCell="C7" activePane="bottomRight" state="frozen"/>
      <selection activeCell="C3" sqref="C3:M5"/>
      <selection pane="topRight" activeCell="C3" sqref="C3:M5"/>
      <selection pane="bottomLeft" activeCell="C3" sqref="C3:M5"/>
      <selection pane="bottomRight" activeCell="B7" sqref="B7"/>
    </sheetView>
  </sheetViews>
  <sheetFormatPr defaultColWidth="0" defaultRowHeight="14.25" zeroHeight="1" x14ac:dyDescent="0.2"/>
  <cols>
    <col min="1" max="1" width="4.28515625" style="44" customWidth="1"/>
    <col min="2" max="2" width="31.28515625" style="44" customWidth="1"/>
    <col min="3" max="3" width="10.28515625" style="44" customWidth="1"/>
    <col min="4" max="4" width="42.7109375" style="44" customWidth="1"/>
    <col min="5" max="5" width="10" style="44" customWidth="1"/>
    <col min="6" max="6" width="42.7109375" style="44" customWidth="1"/>
    <col min="7" max="7" width="9.85546875" style="44" customWidth="1"/>
    <col min="8" max="8" width="43.140625" style="44" customWidth="1"/>
    <col min="9" max="9" width="9.85546875" style="44" customWidth="1"/>
    <col min="10" max="10" width="43.140625" style="44" customWidth="1"/>
    <col min="11" max="11" width="9.140625" style="44" customWidth="1"/>
    <col min="12" max="12" width="44" style="44" customWidth="1"/>
    <col min="13" max="13" width="9.140625" style="44" customWidth="1"/>
    <col min="14" max="14" width="55.140625" style="44" customWidth="1"/>
    <col min="15" max="15" width="9.140625" style="44" customWidth="1"/>
    <col min="16" max="16" width="44" style="44" customWidth="1"/>
    <col min="17" max="17" width="9.140625" style="44" customWidth="1"/>
    <col min="18" max="18" width="44" style="44" customWidth="1"/>
    <col min="19" max="19" width="9.140625" style="44" customWidth="1"/>
    <col min="20" max="20" width="44" style="44" customWidth="1"/>
    <col min="21" max="21" width="9.140625" style="44" customWidth="1"/>
    <col min="22" max="22" width="51.85546875" style="44" customWidth="1"/>
    <col min="23" max="23" width="9.140625" style="44" customWidth="1"/>
    <col min="24" max="24" width="68" style="44" customWidth="1"/>
    <col min="25" max="25" width="9.140625" style="44" customWidth="1"/>
    <col min="26" max="26" width="51.42578125" style="44" customWidth="1"/>
    <col min="27" max="27" width="9.140625" style="44" customWidth="1"/>
    <col min="28" max="28" width="60.5703125" style="44" customWidth="1"/>
    <col min="29" max="29" width="9.140625" style="44" customWidth="1"/>
    <col min="30" max="30" width="49.42578125" style="44" customWidth="1"/>
    <col min="31" max="31" width="9.140625" style="44" customWidth="1"/>
    <col min="32" max="32" width="56.28515625" style="44" customWidth="1"/>
    <col min="33" max="33" width="9.140625" style="44" customWidth="1"/>
    <col min="34" max="34" width="206.85546875" style="44" customWidth="1"/>
    <col min="35" max="35" width="9.85546875" style="44" customWidth="1"/>
    <col min="36" max="36" width="40.28515625" style="44" customWidth="1"/>
    <col min="37" max="37" width="10.85546875" style="44" customWidth="1"/>
    <col min="38" max="38" width="57.85546875" style="44" customWidth="1"/>
    <col min="39" max="39" width="12.140625" style="44" customWidth="1"/>
    <col min="40" max="40" width="44.140625" style="44" customWidth="1"/>
    <col min="41" max="41" width="9.140625" style="44" customWidth="1"/>
    <col min="42" max="42" width="44.140625" style="44" customWidth="1"/>
    <col min="43" max="43" width="10.7109375" style="44" customWidth="1"/>
    <col min="44" max="44" width="44.140625" style="44" customWidth="1"/>
    <col min="45" max="45" width="12.140625" style="44" customWidth="1"/>
    <col min="46" max="46" width="44.140625" style="44" customWidth="1"/>
    <col min="47" max="47" width="13" style="44" customWidth="1"/>
    <col min="48" max="48" width="48.42578125" style="44" customWidth="1"/>
    <col min="49" max="49" width="12.140625" style="44" customWidth="1"/>
    <col min="50" max="50" width="44.140625" style="44" customWidth="1"/>
    <col min="51" max="51" width="11.85546875" style="44" customWidth="1"/>
    <col min="52" max="52" width="44.140625" style="44" customWidth="1"/>
    <col min="53" max="53" width="11.140625" style="44" customWidth="1"/>
    <col min="54" max="54" width="44.140625" style="44" customWidth="1"/>
    <col min="55" max="55" width="10.5703125" style="44" customWidth="1"/>
    <col min="56" max="56" width="44.140625" style="44" customWidth="1"/>
    <col min="57" max="57" width="11" style="44" customWidth="1"/>
    <col min="58" max="58" width="44.140625" style="44" customWidth="1"/>
    <col min="59" max="81" width="9.140625" style="44" hidden="1" customWidth="1"/>
    <col min="82" max="83" width="22.28515625" style="44" hidden="1" customWidth="1"/>
    <col min="84" max="84" width="22.5703125" style="44" hidden="1" customWidth="1"/>
    <col min="85" max="86" width="22.140625" style="44" hidden="1" customWidth="1"/>
    <col min="87" max="88" width="22.5703125" style="44" hidden="1" customWidth="1"/>
    <col min="89" max="89" width="21.5703125" style="44" hidden="1" customWidth="1"/>
    <col min="90" max="90" width="21.85546875" style="44" hidden="1" customWidth="1"/>
    <col min="91" max="91" width="22.28515625" style="44" hidden="1" customWidth="1"/>
    <col min="92" max="92" width="22.140625" style="44" hidden="1" customWidth="1"/>
    <col min="93" max="93" width="23" style="44" hidden="1" customWidth="1"/>
    <col min="94" max="94" width="9.28515625" style="44" hidden="1" customWidth="1"/>
    <col min="95" max="95" width="22.5703125" style="44" hidden="1" customWidth="1"/>
    <col min="96" max="96" width="22.28515625" style="44" hidden="1" customWidth="1"/>
    <col min="97" max="97" width="22.5703125" style="44" hidden="1" customWidth="1"/>
    <col min="98" max="98" width="22.28515625" style="44" hidden="1" customWidth="1"/>
    <col min="99" max="100" width="22.140625" style="44" hidden="1" customWidth="1"/>
    <col min="101" max="101" width="22.5703125" style="44" hidden="1" customWidth="1"/>
    <col min="102" max="102" width="22.28515625" style="44" hidden="1" customWidth="1"/>
    <col min="103" max="103" width="23" style="44" hidden="1" customWidth="1"/>
    <col min="104" max="104" width="22.28515625" style="44" hidden="1" customWidth="1"/>
    <col min="105" max="106" width="22.140625" style="44" hidden="1" customWidth="1"/>
    <col min="107" max="109" width="23.28515625" style="44" hidden="1" customWidth="1"/>
    <col min="110" max="123" width="9.140625" style="44" hidden="1" customWidth="1"/>
    <col min="124" max="138" width="0" style="44" hidden="1" customWidth="1"/>
    <col min="139" max="16384" width="9.140625" style="44" hidden="1"/>
  </cols>
  <sheetData>
    <row r="1" spans="1:138" s="133" customFormat="1" ht="23.25" customHeight="1" x14ac:dyDescent="0.2">
      <c r="A1" s="144"/>
      <c r="B1" s="145" t="str">
        <f>'Для друку'!A206</f>
        <v>Інформація про ділову репутацію заявника та його власників істотної участі – юридичних осіб</v>
      </c>
      <c r="C1" s="130"/>
      <c r="D1" s="130"/>
      <c r="E1" s="130"/>
      <c r="F1" s="130"/>
      <c r="G1" s="130"/>
      <c r="H1" s="130"/>
      <c r="I1" s="130"/>
      <c r="J1" s="130"/>
      <c r="K1" s="130"/>
      <c r="L1" s="130"/>
      <c r="M1" s="130"/>
      <c r="N1" s="130"/>
      <c r="O1" s="130"/>
      <c r="P1" s="130"/>
      <c r="Q1" s="130"/>
      <c r="R1" s="130"/>
      <c r="S1" s="130"/>
      <c r="T1" s="130"/>
      <c r="U1" s="130"/>
      <c r="V1" s="130"/>
      <c r="W1" s="130"/>
      <c r="X1" s="130"/>
      <c r="Y1" s="130"/>
      <c r="Z1" s="130"/>
      <c r="AA1" s="130"/>
      <c r="AB1" s="130"/>
      <c r="AC1" s="130"/>
      <c r="AD1" s="130"/>
      <c r="AE1" s="130"/>
      <c r="AF1" s="130"/>
      <c r="AG1" s="130"/>
      <c r="AH1" s="130"/>
      <c r="AI1" s="130"/>
      <c r="AJ1" s="130"/>
      <c r="AK1" s="130"/>
      <c r="AL1" s="130"/>
      <c r="AM1" s="130"/>
      <c r="AN1" s="130"/>
      <c r="AO1" s="130"/>
      <c r="AP1" s="130"/>
      <c r="AQ1" s="130"/>
      <c r="AR1" s="130"/>
      <c r="AS1" s="130"/>
      <c r="AT1" s="130"/>
      <c r="AU1" s="130"/>
      <c r="AV1" s="130"/>
      <c r="AW1" s="130"/>
      <c r="AX1" s="130"/>
      <c r="AY1" s="130"/>
      <c r="AZ1" s="130"/>
      <c r="BA1" s="130"/>
      <c r="BB1" s="130"/>
      <c r="BC1" s="130"/>
      <c r="BD1" s="130"/>
      <c r="BE1" s="130"/>
      <c r="BF1" s="130"/>
    </row>
    <row r="2" spans="1:138" ht="0.75" customHeight="1" x14ac:dyDescent="0.2">
      <c r="A2" s="146"/>
      <c r="B2" s="130"/>
      <c r="C2" s="130"/>
      <c r="D2" s="130"/>
      <c r="E2" s="130"/>
      <c r="F2" s="130"/>
      <c r="G2" s="130"/>
      <c r="H2" s="130"/>
      <c r="I2" s="130"/>
      <c r="J2" s="130"/>
      <c r="K2" s="130"/>
      <c r="L2" s="130"/>
      <c r="M2" s="130"/>
      <c r="N2" s="130"/>
      <c r="O2" s="130"/>
      <c r="P2" s="130"/>
      <c r="Q2" s="130"/>
      <c r="R2" s="130"/>
      <c r="S2" s="130"/>
      <c r="T2" s="130"/>
      <c r="U2" s="130"/>
      <c r="V2" s="130"/>
      <c r="W2" s="130"/>
      <c r="X2" s="130"/>
      <c r="Y2" s="130"/>
      <c r="Z2" s="130"/>
      <c r="AA2" s="130"/>
      <c r="AB2" s="130"/>
      <c r="AC2" s="130"/>
      <c r="AD2" s="130"/>
      <c r="AE2" s="130"/>
      <c r="AF2" s="130"/>
      <c r="AG2" s="130"/>
      <c r="AH2" s="130"/>
      <c r="AI2" s="130"/>
      <c r="AJ2" s="130"/>
      <c r="AK2" s="130"/>
      <c r="AL2" s="130"/>
      <c r="AM2" s="130"/>
      <c r="AN2" s="130"/>
      <c r="AO2" s="130"/>
      <c r="AP2" s="130"/>
      <c r="AQ2" s="130"/>
      <c r="AR2" s="130"/>
      <c r="AS2" s="130"/>
      <c r="AT2" s="130"/>
      <c r="AU2" s="130"/>
      <c r="AV2" s="130"/>
      <c r="AW2" s="130"/>
      <c r="AX2" s="130"/>
      <c r="AY2" s="130"/>
      <c r="AZ2" s="130"/>
      <c r="BA2" s="130"/>
      <c r="BB2" s="130"/>
      <c r="BC2" s="130"/>
      <c r="BD2" s="130"/>
      <c r="BE2" s="130"/>
      <c r="BF2" s="130"/>
    </row>
    <row r="3" spans="1:138" ht="10.5" customHeight="1" x14ac:dyDescent="0.2">
      <c r="A3" s="146"/>
      <c r="B3" s="130"/>
      <c r="C3" s="130"/>
      <c r="D3" s="130"/>
      <c r="E3" s="130"/>
      <c r="F3" s="130"/>
      <c r="G3" s="130"/>
      <c r="H3" s="130"/>
      <c r="I3" s="130"/>
      <c r="J3" s="130"/>
      <c r="K3" s="130"/>
      <c r="L3" s="130"/>
      <c r="M3" s="130"/>
      <c r="N3" s="130"/>
      <c r="O3" s="130"/>
      <c r="P3" s="130"/>
      <c r="Q3" s="130"/>
      <c r="R3" s="130"/>
      <c r="S3" s="130"/>
      <c r="T3" s="130"/>
      <c r="U3" s="130"/>
      <c r="V3" s="130"/>
      <c r="W3" s="130"/>
      <c r="X3" s="130"/>
      <c r="Y3" s="130"/>
      <c r="Z3" s="130"/>
      <c r="AA3" s="130"/>
      <c r="AB3" s="130"/>
      <c r="AC3" s="130"/>
      <c r="AD3" s="130"/>
      <c r="AE3" s="130"/>
      <c r="AF3" s="130"/>
      <c r="AG3" s="130"/>
      <c r="AH3" s="130"/>
      <c r="AI3" s="130"/>
      <c r="AJ3" s="130"/>
      <c r="AK3" s="130"/>
      <c r="AL3" s="130"/>
      <c r="AM3" s="130"/>
      <c r="AN3" s="130"/>
      <c r="AO3" s="130"/>
      <c r="AP3" s="130"/>
      <c r="AQ3" s="130"/>
      <c r="AR3" s="130"/>
      <c r="AS3" s="130"/>
      <c r="AT3" s="130"/>
      <c r="AU3" s="130"/>
      <c r="AV3" s="130"/>
      <c r="AW3" s="130"/>
      <c r="AX3" s="130"/>
      <c r="AY3" s="130"/>
      <c r="AZ3" s="130"/>
      <c r="BA3" s="130"/>
      <c r="BB3" s="130"/>
      <c r="BC3" s="130"/>
      <c r="BD3" s="130"/>
      <c r="BE3" s="130"/>
      <c r="BF3" s="130"/>
    </row>
    <row r="4" spans="1:138" ht="339" customHeight="1" x14ac:dyDescent="0.2">
      <c r="A4" s="147"/>
      <c r="B4" s="237" t="s">
        <v>414</v>
      </c>
      <c r="C4" s="231" t="str">
        <f>'Для друку'!B207</f>
        <v>Чи діяли щодо юридичної особи протягом останніх трьох років санкції, обмежувальні заходи (далі – санкції) з боку України, іноземних держав (крім держав, які здійснюють / здійснювали збройну агресію проти України), міждержавних об’єднань та/або міжнародних організацій (включаючи інформацію про те, чи застосовувалися такі санкції станом на дату підписання цієї анкети)?</v>
      </c>
      <c r="D4" s="231"/>
      <c r="E4" s="231" t="str">
        <f>'Для друку'!B208</f>
        <v>Чи перебувала юридична особа протягом останніх десяти років у переліку осіб, пов’язаних зі здійсненням терористичної діяльності або стосовно яких застосовано міжнародні санкції (включаючи інформацію про перебування юридичної особи в цьому переліку станом на дату підписання цієї анкети)?</v>
      </c>
      <c r="F4" s="231"/>
      <c r="G4" s="231" t="str">
        <f>'Для друку'!B209</f>
        <v>Чи були протягом останніх трьох років випадки невиконання особою узятих на себе зобов’язань та/або гарантійних листів, наданих Національному банку України?</v>
      </c>
      <c r="H4" s="231"/>
      <c r="I4" s="231" t="str">
        <f>'Для друку'!B210</f>
        <v>Чи особа зареєстрована та/або є податковим резидентом, та/або її місцезнаходженням є держава, що здійснює / здійснювала збройну агресію проти України в значенні, наведеному в статті 1 Закону України “Про оборону України”?</v>
      </c>
      <c r="J4" s="231"/>
      <c r="K4" s="231" t="str">
        <f>'Для друку'!B235</f>
        <v>Чи була особа та/або власники, та/або керівники такої особи протягом останніх п’яти років одночасно власниками та/або керівниками інших юридичних осіб, до яких застосовано санкції іноземними державами (крім держави, що здійснює збройну агресію проти України), міждержавними обʼєднаннями, міжнародними організаціями та/або Україною або яких включено до переліку осіб, повʼязаних зі здійсненням терористичної діяльності або стосовно яких застосовано міжнародні санкції?</v>
      </c>
      <c r="L4" s="231"/>
      <c r="M4" s="231" t="str">
        <f>'Для друку'!B236</f>
        <v>Чи наявна інформація, яка дає підстави вважати, що юридична особа та/або власник (прямий та/або опосередкований) такої юридичної особи вчиняє дії, які порушують, сприяють або можуть сприяти порушенню / уникненню обмежень, установлених секторальними спеціальними економічними та іншими обмежувальними заходами (санкціями) України (включаючи випадки залучення третіх осіб)?</v>
      </c>
      <c r="N4" s="231"/>
      <c r="O4" s="231" t="str">
        <f>'Для друку'!B237</f>
        <v>Чи наявна інформація про те, що юридична особа та/або власники (прямі та/або опосередковані) / керівники такої юридичної особи є одночасно власниками (прямими та/або опосередкованими) та/або керівниками інших юридичних осіб – резидентів держави-агресора?</v>
      </c>
      <c r="P4" s="231"/>
      <c r="Q4" s="231" t="str">
        <f>'Для друку'!B262</f>
        <v>Чи траплялися протягом останніх трьох років випадки надання юридичною особою недостовірної інформації Національному банку України, яка вплинула або могла вплинути на прийняття Національним банком України рішення?</v>
      </c>
      <c r="R4" s="231"/>
      <c r="S4" s="231" t="str">
        <f>'Для друку'!B263</f>
        <v>Чи має юридична особа заборгованість зі сплати податків, зборів або інших обов’язкових платежів на загальну суму несплати, що дорівнює або перевищує два розміри мінімальної місячної заробітної плати, установленої законодавством України, на період, у якому вчинено порушення, або еквівалент цієї суми в іноземній валюті (далі – несуттєве порушення податкових зобов’язань)?</v>
      </c>
      <c r="T4" s="231"/>
      <c r="U4" s="231" t="str">
        <f>'Для друку'!B288</f>
        <v>Чи допускала особа протягом останніх трьох років неналежне виконання зобов’язання зі сплати податків, зборів або інших обов’язкових платежів, якщо загальна сума несплати дорівнює або перевищує 100 розмірів мінімальної місячної заробітної плати, установленої законодавством України на період, у якому вчинено порушення, або еквівалент цієї суми в іноземній валюті (далі – суттєве порушення податкових зобов’язань) (включаючи інформацію про наявність такого порушення податкових зобов’язань станом на дату підписання цієї анкети)?</v>
      </c>
      <c r="V4" s="231"/>
      <c r="W4" s="231" t="str">
        <f>'Для друку'!B289</f>
        <v>Чи допускала юридична особа порушення (невиконання або неналежне виконання) зобов’язання фінансового характеру, сума якого перевищувала 635 розмірів мінімальної місячної заробітної плати (або еквівалент цієї суми в іноземній валюті), а строк порушення перевищував 90 днів поспіль, перед будь-яким банком або іншою юридичною чи фізичною особою протягом останніх трьох років (чи є таке порушення станом на дату заповнення анкети)?</v>
      </c>
      <c r="X4" s="231"/>
      <c r="Y4" s="231" t="str">
        <f>'Для друку'!B314</f>
        <v>Чи визнавалася юридична особа банкрутом упродовж останніх трьох років?</v>
      </c>
      <c r="Z4" s="231"/>
      <c r="AA4" s="231" t="str">
        <f>'Для друку'!B315</f>
        <v>Чи внесено юридичну особу до списку емітентів, що мають ознаки фіктивності, ведення якого здійснюється Національною комісією з цінних паперів та фондового ринку?</v>
      </c>
      <c r="AB4" s="231"/>
      <c r="AC4" s="231" t="str">
        <f>'Для друку'!B316</f>
        <v>Чи наявні щодо акцій юридичної особи публічні обтяження чи заборона торгівлі цінними паперами або зупинення розміщення акцій у зв’язку з визнанням емісії недобросовісною чи застосуванням спеціальних економічних та інших обмежувальних заходів (санкцій)?</v>
      </c>
      <c r="AD4" s="231"/>
      <c r="AE4" s="231" t="str">
        <f>'Для друку'!B317</f>
        <v>Чи прийняв Національний банк України протягом останніх десяти років щодо юридичної особи рішення, зазначене в пункті 18 розділу ІІІ Положення про визнання належності послуги чи операції до фінансової / обмеженої платіжної послуги та виявлення здійснення безліцензійної діяльності на ринку небанківських фінансових послуг і платіжному ринку, затвердженого постановою Правління Національного банку України від 04 вересня 2024 року № 105 (далі – Положення № 105), крім рішення про неналежність певних послуг чи операцій, які за своєю суттю містять ознаки одного чи декількох видів фінансових послуг згідно із Законом України “Про фінансові послуги та фінансові компанії” (далі – Закон про фінансові послуги) та/або спеціальними законами, до певного виду фінансових послуг, визначених частиною першою статті 4 Закону про фінансові послуги?</v>
      </c>
      <c r="AF4" s="231"/>
      <c r="AG4" s="231" t="str">
        <f>'Для друку'!B342</f>
        <v>Чи володіла особа істотною участю у фінансових установах, іноземних фінансових установах, юридичних особах, які мали право надавати фінансові послуги, операторах поштового зв’язку, надавачах обмежених платіжних послуг, колекторських компаніях (далі – установи) станом на будь-яку дату протягом року, що передує даті рішення органу ліцензування та нагляду, суду чи іншого уповноваженого органу щодо такої установи про:
призначення тимчасової адміністрації, 
віднесення до категорії неплатоспроможних, 
визнання банкрутом, 
застосування заходу впливу у вигляді відкликання (анулювання) ліцензії / анулювання / відкликання ліцензії на провадження діяльності з надання фінансових послуг / ліцензії на провадження господарської діяльності з надання фінансових послуг (крім професійної діяльності на ринку цінних паперів) / ліцензії на вид діяльності з надання фінансових послуг, ліцензії на здійснення валютних операцій в частині торгівлі валютними цінностями в готівковій формі, а також ліцензії на здійснення валютних операцій, за порушення законодавства про захист прав споживачів фінансових послуг, включаючи вимоги щодо взаємодії із споживачами при врегулюванні простроченої заборгованості (вимоги щодо етичної поведінки);
відкликання / анулювання банківської ліцензії / відкликання (анулювання) ліцензії або анулювання / відкликання ліцензії на провадження діяльності з надання фінансових послуг / ліцензії на провадження господарської діяльності з надання фінансових послуг (крім професійної діяльності на ринку цінних паперів) / ліцензії на вид діяльності з надання фінансових послуг / ліцензії на здійснення валютних операцій в частині торгівлі валютними цінностями в готівковій формі / ліцензії на здійснення валютних операцій / всіх ліцензій на окремі види професійної діяльності на ринках капіталу та організованих товарних ринках / припинення авторизації діяльності надавача фінансових / обмежених платіжних послуг за ініціативою органу ліцензування та нагляду [крім відкликання (анулювання) ліцензії або анулювання ліцензії у зв’язку з ненаданням жодної фінансової послуги протягом року з дня її отримання / якщо особа не розпочала здійснення діяльності з надання фінансових послуг протягом шести місяців із дня (дати) отримання ліцензії / нездійсненням жодної валютної операції протягом шести місяців із дня внесення облікового запису про видачу ліцензії / припиненням здійснення небанківською установою валютних операцій більше ніж на 180 календарних днів та невідновленням такої діяльності протягом 90 календарних днів із дня отримання повідомлення про це від Національного банку України / ненаданням платіжною установою, установою електронних грошей, оператором поштового зв’язку фінансової платіжної послуги з переказу коштів без відкриття рахунку, що є валютною операцією, протягом шести місяців із дня внесення облікового запису про видачу ліцензії до електронного реєстру / якщо професійний учасник ринків капіталу та організованих товарних ринків не розпочав провадження професійної діяльності на ринках капіталу та організованих товарних ринках та/або не надавав додаткових послуг, передбачених ліцензією на провадження певного виду професійної діяльності, протягом 12 місяців із дати отримання такої ліцензії, якщо інший строк не встановлено спеціальним законом, що регулює такий вид професійної діяльності / якщо професійний учасник ринків капіталу та організованих товарних ринків не провадив професійної діяльності на ринках капіталу та організованих товарних ринках та/або не надавав додаткових послуг, передбачених ліцензією на провадження певного виду професійної діяльності, протягом шести місяців поспіль, якщо інший строк не встановлено спеціальним законом, що регулює такий вид професійної діяльності / припиненням авторизації діяльності надавача фінансових / обмежених платіжних послуг у зв’язку з тим, що надавач фінансових / обмежених платіжних послуг не розпочав провадження діяльності з надання фінансових / обмежених платіжних послуг або припинив надання таких послуг протягом строків, визначених у Положенні про порядок здійснення авторизації діяльності надавачів фінансових платіжних послуг та обмежених платіжних послуг, затвердженому постановою Правління Національного банку України від 07 жовтня 2022 року № 217 (зі змінами)]; 
виключення відомостей про колекторську компанію з реєстру колекторських компаній або позбавлення права здійснювати діяльність із врегулювання простроченої заборгованості іншим чином за ініціативою Національного банку України / уповноваженого органу іноземної країни;
застосування заходу впливу у вигляді виключення з Державного реєстру фінансових установ та/або Реєстру платіжної інфраструктури, та/або реєстру фінансових установ іншого органу ліцензування та нагляду, уповноваженого органу іноземної країни (далі ‒ рішення про банкрутство / відкликання ліцензії / виключення з реєстру)?</v>
      </c>
      <c r="AH4" s="231"/>
      <c r="AI4" s="231" t="str">
        <f>'Для друку'!B344</f>
        <v>Чи була в юридичної особи можливість незалежно від володіння участю в установі надавати обов’язкові вказівки або іншим чином визначати чи істотно впливати на дії установи станом на будь-яку дату протягом року, що передує даті рішення про банкрутство / відкликання ліцензії / виключення з реєстру?</v>
      </c>
      <c r="AJ4" s="231"/>
      <c r="AK4" s="231" t="str">
        <f>'Для друку'!B345</f>
        <v>Чи володіла особа істотною участю в юридичній особі, щодо якої Національний банк України прийняв рішення, зазначене в пункті 18 розділу ІІІ Положення № 105, крім рішення про неналежність певних послуг чи операцій, які за своєю суттю містять ознаки одного чи декількох видів фінансових послуг згідно із Законом про фінансові послуги та/або спеціальними законами, до певного виду фінансових послуг, визначених частиною першою статті 4 Закону про фінансові послуги, на дату прийняття цього рішення?</v>
      </c>
      <c r="AL4" s="231"/>
      <c r="AM4" s="231" t="str">
        <f>'Для друку'!B346</f>
        <v>Чи виконувала особа функції платіжної організації платіжної системи станом на будь-яку дату протягом одного року, що передує прийняттю Національним банком України рішення про скасування реєстрації такої платіжної системи за порушення вимог законодавства України у сфері реалізації спеціальних економічних та інших обмежувальних заходів (санкцій) та/або у зв’язку з наявністю документально підтвердженої інформації від державного органу спеціального призначення з правоохоронними функціями, який забезпечує державну безпеку України, про те, що діяльність платіжної системи містить ризики виникнення загроз національній безпеці України?</v>
      </c>
      <c r="AN4" s="231"/>
      <c r="AO4" s="231" t="str">
        <f>'Для друку'!B371</f>
        <v>Чи володіла особа істотною участю в платіжній організації / операторі платіжної системи станом на будь-яку дату протягом одного року, що передує прийняттю Національним банком України рішення про скасування реєстрації такої платіжної системи за порушення вимог законодавства України у сфері реалізації спеціальних економічних та інших обмежувальних заходів (санкцій) та/або у зв’язку з наявністю документально підтвердженої інформації від державного органу спеціального призначення з правоохоронними функціями, який забезпечує державну безпеку України, про те, що діяльність платіжної системи містить ризики виникнення загроз національній безпеці України?</v>
      </c>
      <c r="AP4" s="231"/>
      <c r="AQ4" s="231" t="str">
        <f>'Для друку'!B372</f>
        <v>Чи мала особа можливість незалежно від володіння  участю в платіжній організації / операторі платіжної системи надавати обов’язкові вказівки або іншим чином визначати чи істотно впливати на дії платіжної організації / оператора платіжної системи станом на будь-яку дату протягом одного року, що передує прийняттю Національним банком України рішення про скасування реєстрації такої платіжної системи за порушення вимог законодавства України у сфері реалізації спеціальних економічних та інших обмежувальних заходів (санкцій) та/або у зв’язку з наявністю документально підтвердженої інформації від державного органу спеціального призначення з правоохоронними функціями, який забезпечує державну безпеку України, про те, що діяльність платіжної системи містить ризики виникнення загроз національній безпеці України (ознака застосовується протягом трьох років із дня прийняття такого рішення)?</v>
      </c>
      <c r="AR4" s="231"/>
      <c r="AS4" s="231" t="str">
        <f>'Для друку'!B373</f>
        <v>Чи наявні в керівника та/або власника істотної участі в юридичній особі ознаки небездоганної ділової репутації, визначені Положенням про реєстрацію колекторських компаній, затвердженим постановою Правління Національного банку України від 09 липня 2021 року № 75 (зі змінами) (далі – Положення № 75)? Якщо так, то слід зазначити прізвище, власне ім’я, по батькові (за наявності) / найменування особи та наявні ознаки:</v>
      </c>
      <c r="AT4" s="231"/>
      <c r="AU4" s="231" t="str">
        <f>'Для друку'!B374</f>
        <v>Чи допускала юридична особа істотні та/або систематичні порушення вимог банківського, фінансового, валютного, податкового законодавства, законодавства з питань фінансового моніторингу, законодавства у сфері реалізації спеціальних економічних та інших обмежувальних заходів (санкцій), законодавства про ринки капіталу, акціонерні товариства, про захист прав споживачів, вимог законодавства про споживче кредитування (вимог до етичної поведінки)?</v>
      </c>
      <c r="AV4" s="231"/>
      <c r="AW4" s="231" t="str">
        <f>'Для друку'!B399</f>
        <v xml:space="preserve">Чи були факти невиконання юридичною особою інших фінансових зобов’язань (крім фінансових зобов’язань, визначених у главі 11 розділу IІІ Положення № 75)? </v>
      </c>
      <c r="AX4" s="231"/>
      <c r="AY4" s="231" t="str">
        <f>'Для друку'!B400</f>
        <v>Чи триває щодо особи судове провадження у справі про неплатоспроможність / банкрутство?</v>
      </c>
      <c r="AZ4" s="231"/>
      <c r="BA4" s="231" t="str">
        <f>'Для друку'!B401</f>
        <v>Чи траплялася невідповідність діяльності особи стандартам ділової практики та/або професійної етики?</v>
      </c>
      <c r="BB4" s="231"/>
      <c r="BC4" s="231" t="str">
        <f>'Для друку'!B402</f>
        <v>Чи є в юридичної особи працівники, особи, залучені на підставі цивільно-правових договорів для безпосередньої взаємодії зі споживачами, які мають судимість, яка не погашена або не знята в установленому законодавством України порядку, за кримінальні правопорушення проти громадської безпеки, власності, у сфері господарської діяльності, використання електронно-обчислювальних машин (комп’ютерів), систем та комп’ютерних мереж і мереж електрозв’язку, службової діяльності та професійної діяльності, пов’язаної з наданням публічних послуг, проти життя та здоров’я особи та/або які не відповідають вимогам щодо професійної придатності, установленим нормативно-правовими актами Національного банку України (заповнюється лише щодо заявника)?</v>
      </c>
      <c r="BD4" s="231"/>
      <c r="BE4" s="231" t="str">
        <f>'Для друку'!B427</f>
        <v>Чи є інша інформація, яку Національному банку України варто взяти до уваги під час здійснення оцінки ділової репутації особи?</v>
      </c>
      <c r="BF4" s="231"/>
    </row>
    <row r="5" spans="1:138" ht="78" customHeight="1" x14ac:dyDescent="0.2">
      <c r="A5" s="147"/>
      <c r="B5" s="238"/>
      <c r="C5" s="155" t="s">
        <v>351</v>
      </c>
      <c r="D5" s="155" t="s">
        <v>611</v>
      </c>
      <c r="E5" s="155" t="s">
        <v>351</v>
      </c>
      <c r="F5" s="155" t="s">
        <v>611</v>
      </c>
      <c r="G5" s="155" t="s">
        <v>351</v>
      </c>
      <c r="H5" s="155" t="s">
        <v>611</v>
      </c>
      <c r="I5" s="155" t="s">
        <v>351</v>
      </c>
      <c r="J5" s="219" t="s">
        <v>611</v>
      </c>
      <c r="K5" s="155" t="s">
        <v>351</v>
      </c>
      <c r="L5" s="219" t="s">
        <v>611</v>
      </c>
      <c r="M5" s="155" t="s">
        <v>351</v>
      </c>
      <c r="N5" s="219" t="s">
        <v>611</v>
      </c>
      <c r="O5" s="155" t="s">
        <v>351</v>
      </c>
      <c r="P5" s="219" t="s">
        <v>611</v>
      </c>
      <c r="Q5" s="155" t="s">
        <v>351</v>
      </c>
      <c r="R5" s="155" t="s">
        <v>612</v>
      </c>
      <c r="S5" s="155" t="s">
        <v>351</v>
      </c>
      <c r="T5" s="227" t="s">
        <v>611</v>
      </c>
      <c r="U5" s="155" t="s">
        <v>351</v>
      </c>
      <c r="V5" s="227" t="s">
        <v>611</v>
      </c>
      <c r="W5" s="155" t="s">
        <v>351</v>
      </c>
      <c r="X5" s="155" t="s">
        <v>613</v>
      </c>
      <c r="Y5" s="155" t="s">
        <v>351</v>
      </c>
      <c r="Z5" s="155" t="s">
        <v>615</v>
      </c>
      <c r="AA5" s="155" t="s">
        <v>351</v>
      </c>
      <c r="AB5" s="227" t="s">
        <v>611</v>
      </c>
      <c r="AC5" s="155" t="s">
        <v>351</v>
      </c>
      <c r="AD5" s="227" t="s">
        <v>611</v>
      </c>
      <c r="AE5" s="155" t="s">
        <v>351</v>
      </c>
      <c r="AF5" s="227" t="s">
        <v>611</v>
      </c>
      <c r="AG5" s="155" t="s">
        <v>351</v>
      </c>
      <c r="AH5" s="227" t="s">
        <v>611</v>
      </c>
      <c r="AI5" s="155" t="s">
        <v>351</v>
      </c>
      <c r="AJ5" s="227" t="s">
        <v>611</v>
      </c>
      <c r="AK5" s="155" t="s">
        <v>351</v>
      </c>
      <c r="AL5" s="227" t="s">
        <v>611</v>
      </c>
      <c r="AM5" s="155" t="s">
        <v>351</v>
      </c>
      <c r="AN5" s="227" t="s">
        <v>611</v>
      </c>
      <c r="AO5" s="219" t="s">
        <v>351</v>
      </c>
      <c r="AP5" s="227" t="s">
        <v>611</v>
      </c>
      <c r="AQ5" s="219" t="s">
        <v>351</v>
      </c>
      <c r="AR5" s="227" t="s">
        <v>611</v>
      </c>
      <c r="AS5" s="219" t="s">
        <v>351</v>
      </c>
      <c r="AT5" s="219" t="s">
        <v>707</v>
      </c>
      <c r="AU5" s="219" t="s">
        <v>351</v>
      </c>
      <c r="AV5" s="219" t="s">
        <v>709</v>
      </c>
      <c r="AW5" s="219" t="s">
        <v>351</v>
      </c>
      <c r="AX5" s="227" t="s">
        <v>611</v>
      </c>
      <c r="AY5" s="219" t="s">
        <v>351</v>
      </c>
      <c r="AZ5" s="227" t="s">
        <v>611</v>
      </c>
      <c r="BA5" s="219" t="s">
        <v>351</v>
      </c>
      <c r="BB5" s="227" t="s">
        <v>611</v>
      </c>
      <c r="BC5" s="219" t="s">
        <v>351</v>
      </c>
      <c r="BD5" s="227" t="s">
        <v>714</v>
      </c>
      <c r="BE5" s="219" t="s">
        <v>351</v>
      </c>
      <c r="BF5" s="227" t="s">
        <v>611</v>
      </c>
      <c r="CD5" s="148">
        <f ca="1">IF(ISBLANK(INDIRECT("B7"))," ",(INDIRECT("B7")))</f>
        <v>0</v>
      </c>
      <c r="DP5" s="228"/>
    </row>
    <row r="6" spans="1:138" s="151" customFormat="1" ht="15" customHeight="1" x14ac:dyDescent="0.2">
      <c r="A6" s="149"/>
      <c r="B6" s="157"/>
      <c r="C6" s="158" t="s">
        <v>357</v>
      </c>
      <c r="D6" s="158" t="s">
        <v>358</v>
      </c>
      <c r="E6" s="158" t="s">
        <v>359</v>
      </c>
      <c r="F6" s="158" t="s">
        <v>360</v>
      </c>
      <c r="G6" s="158" t="s">
        <v>361</v>
      </c>
      <c r="H6" s="158" t="s">
        <v>362</v>
      </c>
      <c r="I6" s="158" t="s">
        <v>363</v>
      </c>
      <c r="J6" s="158" t="s">
        <v>364</v>
      </c>
      <c r="K6" s="158" t="s">
        <v>372</v>
      </c>
      <c r="L6" s="158" t="s">
        <v>373</v>
      </c>
      <c r="M6" s="158" t="s">
        <v>374</v>
      </c>
      <c r="N6" s="158" t="s">
        <v>375</v>
      </c>
      <c r="O6" s="158" t="s">
        <v>376</v>
      </c>
      <c r="P6" s="158" t="s">
        <v>377</v>
      </c>
      <c r="Q6" s="158" t="s">
        <v>378</v>
      </c>
      <c r="R6" s="158" t="s">
        <v>379</v>
      </c>
      <c r="S6" s="158" t="s">
        <v>380</v>
      </c>
      <c r="T6" s="158" t="s">
        <v>381</v>
      </c>
      <c r="U6" s="158" t="s">
        <v>382</v>
      </c>
      <c r="V6" s="158" t="s">
        <v>383</v>
      </c>
      <c r="W6" s="158" t="s">
        <v>384</v>
      </c>
      <c r="X6" s="158" t="s">
        <v>385</v>
      </c>
      <c r="Y6" s="158" t="s">
        <v>386</v>
      </c>
      <c r="Z6" s="158" t="s">
        <v>387</v>
      </c>
      <c r="AA6" s="158" t="s">
        <v>392</v>
      </c>
      <c r="AB6" s="158" t="s">
        <v>393</v>
      </c>
      <c r="AC6" s="158" t="s">
        <v>394</v>
      </c>
      <c r="AD6" s="158" t="s">
        <v>395</v>
      </c>
      <c r="AE6" s="158" t="s">
        <v>396</v>
      </c>
      <c r="AF6" s="158" t="s">
        <v>397</v>
      </c>
      <c r="AG6" s="158" t="s">
        <v>398</v>
      </c>
      <c r="AH6" s="158" t="s">
        <v>399</v>
      </c>
      <c r="AI6" s="158" t="s">
        <v>400</v>
      </c>
      <c r="AJ6" s="158" t="s">
        <v>401</v>
      </c>
      <c r="AK6" s="158" t="s">
        <v>402</v>
      </c>
      <c r="AL6" s="158" t="s">
        <v>403</v>
      </c>
      <c r="AM6" s="158" t="s">
        <v>404</v>
      </c>
      <c r="AN6" s="158" t="s">
        <v>405</v>
      </c>
      <c r="AO6" s="218" t="s">
        <v>415</v>
      </c>
      <c r="AP6" s="218" t="s">
        <v>416</v>
      </c>
      <c r="AQ6" s="218" t="s">
        <v>628</v>
      </c>
      <c r="AR6" s="218" t="s">
        <v>417</v>
      </c>
      <c r="AS6" s="218" t="s">
        <v>418</v>
      </c>
      <c r="AT6" s="218" t="s">
        <v>419</v>
      </c>
      <c r="AU6" s="218" t="s">
        <v>630</v>
      </c>
      <c r="AV6" s="218" t="s">
        <v>629</v>
      </c>
      <c r="AW6" s="218" t="s">
        <v>631</v>
      </c>
      <c r="AX6" s="218" t="s">
        <v>632</v>
      </c>
      <c r="AY6" s="218" t="s">
        <v>633</v>
      </c>
      <c r="AZ6" s="218" t="s">
        <v>634</v>
      </c>
      <c r="BA6" s="218" t="s">
        <v>635</v>
      </c>
      <c r="BB6" s="218" t="s">
        <v>636</v>
      </c>
      <c r="BC6" s="218" t="s">
        <v>637</v>
      </c>
      <c r="BD6" s="218" t="s">
        <v>638</v>
      </c>
      <c r="BE6" s="218" t="s">
        <v>639</v>
      </c>
      <c r="BF6" s="218" t="s">
        <v>640</v>
      </c>
      <c r="BG6" s="150"/>
      <c r="CD6" s="152" t="str">
        <f ca="1">IF(ISBLANK(INDIRECT("B6"))," ",(INDIRECT("B6")))</f>
        <v xml:space="preserve"> </v>
      </c>
      <c r="CE6" s="152" t="str">
        <f ca="1">IF(ISBLANK(INDIRECT("C6"))," ",(INDIRECT("C6")))</f>
        <v>1.1</v>
      </c>
      <c r="CF6" s="152" t="str">
        <f ca="1">IF(ISBLANK(INDIRECT("D6"))," ",(INDIRECT("D6")))</f>
        <v>1.2</v>
      </c>
      <c r="CG6" s="152" t="str">
        <f ca="1">IF(ISBLANK(INDIRECT("E6"))," ",(INDIRECT("E6")))</f>
        <v>2.1</v>
      </c>
      <c r="CH6" s="152" t="str">
        <f ca="1">IF(ISBLANK(INDIRECT("F6"))," ",(INDIRECT("F6")))</f>
        <v>2.2</v>
      </c>
      <c r="CI6" s="152" t="str">
        <f ca="1">IF(ISBLANK(INDIRECT("G6"))," ",(INDIRECT("G6")))</f>
        <v>3.1</v>
      </c>
      <c r="CJ6" s="152" t="str">
        <f ca="1">IF(ISBLANK(INDIRECT("H6"))," ",(INDIRECT("H6")))</f>
        <v>3.2</v>
      </c>
      <c r="CK6" s="152" t="str">
        <f ca="1">IF(ISBLANK(INDIRECT("I6"))," ",(INDIRECT("I6")))</f>
        <v>4.1</v>
      </c>
      <c r="CL6" s="152" t="str">
        <f ca="1">IF(ISBLANK(INDIRECT("J6"))," ",(INDIRECT("J6")))</f>
        <v>4.2</v>
      </c>
      <c r="CM6" s="152" t="str">
        <f ca="1">IF(ISBLANK(INDIRECT("K6"))," ",(INDIRECT("K6")))</f>
        <v>5.1</v>
      </c>
      <c r="CN6" s="152" t="str">
        <f ca="1">IF(ISBLANK(INDIRECT("L6"))," ",(INDIRECT("L6")))</f>
        <v>5.2</v>
      </c>
      <c r="CO6" s="152" t="str">
        <f ca="1">IF(ISBLANK(INDIRECT("M6"))," ",(INDIRECT("M6")))</f>
        <v>6.1</v>
      </c>
      <c r="CP6" s="152" t="str">
        <f ca="1">IF(ISBLANK(INDIRECT("N6"))," ",(INDIRECT("N6")))</f>
        <v>6.2</v>
      </c>
      <c r="CQ6" s="152" t="str">
        <f ca="1">IF(ISBLANK(INDIRECT("O6"))," ",(INDIRECT("O6")))</f>
        <v>7.1</v>
      </c>
      <c r="CR6" s="152" t="str">
        <f ca="1">IF(ISBLANK(INDIRECT("P6"))," ",(INDIRECT("P6")))</f>
        <v>7.2</v>
      </c>
      <c r="CS6" s="152" t="str">
        <f ca="1">IF(ISBLANK(INDIRECT("Q6"))," ",(INDIRECT("Q6")))</f>
        <v>8.1</v>
      </c>
      <c r="CT6" s="152" t="str">
        <f ca="1">IF(ISBLANK(INDIRECT("R6"))," ",(INDIRECT("R6")))</f>
        <v>8.2</v>
      </c>
      <c r="CU6" s="152" t="str">
        <f ca="1">IF(ISBLANK(INDIRECT("S6"))," ",(INDIRECT("S6")))</f>
        <v>9.1</v>
      </c>
      <c r="CV6" s="152" t="str">
        <f ca="1">IF(ISBLANK(INDIRECT("T6"))," ",(INDIRECT("T6")))</f>
        <v>9.2</v>
      </c>
      <c r="CW6" s="152" t="str">
        <f ca="1">IF(ISBLANK(INDIRECT("U6"))," ",(INDIRECT("U6")))</f>
        <v>10.1</v>
      </c>
      <c r="CX6" s="152" t="str">
        <f ca="1">IF(ISBLANK(INDIRECT("V6"))," ",(INDIRECT("V6")))</f>
        <v>10.2</v>
      </c>
      <c r="CY6" s="152" t="str">
        <f ca="1">IF(ISBLANK(INDIRECT("W6"))," ",(INDIRECT("W6")))</f>
        <v>11.1</v>
      </c>
      <c r="CZ6" s="152" t="str">
        <f ca="1">IF(ISBLANK(INDIRECT("X6"))," ",(INDIRECT("X6")))</f>
        <v>11.2</v>
      </c>
      <c r="DA6" s="152" t="str">
        <f ca="1">IF(ISBLANK(INDIRECT("Y6"))," ",(INDIRECT("Y6")))</f>
        <v>12.1</v>
      </c>
      <c r="DB6" s="152" t="str">
        <f ca="1">IF(ISBLANK(INDIRECT("Z6"))," ",(INDIRECT("Z6")))</f>
        <v>12.2</v>
      </c>
      <c r="DC6" s="152" t="str">
        <f ca="1">IF(ISBLANK(INDIRECT("AA6"))," ",(INDIRECT("AA6")))</f>
        <v>13.1</v>
      </c>
      <c r="DD6" s="152" t="str">
        <f ca="1">IF(ISBLANK(INDIRECT("AB6"))," ",(INDIRECT("AB6")))</f>
        <v>13.2</v>
      </c>
      <c r="DE6" s="152" t="str">
        <f ca="1">IF(ISBLANK(INDIRECT("AC6"))," ",(INDIRECT("AC6")))</f>
        <v>14.1</v>
      </c>
      <c r="DF6" s="152" t="str">
        <f ca="1">IF(ISBLANK(INDIRECT("AD6"))," ",(INDIRECT("AD6")))</f>
        <v>14.2</v>
      </c>
      <c r="DG6" s="152" t="str">
        <f ca="1">IF(ISBLANK(INDIRECT("AE6"))," ",(INDIRECT("AE6")))</f>
        <v>15.1</v>
      </c>
      <c r="DH6" s="152" t="str">
        <f ca="1">IF(ISBLANK(INDIRECT("AF6"))," ",(INDIRECT("AF6")))</f>
        <v>15.2</v>
      </c>
      <c r="DI6" s="152" t="str">
        <f ca="1">IF(ISBLANK(INDIRECT("AG6"))," ",(INDIRECT("AG6")))</f>
        <v>16.1</v>
      </c>
      <c r="DJ6" s="152" t="str">
        <f ca="1">IF(ISBLANK(INDIRECT("AH6"))," ",(INDIRECT("AH6")))</f>
        <v>16.2</v>
      </c>
      <c r="DK6" s="152" t="str">
        <f ca="1">IF(ISBLANK(INDIRECT("AI6"))," ",(INDIRECT("AI6")))</f>
        <v>17.1</v>
      </c>
      <c r="DL6" s="152" t="str">
        <f ca="1">IF(ISBLANK(INDIRECT("AJ6"))," ",(INDIRECT("AJ6")))</f>
        <v>17.2</v>
      </c>
      <c r="DM6" s="152" t="str">
        <f ca="1">IF(ISBLANK(INDIRECT("AK6"))," ",(INDIRECT("AK6")))</f>
        <v>18.1</v>
      </c>
      <c r="DN6" s="152" t="str">
        <f ca="1">IF(ISBLANK(INDIRECT("AL6"))," ",(INDIRECT("AL6")))</f>
        <v>18.2</v>
      </c>
      <c r="DO6" s="152" t="str">
        <f ca="1">IF(ISBLANK(INDIRECT("AM6"))," ",(INDIRECT("AM6")))</f>
        <v>19.1</v>
      </c>
      <c r="DP6" s="152" t="str">
        <f ca="1">IF(ISBLANK(INDIRECT("AN6"))," ",(INDIRECT("AN6")))</f>
        <v>19.2</v>
      </c>
      <c r="DQ6" s="152" t="str">
        <f ca="1">IF(ISBLANK(INDIRECT("AO6"))," ",(INDIRECT("AO6")))</f>
        <v>20.1</v>
      </c>
      <c r="DR6" s="152" t="str">
        <f ca="1">IF(ISBLANK(INDIRECT("AP6"))," ",(INDIRECT("AP6")))</f>
        <v>20.2</v>
      </c>
      <c r="DS6" s="152" t="str">
        <f ca="1">IF(ISBLANK(INDIRECT("AQ6"))," ",(INDIRECT("AQ6")))</f>
        <v>21.1</v>
      </c>
      <c r="DT6" s="152" t="str">
        <f ca="1">IF(ISBLANK(INDIRECT("AR6"))," ",(INDIRECT("AR6")))</f>
        <v>21.2</v>
      </c>
      <c r="DU6" s="152" t="str">
        <f ca="1">IF(ISBLANK(INDIRECT("AS6"))," ",(INDIRECT("AS6")))</f>
        <v>22.1</v>
      </c>
      <c r="DV6" s="152" t="str">
        <f ca="1">IF(ISBLANK(INDIRECT("AT6"))," ",(INDIRECT("AT6")))</f>
        <v>22.2</v>
      </c>
      <c r="DW6" s="152" t="str">
        <f ca="1">IF(ISBLANK(INDIRECT("AU6"))," ",(INDIRECT("AU6")))</f>
        <v>23.1</v>
      </c>
      <c r="DX6" s="152" t="str">
        <f ca="1">IF(ISBLANK(INDIRECT("AV6"))," ",(INDIRECT("AV6")))</f>
        <v>23.2</v>
      </c>
      <c r="DY6" s="152" t="str">
        <f ca="1">IF(ISBLANK(INDIRECT("AW6"))," ",(INDIRECT("AW6")))</f>
        <v>24.1</v>
      </c>
      <c r="DZ6" s="152" t="str">
        <f t="shared" ref="DZ6" ca="1" si="0">IF(ISBLANK(INDIRECT("AX6"))," ",(INDIRECT("AX6")))</f>
        <v>24.2</v>
      </c>
      <c r="EA6" s="152" t="str">
        <f ca="1">IF(ISBLANK(INDIRECT("AY6"))," ",(INDIRECT("AY6")))</f>
        <v>25.1</v>
      </c>
      <c r="EB6" s="152" t="str">
        <f ca="1">IF(ISBLANK(INDIRECT("AZ6"))," ",(INDIRECT("AZ6")))</f>
        <v>25.2</v>
      </c>
      <c r="EC6" s="152" t="str">
        <f ca="1">IF(ISBLANK(INDIRECT("BA6"))," ",(INDIRECT("BA6")))</f>
        <v>26.1</v>
      </c>
      <c r="ED6" s="152" t="str">
        <f ca="1">IF(ISBLANK(INDIRECT("BB6"))," ",(INDIRECT("BB6")))</f>
        <v>26.2</v>
      </c>
      <c r="EE6" s="152" t="str">
        <f ca="1">IF(ISBLANK(INDIRECT("BC6"))," ",(INDIRECT("BC6")))</f>
        <v>27.1</v>
      </c>
      <c r="EF6" s="152" t="str">
        <f ca="1">IF(ISBLANK(INDIRECT("BD6"))," ",(INDIRECT("BD6")))</f>
        <v>27.2</v>
      </c>
      <c r="EG6" s="152" t="str">
        <f ca="1">IF(ISBLANK(INDIRECT("Be6"))," ",(INDIRECT("Be6")))</f>
        <v>28.1</v>
      </c>
      <c r="EH6" s="152" t="str">
        <f ca="1">IF(ISBLANK(INDIRECT("BF6"))," ",(INDIRECT("BF6")))</f>
        <v>28.2</v>
      </c>
    </row>
    <row r="7" spans="1:138" x14ac:dyDescent="0.2">
      <c r="A7" s="153">
        <v>1</v>
      </c>
      <c r="B7" s="154">
        <f>'Т 1'!A6</f>
        <v>0</v>
      </c>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3"/>
      <c r="CD7" s="152">
        <f ca="1">IF(ISBLANK(INDIRECT("B7"))," ",(INDIRECT("B7")))</f>
        <v>0</v>
      </c>
      <c r="CE7" s="152" t="str">
        <f ca="1">IF(ISBLANK(INDIRECT("C7"))," ",(INDIRECT("C7")))</f>
        <v xml:space="preserve"> </v>
      </c>
      <c r="CF7" s="152" t="str">
        <f ca="1">IF(ISBLANK(INDIRECT("D7"))," ",(INDIRECT("D7")))</f>
        <v xml:space="preserve"> </v>
      </c>
      <c r="CG7" s="152" t="str">
        <f ca="1">IF(ISBLANK(INDIRECT("E7"))," ",(INDIRECT("E7")))</f>
        <v xml:space="preserve"> </v>
      </c>
      <c r="CH7" s="152" t="str">
        <f ca="1">IF(ISBLANK(INDIRECT("F7"))," ",(INDIRECT("F7")))</f>
        <v xml:space="preserve"> </v>
      </c>
      <c r="CI7" s="152" t="str">
        <f ca="1">IF(ISBLANK(INDIRECT("G7"))," ",(INDIRECT("G7")))</f>
        <v xml:space="preserve"> </v>
      </c>
      <c r="CJ7" s="152" t="str">
        <f ca="1">IF(ISBLANK(INDIRECT("H7"))," ",(INDIRECT("H7")))</f>
        <v xml:space="preserve"> </v>
      </c>
      <c r="CK7" s="152" t="str">
        <f ca="1">IF(ISBLANK(INDIRECT("I7"))," ",(INDIRECT("I7")))</f>
        <v xml:space="preserve"> </v>
      </c>
      <c r="CL7" s="152" t="str">
        <f ca="1">IF(ISBLANK(INDIRECT("J7"))," ",(INDIRECT("J7")))</f>
        <v xml:space="preserve"> </v>
      </c>
      <c r="CM7" s="152" t="str">
        <f ca="1">IF(ISBLANK(INDIRECT("K7"))," ",(INDIRECT("K7")))</f>
        <v xml:space="preserve"> </v>
      </c>
      <c r="CN7" s="152" t="str">
        <f ca="1">IF(ISBLANK(INDIRECT("L7"))," ",(INDIRECT("L7")))</f>
        <v xml:space="preserve"> </v>
      </c>
      <c r="CO7" s="152" t="str">
        <f ca="1">IF(ISBLANK(INDIRECT("M7"))," ",(INDIRECT("M7")))</f>
        <v xml:space="preserve"> </v>
      </c>
      <c r="CP7" s="152" t="str">
        <f ca="1">IF(ISBLANK(INDIRECT("N7"))," ",(INDIRECT("N7")))</f>
        <v xml:space="preserve"> </v>
      </c>
      <c r="CQ7" s="152" t="str">
        <f ca="1">IF(ISBLANK(INDIRECT("O7"))," ",(INDIRECT("O7")))</f>
        <v xml:space="preserve"> </v>
      </c>
      <c r="CR7" s="152" t="str">
        <f ca="1">IF(ISBLANK(INDIRECT("P7"))," ",(INDIRECT("P7")))</f>
        <v xml:space="preserve"> </v>
      </c>
      <c r="CS7" s="152" t="str">
        <f ca="1">IF(ISBLANK(INDIRECT("Q7"))," ",(INDIRECT("Q7")))</f>
        <v xml:space="preserve"> </v>
      </c>
      <c r="CT7" s="152" t="str">
        <f ca="1">IF(ISBLANK(INDIRECT("R7"))," ",(INDIRECT("R7")))</f>
        <v xml:space="preserve"> </v>
      </c>
      <c r="CU7" s="152" t="str">
        <f ca="1">IF(ISBLANK(INDIRECT("S7"))," ",(INDIRECT("S7")))</f>
        <v xml:space="preserve"> </v>
      </c>
      <c r="CV7" s="152" t="str">
        <f ca="1">IF(ISBLANK(INDIRECT("T7"))," ",(INDIRECT("T7")))</f>
        <v xml:space="preserve"> </v>
      </c>
      <c r="CW7" s="152" t="str">
        <f ca="1">IF(ISBLANK(INDIRECT("U7"))," ",(INDIRECT("U7")))</f>
        <v xml:space="preserve"> </v>
      </c>
      <c r="CX7" s="152" t="str">
        <f ca="1">IF(ISBLANK(INDIRECT("V7"))," ",(INDIRECT("V7")))</f>
        <v xml:space="preserve"> </v>
      </c>
      <c r="CY7" s="152" t="str">
        <f ca="1">IF(ISBLANK(INDIRECT("W7"))," ",(INDIRECT("W7")))</f>
        <v xml:space="preserve"> </v>
      </c>
      <c r="CZ7" s="152" t="str">
        <f ca="1">IF(ISBLANK(INDIRECT("X7"))," ",(INDIRECT("X7")))</f>
        <v xml:space="preserve"> </v>
      </c>
      <c r="DA7" s="152" t="str">
        <f ca="1">IF(ISBLANK(INDIRECT("Y7"))," ",(INDIRECT("Y7")))</f>
        <v xml:space="preserve"> </v>
      </c>
      <c r="DB7" s="152" t="str">
        <f ca="1">IF(ISBLANK(INDIRECT("Z7"))," ",(INDIRECT("Z7")))</f>
        <v xml:space="preserve"> </v>
      </c>
      <c r="DC7" s="152" t="str">
        <f ca="1">IF(ISBLANK(INDIRECT("AA7"))," ",(INDIRECT("AA7")))</f>
        <v xml:space="preserve"> </v>
      </c>
      <c r="DD7" s="152" t="str">
        <f ca="1">IF(ISBLANK(INDIRECT("AB7"))," ",(INDIRECT("AB7")))</f>
        <v xml:space="preserve"> </v>
      </c>
      <c r="DE7" s="152" t="str">
        <f ca="1">IF(ISBLANK(INDIRECT("AC7"))," ",(INDIRECT("AC7")))</f>
        <v xml:space="preserve"> </v>
      </c>
      <c r="DF7" s="152" t="str">
        <f ca="1">IF(ISBLANK(INDIRECT("AD7"))," ",(INDIRECT("AD7")))</f>
        <v xml:space="preserve"> </v>
      </c>
      <c r="DG7" s="152" t="str">
        <f ca="1">IF(ISBLANK(INDIRECT("AE7"))," ",(INDIRECT("AE7")))</f>
        <v xml:space="preserve"> </v>
      </c>
      <c r="DH7" s="152" t="str">
        <f ca="1">IF(ISBLANK(INDIRECT("AF7"))," ",(INDIRECT("AF7")))</f>
        <v xml:space="preserve"> </v>
      </c>
      <c r="DI7" s="152" t="str">
        <f ca="1">IF(ISBLANK(INDIRECT("AG7"))," ",(INDIRECT("AG7")))</f>
        <v xml:space="preserve"> </v>
      </c>
      <c r="DJ7" s="152" t="str">
        <f ca="1">IF(ISBLANK(INDIRECT("AH7"))," ",(INDIRECT("AH7")))</f>
        <v xml:space="preserve"> </v>
      </c>
      <c r="DK7" s="152" t="str">
        <f ca="1">IF(ISBLANK(INDIRECT("AI7"))," ",(INDIRECT("AI7")))</f>
        <v xml:space="preserve"> </v>
      </c>
      <c r="DL7" s="152" t="str">
        <f ca="1">IF(ISBLANK(INDIRECT("AJ7"))," ",(INDIRECT("AJ7")))</f>
        <v xml:space="preserve"> </v>
      </c>
      <c r="DM7" s="152" t="str">
        <f ca="1">IF(ISBLANK(INDIRECT("AK7"))," ",(INDIRECT("AK7")))</f>
        <v xml:space="preserve"> </v>
      </c>
      <c r="DN7" s="152" t="str">
        <f ca="1">IF(ISBLANK(INDIRECT("AL7"))," ",(INDIRECT("AL7")))</f>
        <v xml:space="preserve"> </v>
      </c>
      <c r="DO7" s="152" t="str">
        <f ca="1">IF(ISBLANK(INDIRECT("AM7"))," ",(INDIRECT("AM7")))</f>
        <v xml:space="preserve"> </v>
      </c>
      <c r="DP7" s="152" t="str">
        <f ca="1">IF(ISBLANK(INDIRECT("AN7"))," ",(INDIRECT("AN7")))</f>
        <v xml:space="preserve"> </v>
      </c>
      <c r="DQ7" s="152" t="str">
        <f ca="1">IF(ISBLANK(INDIRECT("AO7"))," ",(INDIRECT("AO7")))</f>
        <v xml:space="preserve"> </v>
      </c>
      <c r="DR7" s="152" t="str">
        <f ca="1">IF(ISBLANK(INDIRECT("AP7"))," ",(INDIRECT("AP7")))</f>
        <v xml:space="preserve"> </v>
      </c>
      <c r="DS7" s="152" t="str">
        <f ca="1">IF(ISBLANK(INDIRECT("AQ7"))," ",(INDIRECT("AQ7")))</f>
        <v xml:space="preserve"> </v>
      </c>
      <c r="DT7" s="152" t="str">
        <f ca="1">IF(ISBLANK(INDIRECT("AR7"))," ",(INDIRECT("AR7")))</f>
        <v xml:space="preserve"> </v>
      </c>
      <c r="DU7" s="152" t="str">
        <f ca="1">IF(ISBLANK(INDIRECT("AS7"))," ",(INDIRECT("AS7")))</f>
        <v xml:space="preserve"> </v>
      </c>
      <c r="DV7" s="152" t="str">
        <f ca="1">IF(ISBLANK(INDIRECT("AT7"))," ",(INDIRECT("AT7")))</f>
        <v xml:space="preserve"> </v>
      </c>
      <c r="DW7" s="152" t="str">
        <f ca="1">IF(ISBLANK(INDIRECT("AU7"))," ",(INDIRECT("AU7")))</f>
        <v xml:space="preserve"> </v>
      </c>
      <c r="DX7" s="152" t="str">
        <f ca="1">IF(ISBLANK(INDIRECT("AV7"))," ",(INDIRECT("AV7")))</f>
        <v xml:space="preserve"> </v>
      </c>
      <c r="DY7" s="152" t="str">
        <f ca="1">IF(ISBLANK(INDIRECT("AW7"))," ",(INDIRECT("AW7")))</f>
        <v xml:space="preserve"> </v>
      </c>
      <c r="DZ7" s="152" t="str">
        <f ca="1">IF(ISBLANK(INDIRECT("Ax7"))," ",(INDIRECT("Ax7")))</f>
        <v xml:space="preserve"> </v>
      </c>
      <c r="EA7" s="152" t="str">
        <f ca="1">IF(ISBLANK(INDIRECT("AY7"))," ",(INDIRECT("AY7")))</f>
        <v xml:space="preserve"> </v>
      </c>
      <c r="EB7" s="152" t="str">
        <f ca="1">IF(ISBLANK(INDIRECT("AZ7"))," ",(INDIRECT("AZ7")))</f>
        <v xml:space="preserve"> </v>
      </c>
      <c r="EC7" s="152" t="str">
        <f ca="1">IF(ISBLANK(INDIRECT("BA7"))," ",(INDIRECT("BA7")))</f>
        <v xml:space="preserve"> </v>
      </c>
      <c r="ED7" s="152" t="str">
        <f ca="1">IF(ISBLANK(INDIRECT("BB7"))," ",(INDIRECT("BB7")))</f>
        <v xml:space="preserve"> </v>
      </c>
      <c r="EE7" s="152" t="str">
        <f ca="1">IF(ISBLANK(INDIRECT("BC7"))," ",(INDIRECT("BC7")))</f>
        <v xml:space="preserve"> </v>
      </c>
      <c r="EF7" s="152" t="str">
        <f ca="1">IF(ISBLANK(INDIRECT("BD7"))," ",(INDIRECT("BD7")))</f>
        <v xml:space="preserve"> </v>
      </c>
      <c r="EG7" s="152" t="str">
        <f ca="1">IF(ISBLANK(INDIRECT("Be7"))," ",(INDIRECT("Be7")))</f>
        <v xml:space="preserve"> </v>
      </c>
      <c r="EH7" s="152" t="str">
        <f ca="1">IF(ISBLANK(INDIRECT("BF7"))," ",(INDIRECT("BF7")))</f>
        <v xml:space="preserve"> </v>
      </c>
    </row>
    <row r="8" spans="1:138" x14ac:dyDescent="0.2">
      <c r="A8" s="153">
        <v>2</v>
      </c>
      <c r="B8" s="22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3"/>
      <c r="CD8" s="152" t="str">
        <f ca="1">IF(ISBLANK(INDIRECT("B8"))," ",(INDIRECT("B8")))</f>
        <v xml:space="preserve"> </v>
      </c>
      <c r="CE8" s="152" t="str">
        <f ca="1">IF(ISBLANK(INDIRECT("C8"))," ",(INDIRECT("C8")))</f>
        <v xml:space="preserve"> </v>
      </c>
      <c r="CF8" s="152" t="str">
        <f ca="1">IF(ISBLANK(INDIRECT("D8"))," ",(INDIRECT("D8")))</f>
        <v xml:space="preserve"> </v>
      </c>
      <c r="CG8" s="152" t="str">
        <f ca="1">IF(ISBLANK(INDIRECT("E8"))," ",(INDIRECT("E8")))</f>
        <v xml:space="preserve"> </v>
      </c>
      <c r="CH8" s="152" t="str">
        <f ca="1">IF(ISBLANK(INDIRECT("F8"))," ",(INDIRECT("F8")))</f>
        <v xml:space="preserve"> </v>
      </c>
      <c r="CI8" s="152" t="str">
        <f ca="1">IF(ISBLANK(INDIRECT("G8"))," ",(INDIRECT("G8")))</f>
        <v xml:space="preserve"> </v>
      </c>
      <c r="CJ8" s="152" t="str">
        <f ca="1">IF(ISBLANK(INDIRECT("H8"))," ",(INDIRECT("H8")))</f>
        <v xml:space="preserve"> </v>
      </c>
      <c r="CK8" s="152" t="str">
        <f ca="1">IF(ISBLANK(INDIRECT("I8"))," ",(INDIRECT("I8")))</f>
        <v xml:space="preserve"> </v>
      </c>
      <c r="CL8" s="152" t="str">
        <f ca="1">IF(ISBLANK(INDIRECT("J8"))," ",(INDIRECT("J8")))</f>
        <v xml:space="preserve"> </v>
      </c>
      <c r="CM8" s="152" t="str">
        <f ca="1">IF(ISBLANK(INDIRECT("K8"))," ",(INDIRECT("K8")))</f>
        <v xml:space="preserve"> </v>
      </c>
      <c r="CN8" s="152" t="str">
        <f ca="1">IF(ISBLANK(INDIRECT("L8"))," ",(INDIRECT("L8")))</f>
        <v xml:space="preserve"> </v>
      </c>
      <c r="CO8" s="152" t="str">
        <f ca="1">IF(ISBLANK(INDIRECT("M8"))," ",(INDIRECT("M8")))</f>
        <v xml:space="preserve"> </v>
      </c>
      <c r="CP8" s="152" t="str">
        <f ca="1">IF(ISBLANK(INDIRECT("N8"))," ",(INDIRECT("N8")))</f>
        <v xml:space="preserve"> </v>
      </c>
      <c r="CQ8" s="152" t="str">
        <f ca="1">IF(ISBLANK(INDIRECT("O8"))," ",(INDIRECT("O8")))</f>
        <v xml:space="preserve"> </v>
      </c>
      <c r="CR8" s="152" t="str">
        <f ca="1">IF(ISBLANK(INDIRECT("P8"))," ",(INDIRECT("P8")))</f>
        <v xml:space="preserve"> </v>
      </c>
      <c r="CS8" s="152" t="str">
        <f ca="1">IF(ISBLANK(INDIRECT("Q8"))," ",(INDIRECT("Q8")))</f>
        <v xml:space="preserve"> </v>
      </c>
      <c r="CT8" s="152" t="str">
        <f ca="1">IF(ISBLANK(INDIRECT("R8"))," ",(INDIRECT("R8")))</f>
        <v xml:space="preserve"> </v>
      </c>
      <c r="CU8" s="152" t="str">
        <f ca="1">IF(ISBLANK(INDIRECT("S8"))," ",(INDIRECT("S8")))</f>
        <v xml:space="preserve"> </v>
      </c>
      <c r="CV8" s="152" t="str">
        <f ca="1">IF(ISBLANK(INDIRECT("T8"))," ",(INDIRECT("T8")))</f>
        <v xml:space="preserve"> </v>
      </c>
      <c r="CW8" s="152" t="str">
        <f ca="1">IF(ISBLANK(INDIRECT("U8"))," ",(INDIRECT("U8")))</f>
        <v xml:space="preserve"> </v>
      </c>
      <c r="CX8" s="152" t="str">
        <f ca="1">IF(ISBLANK(INDIRECT("V8"))," ",(INDIRECT("V8")))</f>
        <v xml:space="preserve"> </v>
      </c>
      <c r="CY8" s="152" t="str">
        <f ca="1">IF(ISBLANK(INDIRECT("W8"))," ",(INDIRECT("W8")))</f>
        <v xml:space="preserve"> </v>
      </c>
      <c r="CZ8" s="152" t="str">
        <f ca="1">IF(ISBLANK(INDIRECT("X8"))," ",(INDIRECT("X8")))</f>
        <v xml:space="preserve"> </v>
      </c>
      <c r="DA8" s="152" t="str">
        <f ca="1">IF(ISBLANK(INDIRECT("Y8"))," ",(INDIRECT("Y8")))</f>
        <v xml:space="preserve"> </v>
      </c>
      <c r="DB8" s="152" t="str">
        <f ca="1">IF(ISBLANK(INDIRECT("Z8"))," ",(INDIRECT("Z8")))</f>
        <v xml:space="preserve"> </v>
      </c>
      <c r="DC8" s="152" t="str">
        <f ca="1">IF(ISBLANK(INDIRECT("AA8"))," ",(INDIRECT("AA8")))</f>
        <v xml:space="preserve"> </v>
      </c>
      <c r="DD8" s="152" t="str">
        <f ca="1">IF(ISBLANK(INDIRECT("AB8"))," ",(INDIRECT("AB8")))</f>
        <v xml:space="preserve"> </v>
      </c>
      <c r="DE8" s="152" t="str">
        <f ca="1">IF(ISBLANK(INDIRECT("AC8"))," ",(INDIRECT("AC8")))</f>
        <v xml:space="preserve"> </v>
      </c>
      <c r="DF8" s="152" t="str">
        <f ca="1">IF(ISBLANK(INDIRECT("AD8"))," ",(INDIRECT("AD8")))</f>
        <v xml:space="preserve"> </v>
      </c>
      <c r="DG8" s="152" t="str">
        <f ca="1">IF(ISBLANK(INDIRECT("AE8"))," ",(INDIRECT("AE8")))</f>
        <v xml:space="preserve"> </v>
      </c>
      <c r="DH8" s="152" t="str">
        <f ca="1">IF(ISBLANK(INDIRECT("AF8"))," ",(INDIRECT("AF8")))</f>
        <v xml:space="preserve"> </v>
      </c>
      <c r="DI8" s="152" t="str">
        <f ca="1">IF(ISBLANK(INDIRECT("AG8"))," ",(INDIRECT("AG8")))</f>
        <v xml:space="preserve"> </v>
      </c>
      <c r="DJ8" s="152" t="str">
        <f ca="1">IF(ISBLANK(INDIRECT("AH8"))," ",(INDIRECT("AH8")))</f>
        <v xml:space="preserve"> </v>
      </c>
      <c r="DK8" s="152" t="str">
        <f ca="1">IF(ISBLANK(INDIRECT("AI8"))," ",(INDIRECT("AI8")))</f>
        <v xml:space="preserve"> </v>
      </c>
      <c r="DL8" s="152" t="str">
        <f ca="1">IF(ISBLANK(INDIRECT("AJ8"))," ",(INDIRECT("AJ8")))</f>
        <v xml:space="preserve"> </v>
      </c>
      <c r="DM8" s="152" t="str">
        <f ca="1">IF(ISBLANK(INDIRECT("AK8"))," ",(INDIRECT("AK8")))</f>
        <v xml:space="preserve"> </v>
      </c>
      <c r="DN8" s="152" t="str">
        <f ca="1">IF(ISBLANK(INDIRECT("AL8"))," ",(INDIRECT("AL8")))</f>
        <v xml:space="preserve"> </v>
      </c>
      <c r="DO8" s="152" t="str">
        <f ca="1">IF(ISBLANK(INDIRECT("AM8"))," ",(INDIRECT("AM8")))</f>
        <v xml:space="preserve"> </v>
      </c>
      <c r="DP8" s="152" t="str">
        <f ca="1">IF(ISBLANK(INDIRECT("AN8"))," ",(INDIRECT("AN8")))</f>
        <v xml:space="preserve"> </v>
      </c>
      <c r="DQ8" s="152" t="str">
        <f ca="1">IF(ISBLANK(INDIRECT("AO8"))," ",(INDIRECT("AO8")))</f>
        <v xml:space="preserve"> </v>
      </c>
      <c r="DR8" s="152" t="str">
        <f ca="1">IF(ISBLANK(INDIRECT("AP8"))," ",(INDIRECT("AP8")))</f>
        <v xml:space="preserve"> </v>
      </c>
      <c r="DS8" s="152" t="str">
        <f ca="1">IF(ISBLANK(INDIRECT("AQ8"))," ",(INDIRECT("AQ8")))</f>
        <v xml:space="preserve"> </v>
      </c>
      <c r="DT8" s="152" t="str">
        <f ca="1">IF(ISBLANK(INDIRECT("AR8"))," ",(INDIRECT("AR8")))</f>
        <v xml:space="preserve"> </v>
      </c>
      <c r="DU8" s="152" t="str">
        <f ca="1">IF(ISBLANK(INDIRECT("AS8"))," ",(INDIRECT("AS8")))</f>
        <v xml:space="preserve"> </v>
      </c>
      <c r="DV8" s="152" t="str">
        <f ca="1">IF(ISBLANK(INDIRECT("AT8"))," ",(INDIRECT("AT8")))</f>
        <v xml:space="preserve"> </v>
      </c>
      <c r="DW8" s="152" t="str">
        <f ca="1">IF(ISBLANK(INDIRECT("AU8"))," ",(INDIRECT("AU8")))</f>
        <v xml:space="preserve"> </v>
      </c>
      <c r="DX8" s="152" t="str">
        <f ca="1">IF(ISBLANK(INDIRECT("AV8"))," ",(INDIRECT("AV8")))</f>
        <v xml:space="preserve"> </v>
      </c>
      <c r="DY8" s="152" t="str">
        <f ca="1">IF(ISBLANK(INDIRECT("AW8"))," ",(INDIRECT("AW8")))</f>
        <v xml:space="preserve"> </v>
      </c>
      <c r="DZ8" s="152" t="str">
        <f ca="1">IF(ISBLANK(INDIRECT("Ax8"))," ",(INDIRECT("Ax8")))</f>
        <v xml:space="preserve"> </v>
      </c>
      <c r="EA8" s="152" t="str">
        <f ca="1">IF(ISBLANK(INDIRECT("AY8"))," ",(INDIRECT("AY8")))</f>
        <v xml:space="preserve"> </v>
      </c>
      <c r="EB8" s="152" t="str">
        <f ca="1">IF(ISBLANK(INDIRECT("AZ8"))," ",(INDIRECT("AZ8")))</f>
        <v xml:space="preserve"> </v>
      </c>
      <c r="EC8" s="152" t="str">
        <f ca="1">IF(ISBLANK(INDIRECT("BA8"))," ",(INDIRECT("BA8")))</f>
        <v xml:space="preserve"> </v>
      </c>
      <c r="ED8" s="152" t="str">
        <f ca="1">IF(ISBLANK(INDIRECT("BB8"))," ",(INDIRECT("BB8")))</f>
        <v xml:space="preserve"> </v>
      </c>
      <c r="EE8" s="152" t="str">
        <f ca="1">IF(ISBLANK(INDIRECT("BC8"))," ",(INDIRECT("BC8")))</f>
        <v xml:space="preserve"> </v>
      </c>
      <c r="EF8" s="152" t="str">
        <f ca="1">IF(ISBLANK(INDIRECT("BD8"))," ",(INDIRECT("BD8")))</f>
        <v xml:space="preserve"> </v>
      </c>
      <c r="EG8" s="152" t="str">
        <f ca="1">IF(ISBLANK(INDIRECT("Be8"))," ",(INDIRECT("Be8")))</f>
        <v xml:space="preserve"> </v>
      </c>
      <c r="EH8" s="152" t="str">
        <f ca="1">IF(ISBLANK(INDIRECT("BF8"))," ",(INDIRECT("BF8")))</f>
        <v xml:space="preserve"> </v>
      </c>
    </row>
    <row r="9" spans="1:138" x14ac:dyDescent="0.2">
      <c r="A9" s="153">
        <v>3</v>
      </c>
      <c r="B9" s="22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3"/>
      <c r="CD9" s="152" t="str">
        <f ca="1">IF(ISBLANK(INDIRECT("B9"))," ",(INDIRECT("B9")))</f>
        <v xml:space="preserve"> </v>
      </c>
      <c r="CE9" s="152" t="str">
        <f ca="1">IF(ISBLANK(INDIRECT("C9"))," ",(INDIRECT("C9")))</f>
        <v xml:space="preserve"> </v>
      </c>
      <c r="CF9" s="152" t="str">
        <f ca="1">IF(ISBLANK(INDIRECT("D9"))," ",(INDIRECT("D9")))</f>
        <v xml:space="preserve"> </v>
      </c>
      <c r="CG9" s="152" t="str">
        <f ca="1">IF(ISBLANK(INDIRECT("E9"))," ",(INDIRECT("E9")))</f>
        <v xml:space="preserve"> </v>
      </c>
      <c r="CH9" s="152" t="str">
        <f ca="1">IF(ISBLANK(INDIRECT("F9"))," ",(INDIRECT("F9")))</f>
        <v xml:space="preserve"> </v>
      </c>
      <c r="CI9" s="152" t="str">
        <f ca="1">IF(ISBLANK(INDIRECT("G9"))," ",(INDIRECT("G9")))</f>
        <v xml:space="preserve"> </v>
      </c>
      <c r="CJ9" s="152" t="str">
        <f ca="1">IF(ISBLANK(INDIRECT("H9"))," ",(INDIRECT("H9")))</f>
        <v xml:space="preserve"> </v>
      </c>
      <c r="CK9" s="152" t="str">
        <f ca="1">IF(ISBLANK(INDIRECT("I9"))," ",(INDIRECT("I9")))</f>
        <v xml:space="preserve"> </v>
      </c>
      <c r="CL9" s="152" t="str">
        <f ca="1">IF(ISBLANK(INDIRECT("J9"))," ",(INDIRECT("J9")))</f>
        <v xml:space="preserve"> </v>
      </c>
      <c r="CM9" s="152" t="str">
        <f ca="1">IF(ISBLANK(INDIRECT("K9"))," ",(INDIRECT("K9")))</f>
        <v xml:space="preserve"> </v>
      </c>
      <c r="CN9" s="152" t="str">
        <f ca="1">IF(ISBLANK(INDIRECT("L9"))," ",(INDIRECT("L9")))</f>
        <v xml:space="preserve"> </v>
      </c>
      <c r="CO9" s="152" t="str">
        <f ca="1">IF(ISBLANK(INDIRECT("M9"))," ",(INDIRECT("M9")))</f>
        <v xml:space="preserve"> </v>
      </c>
      <c r="CP9" s="152" t="str">
        <f ca="1">IF(ISBLANK(INDIRECT("N9"))," ",(INDIRECT("N9")))</f>
        <v xml:space="preserve"> </v>
      </c>
      <c r="CQ9" s="152" t="str">
        <f ca="1">IF(ISBLANK(INDIRECT("O9"))," ",(INDIRECT("O9")))</f>
        <v xml:space="preserve"> </v>
      </c>
      <c r="CR9" s="152" t="str">
        <f ca="1">IF(ISBLANK(INDIRECT("P9"))," ",(INDIRECT("P9")))</f>
        <v xml:space="preserve"> </v>
      </c>
      <c r="CS9" s="152" t="str">
        <f ca="1">IF(ISBLANK(INDIRECT("Q9"))," ",(INDIRECT("Q9")))</f>
        <v xml:space="preserve"> </v>
      </c>
      <c r="CT9" s="152" t="str">
        <f ca="1">IF(ISBLANK(INDIRECT("R9"))," ",(INDIRECT("R9")))</f>
        <v xml:space="preserve"> </v>
      </c>
      <c r="CU9" s="152" t="str">
        <f ca="1">IF(ISBLANK(INDIRECT("S9"))," ",(INDIRECT("S9")))</f>
        <v xml:space="preserve"> </v>
      </c>
      <c r="CV9" s="152" t="str">
        <f ca="1">IF(ISBLANK(INDIRECT("T9"))," ",(INDIRECT("T9")))</f>
        <v xml:space="preserve"> </v>
      </c>
      <c r="CW9" s="152" t="str">
        <f ca="1">IF(ISBLANK(INDIRECT("U9"))," ",(INDIRECT("U9")))</f>
        <v xml:space="preserve"> </v>
      </c>
      <c r="CX9" s="152" t="str">
        <f ca="1">IF(ISBLANK(INDIRECT("V9"))," ",(INDIRECT("V9")))</f>
        <v xml:space="preserve"> </v>
      </c>
      <c r="CY9" s="152" t="str">
        <f ca="1">IF(ISBLANK(INDIRECT("W9"))," ",(INDIRECT("W9")))</f>
        <v xml:space="preserve"> </v>
      </c>
      <c r="CZ9" s="152" t="str">
        <f ca="1">IF(ISBLANK(INDIRECT("X9"))," ",(INDIRECT("X9")))</f>
        <v xml:space="preserve"> </v>
      </c>
      <c r="DA9" s="152" t="str">
        <f ca="1">IF(ISBLANK(INDIRECT("Y9"))," ",(INDIRECT("Y9")))</f>
        <v xml:space="preserve"> </v>
      </c>
      <c r="DB9" s="152" t="str">
        <f ca="1">IF(ISBLANK(INDIRECT("Z9"))," ",(INDIRECT("Z9")))</f>
        <v xml:space="preserve"> </v>
      </c>
      <c r="DC9" s="152" t="str">
        <f ca="1">IF(ISBLANK(INDIRECT("AA9"))," ",(INDIRECT("AA9")))</f>
        <v xml:space="preserve"> </v>
      </c>
      <c r="DD9" s="152" t="str">
        <f ca="1">IF(ISBLANK(INDIRECT("AB9"))," ",(INDIRECT("AB9")))</f>
        <v xml:space="preserve"> </v>
      </c>
      <c r="DE9" s="152" t="str">
        <f ca="1">IF(ISBLANK(INDIRECT("AC9"))," ",(INDIRECT("AC9")))</f>
        <v xml:space="preserve"> </v>
      </c>
      <c r="DF9" s="152" t="str">
        <f ca="1">IF(ISBLANK(INDIRECT("AD9"))," ",(INDIRECT("AD9")))</f>
        <v xml:space="preserve"> </v>
      </c>
      <c r="DG9" s="152" t="str">
        <f ca="1">IF(ISBLANK(INDIRECT("AE9"))," ",(INDIRECT("AE9")))</f>
        <v xml:space="preserve"> </v>
      </c>
      <c r="DH9" s="152" t="str">
        <f ca="1">IF(ISBLANK(INDIRECT("AF9"))," ",(INDIRECT("AF9")))</f>
        <v xml:space="preserve"> </v>
      </c>
      <c r="DI9" s="152" t="str">
        <f ca="1">IF(ISBLANK(INDIRECT("AG9"))," ",(INDIRECT("AG9")))</f>
        <v xml:space="preserve"> </v>
      </c>
      <c r="DJ9" s="152" t="str">
        <f ca="1">IF(ISBLANK(INDIRECT("AH9"))," ",(INDIRECT("AH9")))</f>
        <v xml:space="preserve"> </v>
      </c>
      <c r="DK9" s="152" t="str">
        <f ca="1">IF(ISBLANK(INDIRECT("AI9"))," ",(INDIRECT("AI9")))</f>
        <v xml:space="preserve"> </v>
      </c>
      <c r="DL9" s="152" t="str">
        <f ca="1">IF(ISBLANK(INDIRECT("AJ9"))," ",(INDIRECT("AJ9")))</f>
        <v xml:space="preserve"> </v>
      </c>
      <c r="DM9" s="152" t="str">
        <f ca="1">IF(ISBLANK(INDIRECT("AK9"))," ",(INDIRECT("AK9")))</f>
        <v xml:space="preserve"> </v>
      </c>
      <c r="DN9" s="152" t="str">
        <f ca="1">IF(ISBLANK(INDIRECT("AL9"))," ",(INDIRECT("AL9")))</f>
        <v xml:space="preserve"> </v>
      </c>
      <c r="DO9" s="152" t="str">
        <f ca="1">IF(ISBLANK(INDIRECT("AM9"))," ",(INDIRECT("AM9")))</f>
        <v xml:space="preserve"> </v>
      </c>
      <c r="DP9" s="152" t="str">
        <f ca="1">IF(ISBLANK(INDIRECT("AN9"))," ",(INDIRECT("AN9")))</f>
        <v xml:space="preserve"> </v>
      </c>
      <c r="DQ9" s="152" t="str">
        <f ca="1">IF(ISBLANK(INDIRECT("AO9"))," ",(INDIRECT("AO9")))</f>
        <v xml:space="preserve"> </v>
      </c>
      <c r="DR9" s="152" t="str">
        <f ca="1">IF(ISBLANK(INDIRECT("AP9"))," ",(INDIRECT("AP9")))</f>
        <v xml:space="preserve"> </v>
      </c>
      <c r="DS9" s="152" t="str">
        <f ca="1">IF(ISBLANK(INDIRECT("AQ9"))," ",(INDIRECT("AQ9")))</f>
        <v xml:space="preserve"> </v>
      </c>
      <c r="DT9" s="152" t="str">
        <f ca="1">IF(ISBLANK(INDIRECT("AR9"))," ",(INDIRECT("AR9")))</f>
        <v xml:space="preserve"> </v>
      </c>
      <c r="DU9" s="152" t="str">
        <f ca="1">IF(ISBLANK(INDIRECT("AS9"))," ",(INDIRECT("AS9")))</f>
        <v xml:space="preserve"> </v>
      </c>
      <c r="DV9" s="152" t="str">
        <f ca="1">IF(ISBLANK(INDIRECT("AT9"))," ",(INDIRECT("AT9")))</f>
        <v xml:space="preserve"> </v>
      </c>
      <c r="DW9" s="152" t="str">
        <f ca="1">IF(ISBLANK(INDIRECT("AU9"))," ",(INDIRECT("AU9")))</f>
        <v xml:space="preserve"> </v>
      </c>
      <c r="DX9" s="152" t="str">
        <f ca="1">IF(ISBLANK(INDIRECT("AV9"))," ",(INDIRECT("AV9")))</f>
        <v xml:space="preserve"> </v>
      </c>
      <c r="DY9" s="152" t="str">
        <f ca="1">IF(ISBLANK(INDIRECT("AW9"))," ",(INDIRECT("AW9")))</f>
        <v xml:space="preserve"> </v>
      </c>
      <c r="DZ9" s="152" t="str">
        <f ca="1">IF(ISBLANK(INDIRECT("Ax9"))," ",(INDIRECT("Ax9")))</f>
        <v xml:space="preserve"> </v>
      </c>
      <c r="EA9" s="152" t="str">
        <f ca="1">IF(ISBLANK(INDIRECT("AY9"))," ",(INDIRECT("AY9")))</f>
        <v xml:space="preserve"> </v>
      </c>
      <c r="EB9" s="152" t="str">
        <f ca="1">IF(ISBLANK(INDIRECT("AZ9"))," ",(INDIRECT("AZ9")))</f>
        <v xml:space="preserve"> </v>
      </c>
      <c r="EC9" s="152" t="str">
        <f ca="1">IF(ISBLANK(INDIRECT("BA9"))," ",(INDIRECT("BA9")))</f>
        <v xml:space="preserve"> </v>
      </c>
      <c r="ED9" s="152" t="str">
        <f ca="1">IF(ISBLANK(INDIRECT("BB9"))," ",(INDIRECT("BB9")))</f>
        <v xml:space="preserve"> </v>
      </c>
      <c r="EE9" s="152" t="str">
        <f ca="1">IF(ISBLANK(INDIRECT("BC9"))," ",(INDIRECT("BC9")))</f>
        <v xml:space="preserve"> </v>
      </c>
      <c r="EF9" s="152" t="str">
        <f ca="1">IF(ISBLANK(INDIRECT("BD9"))," ",(INDIRECT("BD9")))</f>
        <v xml:space="preserve"> </v>
      </c>
      <c r="EG9" s="152" t="str">
        <f ca="1">IF(ISBLANK(INDIRECT("Be9"))," ",(INDIRECT("Be9")))</f>
        <v xml:space="preserve"> </v>
      </c>
      <c r="EH9" s="152" t="str">
        <f ca="1">IF(ISBLANK(INDIRECT("BF9"))," ",(INDIRECT("BF9")))</f>
        <v xml:space="preserve"> </v>
      </c>
    </row>
    <row r="10" spans="1:138" x14ac:dyDescent="0.2">
      <c r="A10" s="153">
        <v>4</v>
      </c>
      <c r="B10" s="224"/>
      <c r="C10" s="134"/>
      <c r="D10" s="134"/>
      <c r="E10" s="134"/>
      <c r="F10" s="134"/>
      <c r="G10" s="134"/>
      <c r="H10" s="134"/>
      <c r="I10" s="134"/>
      <c r="J10" s="134"/>
      <c r="K10" s="134"/>
      <c r="L10" s="134"/>
      <c r="M10" s="134"/>
      <c r="N10" s="134"/>
      <c r="O10" s="134"/>
      <c r="P10" s="134"/>
      <c r="Q10" s="134"/>
      <c r="R10" s="134"/>
      <c r="S10" s="134"/>
      <c r="T10" s="134"/>
      <c r="U10" s="134"/>
      <c r="V10" s="134"/>
      <c r="W10" s="134"/>
      <c r="X10" s="134"/>
      <c r="Y10" s="134"/>
      <c r="Z10" s="134"/>
      <c r="AA10" s="134"/>
      <c r="AB10" s="134"/>
      <c r="AC10" s="134"/>
      <c r="AD10" s="134"/>
      <c r="AE10" s="134"/>
      <c r="AF10" s="134"/>
      <c r="AG10" s="134"/>
      <c r="AH10" s="134"/>
      <c r="AI10" s="134"/>
      <c r="AJ10" s="134"/>
      <c r="AK10" s="134"/>
      <c r="AL10" s="134"/>
      <c r="AM10" s="134"/>
      <c r="AN10" s="134"/>
      <c r="AO10" s="134"/>
      <c r="AP10" s="134"/>
      <c r="AQ10" s="134"/>
      <c r="AR10" s="134"/>
      <c r="AS10" s="134"/>
      <c r="AT10" s="134"/>
      <c r="AU10" s="134"/>
      <c r="AV10" s="134"/>
      <c r="AW10" s="134"/>
      <c r="AX10" s="134"/>
      <c r="AY10" s="134"/>
      <c r="AZ10" s="134"/>
      <c r="BA10" s="134"/>
      <c r="BB10" s="134"/>
      <c r="BC10" s="134"/>
      <c r="BD10" s="134"/>
      <c r="BE10" s="134"/>
      <c r="BF10" s="134"/>
      <c r="BG10" s="133"/>
      <c r="CD10" s="152" t="str">
        <f ca="1">IF(ISBLANK(INDIRECT("B10"))," ",(INDIRECT("B10")))</f>
        <v xml:space="preserve"> </v>
      </c>
      <c r="CE10" s="152" t="str">
        <f ca="1">IF(ISBLANK(INDIRECT("C10"))," ",(INDIRECT("C10")))</f>
        <v xml:space="preserve"> </v>
      </c>
      <c r="CF10" s="152" t="str">
        <f ca="1">IF(ISBLANK(INDIRECT("D10"))," ",(INDIRECT("D10")))</f>
        <v xml:space="preserve"> </v>
      </c>
      <c r="CG10" s="152" t="str">
        <f ca="1">IF(ISBLANK(INDIRECT("E10"))," ",(INDIRECT("E10")))</f>
        <v xml:space="preserve"> </v>
      </c>
      <c r="CH10" s="152" t="str">
        <f ca="1">IF(ISBLANK(INDIRECT("F10"))," ",(INDIRECT("F10")))</f>
        <v xml:space="preserve"> </v>
      </c>
      <c r="CI10" s="152" t="str">
        <f ca="1">IF(ISBLANK(INDIRECT("G10"))," ",(INDIRECT("G10")))</f>
        <v xml:space="preserve"> </v>
      </c>
      <c r="CJ10" s="152" t="str">
        <f ca="1">IF(ISBLANK(INDIRECT("H10"))," ",(INDIRECT("H10")))</f>
        <v xml:space="preserve"> </v>
      </c>
      <c r="CK10" s="152" t="str">
        <f ca="1">IF(ISBLANK(INDIRECT("I10"))," ",(INDIRECT("I10")))</f>
        <v xml:space="preserve"> </v>
      </c>
      <c r="CL10" s="152" t="str">
        <f ca="1">IF(ISBLANK(INDIRECT("J10"))," ",(INDIRECT("J10")))</f>
        <v xml:space="preserve"> </v>
      </c>
      <c r="CM10" s="152" t="str">
        <f ca="1">IF(ISBLANK(INDIRECT("K10"))," ",(INDIRECT("K10")))</f>
        <v xml:space="preserve"> </v>
      </c>
      <c r="CN10" s="152" t="str">
        <f ca="1">IF(ISBLANK(INDIRECT("L10"))," ",(INDIRECT("L10")))</f>
        <v xml:space="preserve"> </v>
      </c>
      <c r="CO10" s="152" t="str">
        <f ca="1">IF(ISBLANK(INDIRECT("M10"))," ",(INDIRECT("M10")))</f>
        <v xml:space="preserve"> </v>
      </c>
      <c r="CP10" s="152" t="str">
        <f ca="1">IF(ISBLANK(INDIRECT("N10"))," ",(INDIRECT("N10")))</f>
        <v xml:space="preserve"> </v>
      </c>
      <c r="CQ10" s="152" t="str">
        <f ca="1">IF(ISBLANK(INDIRECT("O10"))," ",(INDIRECT("O10")))</f>
        <v xml:space="preserve"> </v>
      </c>
      <c r="CR10" s="152" t="str">
        <f ca="1">IF(ISBLANK(INDIRECT("P10"))," ",(INDIRECT("P10")))</f>
        <v xml:space="preserve"> </v>
      </c>
      <c r="CS10" s="152" t="str">
        <f ca="1">IF(ISBLANK(INDIRECT("Q10"))," ",(INDIRECT("Q10")))</f>
        <v xml:space="preserve"> </v>
      </c>
      <c r="CT10" s="152" t="str">
        <f ca="1">IF(ISBLANK(INDIRECT("R10"))," ",(INDIRECT("R10")))</f>
        <v xml:space="preserve"> </v>
      </c>
      <c r="CU10" s="152" t="str">
        <f ca="1">IF(ISBLANK(INDIRECT("S10"))," ",(INDIRECT("S10")))</f>
        <v xml:space="preserve"> </v>
      </c>
      <c r="CV10" s="152" t="str">
        <f ca="1">IF(ISBLANK(INDIRECT("T10"))," ",(INDIRECT("T10")))</f>
        <v xml:space="preserve"> </v>
      </c>
      <c r="CW10" s="152" t="str">
        <f ca="1">IF(ISBLANK(INDIRECT("U10"))," ",(INDIRECT("U10")))</f>
        <v xml:space="preserve"> </v>
      </c>
      <c r="CX10" s="152" t="str">
        <f ca="1">IF(ISBLANK(INDIRECT("V10"))," ",(INDIRECT("V10")))</f>
        <v xml:space="preserve"> </v>
      </c>
      <c r="CY10" s="152" t="str">
        <f ca="1">IF(ISBLANK(INDIRECT("W10"))," ",(INDIRECT("W10")))</f>
        <v xml:space="preserve"> </v>
      </c>
      <c r="CZ10" s="152" t="str">
        <f ca="1">IF(ISBLANK(INDIRECT("X10"))," ",(INDIRECT("X10")))</f>
        <v xml:space="preserve"> </v>
      </c>
      <c r="DA10" s="152" t="str">
        <f ca="1">IF(ISBLANK(INDIRECT("Y10"))," ",(INDIRECT("Y10")))</f>
        <v xml:space="preserve"> </v>
      </c>
      <c r="DB10" s="152" t="str">
        <f ca="1">IF(ISBLANK(INDIRECT("Z10"))," ",(INDIRECT("Z10")))</f>
        <v xml:space="preserve"> </v>
      </c>
      <c r="DC10" s="152" t="str">
        <f ca="1">IF(ISBLANK(INDIRECT("AA10"))," ",(INDIRECT("AA10")))</f>
        <v xml:space="preserve"> </v>
      </c>
      <c r="DD10" s="152" t="str">
        <f ca="1">IF(ISBLANK(INDIRECT("AB10"))," ",(INDIRECT("AB10")))</f>
        <v xml:space="preserve"> </v>
      </c>
      <c r="DE10" s="152" t="str">
        <f ca="1">IF(ISBLANK(INDIRECT("AC10"))," ",(INDIRECT("AC10")))</f>
        <v xml:space="preserve"> </v>
      </c>
      <c r="DF10" s="152" t="str">
        <f ca="1">IF(ISBLANK(INDIRECT("AD10"))," ",(INDIRECT("AD10")))</f>
        <v xml:space="preserve"> </v>
      </c>
      <c r="DG10" s="152" t="str">
        <f ca="1">IF(ISBLANK(INDIRECT("AE10"))," ",(INDIRECT("AE10")))</f>
        <v xml:space="preserve"> </v>
      </c>
      <c r="DH10" s="152" t="str">
        <f ca="1">IF(ISBLANK(INDIRECT("AF10"))," ",(INDIRECT("AF10")))</f>
        <v xml:space="preserve"> </v>
      </c>
      <c r="DI10" s="152" t="str">
        <f ca="1">IF(ISBLANK(INDIRECT("AG10"))," ",(INDIRECT("AG10")))</f>
        <v xml:space="preserve"> </v>
      </c>
      <c r="DJ10" s="152" t="str">
        <f ca="1">IF(ISBLANK(INDIRECT("AH10"))," ",(INDIRECT("AH10")))</f>
        <v xml:space="preserve"> </v>
      </c>
      <c r="DK10" s="152" t="str">
        <f ca="1">IF(ISBLANK(INDIRECT("AI10"))," ",(INDIRECT("AI10")))</f>
        <v xml:space="preserve"> </v>
      </c>
      <c r="DL10" s="152" t="str">
        <f ca="1">IF(ISBLANK(INDIRECT("AJ10"))," ",(INDIRECT("AJ10")))</f>
        <v xml:space="preserve"> </v>
      </c>
      <c r="DM10" s="152" t="str">
        <f ca="1">IF(ISBLANK(INDIRECT("AK10"))," ",(INDIRECT("AK10")))</f>
        <v xml:space="preserve"> </v>
      </c>
      <c r="DN10" s="152" t="str">
        <f ca="1">IF(ISBLANK(INDIRECT("AL10"))," ",(INDIRECT("AL10")))</f>
        <v xml:space="preserve"> </v>
      </c>
      <c r="DO10" s="152" t="str">
        <f ca="1">IF(ISBLANK(INDIRECT("AM10"))," ",(INDIRECT("AM10")))</f>
        <v xml:space="preserve"> </v>
      </c>
      <c r="DP10" s="152" t="str">
        <f ca="1">IF(ISBLANK(INDIRECT("AN10"))," ",(INDIRECT("AN10")))</f>
        <v xml:space="preserve"> </v>
      </c>
      <c r="DQ10" s="152" t="str">
        <f ca="1">IF(ISBLANK(INDIRECT("AO10"))," ",(INDIRECT("AO10")))</f>
        <v xml:space="preserve"> </v>
      </c>
      <c r="DR10" s="152" t="str">
        <f ca="1">IF(ISBLANK(INDIRECT("AP10"))," ",(INDIRECT("AP10")))</f>
        <v xml:space="preserve"> </v>
      </c>
      <c r="DS10" s="152" t="str">
        <f ca="1">IF(ISBLANK(INDIRECT("AQ10"))," ",(INDIRECT("AQ10")))</f>
        <v xml:space="preserve"> </v>
      </c>
      <c r="DT10" s="152" t="str">
        <f ca="1">IF(ISBLANK(INDIRECT("AR10"))," ",(INDIRECT("AR10")))</f>
        <v xml:space="preserve"> </v>
      </c>
      <c r="DU10" s="152" t="str">
        <f ca="1">IF(ISBLANK(INDIRECT("AS10"))," ",(INDIRECT("AS10")))</f>
        <v xml:space="preserve"> </v>
      </c>
      <c r="DV10" s="152" t="str">
        <f ca="1">IF(ISBLANK(INDIRECT("AT10"))," ",(INDIRECT("AT10")))</f>
        <v xml:space="preserve"> </v>
      </c>
      <c r="DW10" s="152" t="str">
        <f ca="1">IF(ISBLANK(INDIRECT("AU10"))," ",(INDIRECT("AU10")))</f>
        <v xml:space="preserve"> </v>
      </c>
      <c r="DX10" s="152" t="str">
        <f ca="1">IF(ISBLANK(INDIRECT("AV10"))," ",(INDIRECT("AV10")))</f>
        <v xml:space="preserve"> </v>
      </c>
      <c r="DY10" s="152" t="str">
        <f ca="1">IF(ISBLANK(INDIRECT("AW10"))," ",(INDIRECT("AW10")))</f>
        <v xml:space="preserve"> </v>
      </c>
      <c r="DZ10" s="152" t="str">
        <f ca="1">IF(ISBLANK(INDIRECT("Ax10"))," ",(INDIRECT("Ax10")))</f>
        <v xml:space="preserve"> </v>
      </c>
      <c r="EA10" s="152" t="str">
        <f ca="1">IF(ISBLANK(INDIRECT("AY10"))," ",(INDIRECT("AY10")))</f>
        <v xml:space="preserve"> </v>
      </c>
      <c r="EB10" s="152" t="str">
        <f ca="1">IF(ISBLANK(INDIRECT("AZ10"))," ",(INDIRECT("AZ10")))</f>
        <v xml:space="preserve"> </v>
      </c>
      <c r="EC10" s="152" t="str">
        <f ca="1">IF(ISBLANK(INDIRECT("BA10"))," ",(INDIRECT("BA10")))</f>
        <v xml:space="preserve"> </v>
      </c>
      <c r="ED10" s="152" t="str">
        <f ca="1">IF(ISBLANK(INDIRECT("BB10"))," ",(INDIRECT("BB10")))</f>
        <v xml:space="preserve"> </v>
      </c>
      <c r="EE10" s="152" t="str">
        <f ca="1">IF(ISBLANK(INDIRECT("BC10"))," ",(INDIRECT("BC10")))</f>
        <v xml:space="preserve"> </v>
      </c>
      <c r="EF10" s="152" t="str">
        <f ca="1">IF(ISBLANK(INDIRECT("BD10"))," ",(INDIRECT("BD10")))</f>
        <v xml:space="preserve"> </v>
      </c>
      <c r="EG10" s="152" t="str">
        <f ca="1">IF(ISBLANK(INDIRECT("Be10"))," ",(INDIRECT("Be10")))</f>
        <v xml:space="preserve"> </v>
      </c>
      <c r="EH10" s="152" t="str">
        <f ca="1">IF(ISBLANK(INDIRECT("BF10"))," ",(INDIRECT("BF10")))</f>
        <v xml:space="preserve"> </v>
      </c>
    </row>
    <row r="11" spans="1:138" x14ac:dyDescent="0.2">
      <c r="A11" s="153">
        <v>5</v>
      </c>
      <c r="B11" s="224"/>
      <c r="C11" s="134"/>
      <c r="D11" s="134"/>
      <c r="E11" s="134"/>
      <c r="F11" s="134"/>
      <c r="G11" s="134"/>
      <c r="H11" s="134"/>
      <c r="I11" s="134"/>
      <c r="J11" s="134"/>
      <c r="K11" s="134"/>
      <c r="L11" s="134"/>
      <c r="M11" s="134"/>
      <c r="N11" s="134"/>
      <c r="O11" s="134"/>
      <c r="P11" s="134"/>
      <c r="Q11" s="134"/>
      <c r="R11" s="134"/>
      <c r="S11" s="134"/>
      <c r="T11" s="134"/>
      <c r="U11" s="134"/>
      <c r="V11" s="134"/>
      <c r="W11" s="134"/>
      <c r="X11" s="134"/>
      <c r="Y11" s="134"/>
      <c r="Z11" s="134"/>
      <c r="AA11" s="134"/>
      <c r="AB11" s="134"/>
      <c r="AC11" s="134"/>
      <c r="AD11" s="134"/>
      <c r="AE11" s="134"/>
      <c r="AF11" s="134"/>
      <c r="AG11" s="134"/>
      <c r="AH11" s="134"/>
      <c r="AI11" s="134"/>
      <c r="AJ11" s="134"/>
      <c r="AK11" s="134"/>
      <c r="AL11" s="134"/>
      <c r="AM11" s="134"/>
      <c r="AN11" s="134"/>
      <c r="AO11" s="134"/>
      <c r="AP11" s="134"/>
      <c r="AQ11" s="134"/>
      <c r="AR11" s="134"/>
      <c r="AS11" s="134"/>
      <c r="AT11" s="134"/>
      <c r="AU11" s="134"/>
      <c r="AV11" s="134"/>
      <c r="AW11" s="134"/>
      <c r="AX11" s="134"/>
      <c r="AY11" s="134"/>
      <c r="AZ11" s="134"/>
      <c r="BA11" s="134"/>
      <c r="BB11" s="134"/>
      <c r="BC11" s="134"/>
      <c r="BD11" s="134"/>
      <c r="BE11" s="134"/>
      <c r="BF11" s="134"/>
      <c r="BG11" s="133"/>
      <c r="CD11" s="152" t="str">
        <f ca="1">IF(ISBLANK(INDIRECT("B11"))," ",(INDIRECT("B11")))</f>
        <v xml:space="preserve"> </v>
      </c>
      <c r="CE11" s="152" t="str">
        <f ca="1">IF(ISBLANK(INDIRECT("C11"))," ",(INDIRECT("C11")))</f>
        <v xml:space="preserve"> </v>
      </c>
      <c r="CF11" s="152" t="str">
        <f ca="1">IF(ISBLANK(INDIRECT("D11"))," ",(INDIRECT("D11")))</f>
        <v xml:space="preserve"> </v>
      </c>
      <c r="CG11" s="152" t="str">
        <f ca="1">IF(ISBLANK(INDIRECT("E11"))," ",(INDIRECT("E11")))</f>
        <v xml:space="preserve"> </v>
      </c>
      <c r="CH11" s="152" t="str">
        <f ca="1">IF(ISBLANK(INDIRECT("F11"))," ",(INDIRECT("F11")))</f>
        <v xml:space="preserve"> </v>
      </c>
      <c r="CI11" s="152" t="str">
        <f ca="1">IF(ISBLANK(INDIRECT("G11"))," ",(INDIRECT("G11")))</f>
        <v xml:space="preserve"> </v>
      </c>
      <c r="CJ11" s="152" t="str">
        <f ca="1">IF(ISBLANK(INDIRECT("H11"))," ",(INDIRECT("H11")))</f>
        <v xml:space="preserve"> </v>
      </c>
      <c r="CK11" s="152" t="str">
        <f ca="1">IF(ISBLANK(INDIRECT("I11"))," ",(INDIRECT("I11")))</f>
        <v xml:space="preserve"> </v>
      </c>
      <c r="CL11" s="152" t="str">
        <f ca="1">IF(ISBLANK(INDIRECT("J11"))," ",(INDIRECT("J11")))</f>
        <v xml:space="preserve"> </v>
      </c>
      <c r="CM11" s="152" t="str">
        <f ca="1">IF(ISBLANK(INDIRECT("K11"))," ",(INDIRECT("K11")))</f>
        <v xml:space="preserve"> </v>
      </c>
      <c r="CN11" s="152" t="str">
        <f ca="1">IF(ISBLANK(INDIRECT("L11"))," ",(INDIRECT("L11")))</f>
        <v xml:space="preserve"> </v>
      </c>
      <c r="CO11" s="152" t="str">
        <f ca="1">IF(ISBLANK(INDIRECT("M11"))," ",(INDIRECT("M11")))</f>
        <v xml:space="preserve"> </v>
      </c>
      <c r="CP11" s="152" t="str">
        <f ca="1">IF(ISBLANK(INDIRECT("N11"))," ",(INDIRECT("N11")))</f>
        <v xml:space="preserve"> </v>
      </c>
      <c r="CQ11" s="152" t="str">
        <f ca="1">IF(ISBLANK(INDIRECT("O11"))," ",(INDIRECT("O11")))</f>
        <v xml:space="preserve"> </v>
      </c>
      <c r="CR11" s="152" t="str">
        <f ca="1">IF(ISBLANK(INDIRECT("P11"))," ",(INDIRECT("P11")))</f>
        <v xml:space="preserve"> </v>
      </c>
      <c r="CS11" s="152" t="str">
        <f ca="1">IF(ISBLANK(INDIRECT("Q11"))," ",(INDIRECT("Q11")))</f>
        <v xml:space="preserve"> </v>
      </c>
      <c r="CT11" s="152" t="str">
        <f ca="1">IF(ISBLANK(INDIRECT("R11"))," ",(INDIRECT("R11")))</f>
        <v xml:space="preserve"> </v>
      </c>
      <c r="CU11" s="152" t="str">
        <f ca="1">IF(ISBLANK(INDIRECT("S11"))," ",(INDIRECT("S11")))</f>
        <v xml:space="preserve"> </v>
      </c>
      <c r="CV11" s="152" t="str">
        <f ca="1">IF(ISBLANK(INDIRECT("T11"))," ",(INDIRECT("T11")))</f>
        <v xml:space="preserve"> </v>
      </c>
      <c r="CW11" s="152" t="str">
        <f ca="1">IF(ISBLANK(INDIRECT("U11"))," ",(INDIRECT("U11")))</f>
        <v xml:space="preserve"> </v>
      </c>
      <c r="CX11" s="152" t="str">
        <f ca="1">IF(ISBLANK(INDIRECT("V11"))," ",(INDIRECT("V11")))</f>
        <v xml:space="preserve"> </v>
      </c>
      <c r="CY11" s="152" t="str">
        <f ca="1">IF(ISBLANK(INDIRECT("W11"))," ",(INDIRECT("W11")))</f>
        <v xml:space="preserve"> </v>
      </c>
      <c r="CZ11" s="152" t="str">
        <f ca="1">IF(ISBLANK(INDIRECT("X11"))," ",(INDIRECT("X11")))</f>
        <v xml:space="preserve"> </v>
      </c>
      <c r="DA11" s="152" t="str">
        <f ca="1">IF(ISBLANK(INDIRECT("Y11"))," ",(INDIRECT("Y11")))</f>
        <v xml:space="preserve"> </v>
      </c>
      <c r="DB11" s="152" t="str">
        <f ca="1">IF(ISBLANK(INDIRECT("Z11"))," ",(INDIRECT("Z11")))</f>
        <v xml:space="preserve"> </v>
      </c>
      <c r="DC11" s="152" t="str">
        <f ca="1">IF(ISBLANK(INDIRECT("AA11"))," ",(INDIRECT("AA11")))</f>
        <v xml:space="preserve"> </v>
      </c>
      <c r="DD11" s="152" t="str">
        <f ca="1">IF(ISBLANK(INDIRECT("AB11"))," ",(INDIRECT("AB11")))</f>
        <v xml:space="preserve"> </v>
      </c>
      <c r="DE11" s="152" t="str">
        <f ca="1">IF(ISBLANK(INDIRECT("AC11"))," ",(INDIRECT("AC11")))</f>
        <v xml:space="preserve"> </v>
      </c>
      <c r="DF11" s="152" t="str">
        <f ca="1">IF(ISBLANK(INDIRECT("AD11"))," ",(INDIRECT("AD11")))</f>
        <v xml:space="preserve"> </v>
      </c>
      <c r="DG11" s="152" t="str">
        <f ca="1">IF(ISBLANK(INDIRECT("AE11"))," ",(INDIRECT("AE11")))</f>
        <v xml:space="preserve"> </v>
      </c>
      <c r="DH11" s="152" t="str">
        <f ca="1">IF(ISBLANK(INDIRECT("AF11"))," ",(INDIRECT("AF11")))</f>
        <v xml:space="preserve"> </v>
      </c>
      <c r="DI11" s="152" t="str">
        <f ca="1">IF(ISBLANK(INDIRECT("AG11"))," ",(INDIRECT("AG11")))</f>
        <v xml:space="preserve"> </v>
      </c>
      <c r="DJ11" s="152" t="str">
        <f ca="1">IF(ISBLANK(INDIRECT("AH11"))," ",(INDIRECT("AH11")))</f>
        <v xml:space="preserve"> </v>
      </c>
      <c r="DK11" s="152" t="str">
        <f ca="1">IF(ISBLANK(INDIRECT("AI11"))," ",(INDIRECT("AI11")))</f>
        <v xml:space="preserve"> </v>
      </c>
      <c r="DL11" s="152" t="str">
        <f ca="1">IF(ISBLANK(INDIRECT("AJ11"))," ",(INDIRECT("AJ11")))</f>
        <v xml:space="preserve"> </v>
      </c>
      <c r="DM11" s="152" t="str">
        <f ca="1">IF(ISBLANK(INDIRECT("AK11"))," ",(INDIRECT("AK11")))</f>
        <v xml:space="preserve"> </v>
      </c>
      <c r="DN11" s="152" t="str">
        <f ca="1">IF(ISBLANK(INDIRECT("AL11"))," ",(INDIRECT("AL11")))</f>
        <v xml:space="preserve"> </v>
      </c>
      <c r="DO11" s="152" t="str">
        <f ca="1">IF(ISBLANK(INDIRECT("AM11"))," ",(INDIRECT("AM11")))</f>
        <v xml:space="preserve"> </v>
      </c>
      <c r="DP11" s="152" t="str">
        <f ca="1">IF(ISBLANK(INDIRECT("AN11"))," ",(INDIRECT("AN11")))</f>
        <v xml:space="preserve"> </v>
      </c>
      <c r="DQ11" s="152" t="str">
        <f ca="1">IF(ISBLANK(INDIRECT("AO11"))," ",(INDIRECT("AO11")))</f>
        <v xml:space="preserve"> </v>
      </c>
      <c r="DR11" s="152" t="str">
        <f ca="1">IF(ISBLANK(INDIRECT("AP11"))," ",(INDIRECT("AP11")))</f>
        <v xml:space="preserve"> </v>
      </c>
      <c r="DS11" s="152" t="str">
        <f ca="1">IF(ISBLANK(INDIRECT("AQ11"))," ",(INDIRECT("AQ11")))</f>
        <v xml:space="preserve"> </v>
      </c>
      <c r="DT11" s="152" t="str">
        <f ca="1">IF(ISBLANK(INDIRECT("AR11"))," ",(INDIRECT("AR11")))</f>
        <v xml:space="preserve"> </v>
      </c>
      <c r="DU11" s="152" t="str">
        <f ca="1">IF(ISBLANK(INDIRECT("AS11"))," ",(INDIRECT("AS11")))</f>
        <v xml:space="preserve"> </v>
      </c>
      <c r="DV11" s="152" t="str">
        <f ca="1">IF(ISBLANK(INDIRECT("AT11"))," ",(INDIRECT("AT11")))</f>
        <v xml:space="preserve"> </v>
      </c>
      <c r="DW11" s="152" t="str">
        <f ca="1">IF(ISBLANK(INDIRECT("AU11"))," ",(INDIRECT("AU11")))</f>
        <v xml:space="preserve"> </v>
      </c>
      <c r="DX11" s="152" t="str">
        <f ca="1">IF(ISBLANK(INDIRECT("AV11"))," ",(INDIRECT("AV11")))</f>
        <v xml:space="preserve"> </v>
      </c>
      <c r="DY11" s="152" t="str">
        <f ca="1">IF(ISBLANK(INDIRECT("AW11"))," ",(INDIRECT("AW11")))</f>
        <v xml:space="preserve"> </v>
      </c>
      <c r="DZ11" s="152" t="str">
        <f ca="1">IF(ISBLANK(INDIRECT("Ax11"))," ",(INDIRECT("Ax11")))</f>
        <v xml:space="preserve"> </v>
      </c>
      <c r="EA11" s="152" t="str">
        <f ca="1">IF(ISBLANK(INDIRECT("AY11"))," ",(INDIRECT("AY11")))</f>
        <v xml:space="preserve"> </v>
      </c>
      <c r="EB11" s="152" t="str">
        <f ca="1">IF(ISBLANK(INDIRECT("AZ11"))," ",(INDIRECT("AZ11")))</f>
        <v xml:space="preserve"> </v>
      </c>
      <c r="EC11" s="152" t="str">
        <f ca="1">IF(ISBLANK(INDIRECT("BA11"))," ",(INDIRECT("BA11")))</f>
        <v xml:space="preserve"> </v>
      </c>
      <c r="ED11" s="152" t="str">
        <f ca="1">IF(ISBLANK(INDIRECT("BB11"))," ",(INDIRECT("BB11")))</f>
        <v xml:space="preserve"> </v>
      </c>
      <c r="EE11" s="152" t="str">
        <f ca="1">IF(ISBLANK(INDIRECT("BC11"))," ",(INDIRECT("BC11")))</f>
        <v xml:space="preserve"> </v>
      </c>
      <c r="EF11" s="152" t="str">
        <f ca="1">IF(ISBLANK(INDIRECT("BD11"))," ",(INDIRECT("BD11")))</f>
        <v xml:space="preserve"> </v>
      </c>
      <c r="EG11" s="152" t="str">
        <f ca="1">IF(ISBLANK(INDIRECT("Be11"))," ",(INDIRECT("Be11")))</f>
        <v xml:space="preserve"> </v>
      </c>
      <c r="EH11" s="152" t="str">
        <f ca="1">IF(ISBLANK(INDIRECT("BF11"))," ",(INDIRECT("BF11")))</f>
        <v xml:space="preserve"> </v>
      </c>
    </row>
    <row r="12" spans="1:138" x14ac:dyDescent="0.2">
      <c r="A12" s="153">
        <v>6</v>
      </c>
      <c r="B12" s="224"/>
      <c r="C12" s="134"/>
      <c r="D12" s="134"/>
      <c r="E12" s="134"/>
      <c r="F12" s="134"/>
      <c r="G12" s="134"/>
      <c r="H12" s="134"/>
      <c r="I12" s="134"/>
      <c r="J12" s="134"/>
      <c r="K12" s="134"/>
      <c r="L12" s="134"/>
      <c r="M12" s="134"/>
      <c r="N12" s="134"/>
      <c r="O12" s="134"/>
      <c r="P12" s="134"/>
      <c r="Q12" s="134"/>
      <c r="R12" s="134"/>
      <c r="S12" s="134"/>
      <c r="T12" s="134"/>
      <c r="U12" s="134"/>
      <c r="V12" s="134"/>
      <c r="W12" s="134"/>
      <c r="X12" s="134"/>
      <c r="Y12" s="134"/>
      <c r="Z12" s="134"/>
      <c r="AA12" s="134"/>
      <c r="AB12" s="134"/>
      <c r="AC12" s="134"/>
      <c r="AD12" s="134"/>
      <c r="AE12" s="134"/>
      <c r="AF12" s="134"/>
      <c r="AG12" s="134"/>
      <c r="AH12" s="134"/>
      <c r="AI12" s="134"/>
      <c r="AJ12" s="134"/>
      <c r="AK12" s="134"/>
      <c r="AL12" s="134"/>
      <c r="AM12" s="134"/>
      <c r="AN12" s="134"/>
      <c r="AO12" s="134"/>
      <c r="AP12" s="134"/>
      <c r="AQ12" s="134"/>
      <c r="AR12" s="134"/>
      <c r="AS12" s="134"/>
      <c r="AT12" s="134"/>
      <c r="AU12" s="134"/>
      <c r="AV12" s="134"/>
      <c r="AW12" s="134"/>
      <c r="AX12" s="134"/>
      <c r="AY12" s="134"/>
      <c r="AZ12" s="134"/>
      <c r="BA12" s="134"/>
      <c r="BB12" s="134"/>
      <c r="BC12" s="134"/>
      <c r="BD12" s="134"/>
      <c r="BE12" s="134"/>
      <c r="BF12" s="134"/>
      <c r="BG12" s="133"/>
      <c r="CD12" s="152" t="str">
        <f ca="1">IF(ISBLANK(INDIRECT("B12"))," ",(INDIRECT("B12")))</f>
        <v xml:space="preserve"> </v>
      </c>
      <c r="CE12" s="152" t="str">
        <f ca="1">IF(ISBLANK(INDIRECT("C12"))," ",(INDIRECT("C12")))</f>
        <v xml:space="preserve"> </v>
      </c>
      <c r="CF12" s="152" t="str">
        <f ca="1">IF(ISBLANK(INDIRECT("D12"))," ",(INDIRECT("D12")))</f>
        <v xml:space="preserve"> </v>
      </c>
      <c r="CG12" s="152" t="str">
        <f ca="1">IF(ISBLANK(INDIRECT("E12"))," ",(INDIRECT("E12")))</f>
        <v xml:space="preserve"> </v>
      </c>
      <c r="CH12" s="152" t="str">
        <f ca="1">IF(ISBLANK(INDIRECT("F12"))," ",(INDIRECT("F12")))</f>
        <v xml:space="preserve"> </v>
      </c>
      <c r="CI12" s="152" t="str">
        <f ca="1">IF(ISBLANK(INDIRECT("G12"))," ",(INDIRECT("G12")))</f>
        <v xml:space="preserve"> </v>
      </c>
      <c r="CJ12" s="152" t="str">
        <f ca="1">IF(ISBLANK(INDIRECT("H12"))," ",(INDIRECT("H12")))</f>
        <v xml:space="preserve"> </v>
      </c>
      <c r="CK12" s="152" t="str">
        <f ca="1">IF(ISBLANK(INDIRECT("I12"))," ",(INDIRECT("I12")))</f>
        <v xml:space="preserve"> </v>
      </c>
      <c r="CL12" s="152" t="str">
        <f ca="1">IF(ISBLANK(INDIRECT("J12"))," ",(INDIRECT("J12")))</f>
        <v xml:space="preserve"> </v>
      </c>
      <c r="CM12" s="152" t="str">
        <f ca="1">IF(ISBLANK(INDIRECT("K12"))," ",(INDIRECT("K12")))</f>
        <v xml:space="preserve"> </v>
      </c>
      <c r="CN12" s="152" t="str">
        <f ca="1">IF(ISBLANK(INDIRECT("L12"))," ",(INDIRECT("L12")))</f>
        <v xml:space="preserve"> </v>
      </c>
      <c r="CO12" s="152" t="str">
        <f ca="1">IF(ISBLANK(INDIRECT("M12"))," ",(INDIRECT("M12")))</f>
        <v xml:space="preserve"> </v>
      </c>
      <c r="CP12" s="152" t="str">
        <f ca="1">IF(ISBLANK(INDIRECT("N12"))," ",(INDIRECT("N12")))</f>
        <v xml:space="preserve"> </v>
      </c>
      <c r="CQ12" s="152" t="str">
        <f ca="1">IF(ISBLANK(INDIRECT("O12"))," ",(INDIRECT("O12")))</f>
        <v xml:space="preserve"> </v>
      </c>
      <c r="CR12" s="152" t="str">
        <f ca="1">IF(ISBLANK(INDIRECT("P12"))," ",(INDIRECT("P12")))</f>
        <v xml:space="preserve"> </v>
      </c>
      <c r="CS12" s="152" t="str">
        <f ca="1">IF(ISBLANK(INDIRECT("Q12"))," ",(INDIRECT("Q12")))</f>
        <v xml:space="preserve"> </v>
      </c>
      <c r="CT12" s="152" t="str">
        <f ca="1">IF(ISBLANK(INDIRECT("R12"))," ",(INDIRECT("R12")))</f>
        <v xml:space="preserve"> </v>
      </c>
      <c r="CU12" s="152" t="str">
        <f ca="1">IF(ISBLANK(INDIRECT("S12"))," ",(INDIRECT("S12")))</f>
        <v xml:space="preserve"> </v>
      </c>
      <c r="CV12" s="152" t="str">
        <f ca="1">IF(ISBLANK(INDIRECT("T12"))," ",(INDIRECT("T12")))</f>
        <v xml:space="preserve"> </v>
      </c>
      <c r="CW12" s="152" t="str">
        <f ca="1">IF(ISBLANK(INDIRECT("U12"))," ",(INDIRECT("U12")))</f>
        <v xml:space="preserve"> </v>
      </c>
      <c r="CX12" s="152" t="str">
        <f ca="1">IF(ISBLANK(INDIRECT("V12"))," ",(INDIRECT("V12")))</f>
        <v xml:space="preserve"> </v>
      </c>
      <c r="CY12" s="152" t="str">
        <f ca="1">IF(ISBLANK(INDIRECT("W12"))," ",(INDIRECT("W12")))</f>
        <v xml:space="preserve"> </v>
      </c>
      <c r="CZ12" s="152" t="str">
        <f ca="1">IF(ISBLANK(INDIRECT("X12"))," ",(INDIRECT("X12")))</f>
        <v xml:space="preserve"> </v>
      </c>
      <c r="DA12" s="152" t="str">
        <f ca="1">IF(ISBLANK(INDIRECT("Y12"))," ",(INDIRECT("Y12")))</f>
        <v xml:space="preserve"> </v>
      </c>
      <c r="DB12" s="152" t="str">
        <f ca="1">IF(ISBLANK(INDIRECT("Z12"))," ",(INDIRECT("Z12")))</f>
        <v xml:space="preserve"> </v>
      </c>
      <c r="DC12" s="152" t="str">
        <f ca="1">IF(ISBLANK(INDIRECT("AA12"))," ",(INDIRECT("AA12")))</f>
        <v xml:space="preserve"> </v>
      </c>
      <c r="DD12" s="152" t="str">
        <f ca="1">IF(ISBLANK(INDIRECT("AB12"))," ",(INDIRECT("AB12")))</f>
        <v xml:space="preserve"> </v>
      </c>
      <c r="DE12" s="152" t="str">
        <f ca="1">IF(ISBLANK(INDIRECT("AC12"))," ",(INDIRECT("AC12")))</f>
        <v xml:space="preserve"> </v>
      </c>
      <c r="DF12" s="152" t="str">
        <f ca="1">IF(ISBLANK(INDIRECT("AD12"))," ",(INDIRECT("AD12")))</f>
        <v xml:space="preserve"> </v>
      </c>
      <c r="DG12" s="152" t="str">
        <f ca="1">IF(ISBLANK(INDIRECT("AE12"))," ",(INDIRECT("AE12")))</f>
        <v xml:space="preserve"> </v>
      </c>
      <c r="DH12" s="152" t="str">
        <f ca="1">IF(ISBLANK(INDIRECT("AF12"))," ",(INDIRECT("AF12")))</f>
        <v xml:space="preserve"> </v>
      </c>
      <c r="DI12" s="152" t="str">
        <f ca="1">IF(ISBLANK(INDIRECT("AG12"))," ",(INDIRECT("AG12")))</f>
        <v xml:space="preserve"> </v>
      </c>
      <c r="DJ12" s="152" t="str">
        <f ca="1">IF(ISBLANK(INDIRECT("AH12"))," ",(INDIRECT("AH12")))</f>
        <v xml:space="preserve"> </v>
      </c>
      <c r="DK12" s="152" t="str">
        <f ca="1">IF(ISBLANK(INDIRECT("AI12"))," ",(INDIRECT("AI12")))</f>
        <v xml:space="preserve"> </v>
      </c>
      <c r="DL12" s="152" t="str">
        <f ca="1">IF(ISBLANK(INDIRECT("AJ12"))," ",(INDIRECT("AJ12")))</f>
        <v xml:space="preserve"> </v>
      </c>
      <c r="DM12" s="152" t="str">
        <f ca="1">IF(ISBLANK(INDIRECT("AK12"))," ",(INDIRECT("AK12")))</f>
        <v xml:space="preserve"> </v>
      </c>
      <c r="DN12" s="152" t="str">
        <f ca="1">IF(ISBLANK(INDIRECT("AL12"))," ",(INDIRECT("AL12")))</f>
        <v xml:space="preserve"> </v>
      </c>
      <c r="DO12" s="152" t="str">
        <f ca="1">IF(ISBLANK(INDIRECT("AM12"))," ",(INDIRECT("AM12")))</f>
        <v xml:space="preserve"> </v>
      </c>
      <c r="DP12" s="152" t="str">
        <f ca="1">IF(ISBLANK(INDIRECT("AN12"))," ",(INDIRECT("AN12")))</f>
        <v xml:space="preserve"> </v>
      </c>
      <c r="DQ12" s="152" t="str">
        <f ca="1">IF(ISBLANK(INDIRECT("AO12"))," ",(INDIRECT("AO12")))</f>
        <v xml:space="preserve"> </v>
      </c>
      <c r="DR12" s="152" t="str">
        <f ca="1">IF(ISBLANK(INDIRECT("AP12"))," ",(INDIRECT("AP12")))</f>
        <v xml:space="preserve"> </v>
      </c>
      <c r="DS12" s="152" t="str">
        <f ca="1">IF(ISBLANK(INDIRECT("AQ12"))," ",(INDIRECT("AQ12")))</f>
        <v xml:space="preserve"> </v>
      </c>
      <c r="DT12" s="152" t="str">
        <f ca="1">IF(ISBLANK(INDIRECT("AR12"))," ",(INDIRECT("AR12")))</f>
        <v xml:space="preserve"> </v>
      </c>
      <c r="DU12" s="152" t="str">
        <f ca="1">IF(ISBLANK(INDIRECT("AS12"))," ",(INDIRECT("AS12")))</f>
        <v xml:space="preserve"> </v>
      </c>
      <c r="DV12" s="152" t="str">
        <f ca="1">IF(ISBLANK(INDIRECT("AT12"))," ",(INDIRECT("AT12")))</f>
        <v xml:space="preserve"> </v>
      </c>
      <c r="DW12" s="152" t="str">
        <f ca="1">IF(ISBLANK(INDIRECT("AU12"))," ",(INDIRECT("AU12")))</f>
        <v xml:space="preserve"> </v>
      </c>
      <c r="DX12" s="152" t="str">
        <f ca="1">IF(ISBLANK(INDIRECT("AV12"))," ",(INDIRECT("AV12")))</f>
        <v xml:space="preserve"> </v>
      </c>
      <c r="DY12" s="152" t="str">
        <f ca="1">IF(ISBLANK(INDIRECT("AW12"))," ",(INDIRECT("AW12")))</f>
        <v xml:space="preserve"> </v>
      </c>
      <c r="DZ12" s="152" t="str">
        <f ca="1">IF(ISBLANK(INDIRECT("Ax12"))," ",(INDIRECT("Ax12")))</f>
        <v xml:space="preserve"> </v>
      </c>
      <c r="EA12" s="152" t="str">
        <f ca="1">IF(ISBLANK(INDIRECT("AY12"))," ",(INDIRECT("AY12")))</f>
        <v xml:space="preserve"> </v>
      </c>
      <c r="EB12" s="152" t="str">
        <f ca="1">IF(ISBLANK(INDIRECT("AZ12"))," ",(INDIRECT("AZ12")))</f>
        <v xml:space="preserve"> </v>
      </c>
      <c r="EC12" s="152" t="str">
        <f ca="1">IF(ISBLANK(INDIRECT("BA12"))," ",(INDIRECT("BA12")))</f>
        <v xml:space="preserve"> </v>
      </c>
      <c r="ED12" s="152" t="str">
        <f ca="1">IF(ISBLANK(INDIRECT("BB12"))," ",(INDIRECT("BB12")))</f>
        <v xml:space="preserve"> </v>
      </c>
      <c r="EE12" s="152" t="str">
        <f ca="1">IF(ISBLANK(INDIRECT("BC12"))," ",(INDIRECT("BC12")))</f>
        <v xml:space="preserve"> </v>
      </c>
      <c r="EF12" s="152" t="str">
        <f ca="1">IF(ISBLANK(INDIRECT("BD12"))," ",(INDIRECT("BD12")))</f>
        <v xml:space="preserve"> </v>
      </c>
      <c r="EG12" s="152" t="str">
        <f ca="1">IF(ISBLANK(INDIRECT("Be12"))," ",(INDIRECT("Be12")))</f>
        <v xml:space="preserve"> </v>
      </c>
      <c r="EH12" s="152" t="str">
        <f ca="1">IF(ISBLANK(INDIRECT("BF12"))," ",(INDIRECT("BF12")))</f>
        <v xml:space="preserve"> </v>
      </c>
    </row>
    <row r="13" spans="1:138" x14ac:dyDescent="0.2">
      <c r="A13" s="153">
        <v>7</v>
      </c>
      <c r="B13" s="224"/>
      <c r="C13" s="134"/>
      <c r="D13" s="134"/>
      <c r="E13" s="134"/>
      <c r="F13" s="134"/>
      <c r="G13" s="134"/>
      <c r="H13" s="134"/>
      <c r="I13" s="134"/>
      <c r="J13" s="134"/>
      <c r="K13" s="134"/>
      <c r="L13" s="134"/>
      <c r="M13" s="134"/>
      <c r="N13" s="134"/>
      <c r="O13" s="134"/>
      <c r="P13" s="134"/>
      <c r="Q13" s="134"/>
      <c r="R13" s="134"/>
      <c r="S13" s="134"/>
      <c r="T13" s="134"/>
      <c r="U13" s="134"/>
      <c r="V13" s="134"/>
      <c r="W13" s="134"/>
      <c r="X13" s="134"/>
      <c r="Y13" s="134"/>
      <c r="Z13" s="134"/>
      <c r="AA13" s="134"/>
      <c r="AB13" s="134"/>
      <c r="AC13" s="134"/>
      <c r="AD13" s="134"/>
      <c r="AE13" s="134"/>
      <c r="AF13" s="134"/>
      <c r="AG13" s="134"/>
      <c r="AH13" s="134"/>
      <c r="AI13" s="134"/>
      <c r="AJ13" s="134"/>
      <c r="AK13" s="134"/>
      <c r="AL13" s="134"/>
      <c r="AM13" s="134"/>
      <c r="AN13" s="134"/>
      <c r="AO13" s="134"/>
      <c r="AP13" s="134"/>
      <c r="AQ13" s="134"/>
      <c r="AR13" s="134"/>
      <c r="AS13" s="134"/>
      <c r="AT13" s="134"/>
      <c r="AU13" s="134"/>
      <c r="AV13" s="134"/>
      <c r="AW13" s="134"/>
      <c r="AX13" s="134"/>
      <c r="AY13" s="134"/>
      <c r="AZ13" s="134"/>
      <c r="BA13" s="134"/>
      <c r="BB13" s="134"/>
      <c r="BC13" s="134"/>
      <c r="BD13" s="134"/>
      <c r="BE13" s="134"/>
      <c r="BF13" s="134"/>
      <c r="BG13" s="133"/>
      <c r="CD13" s="152" t="str">
        <f ca="1">IF(ISBLANK(INDIRECT("B13"))," ",(INDIRECT("B13")))</f>
        <v xml:space="preserve"> </v>
      </c>
      <c r="CE13" s="152" t="str">
        <f ca="1">IF(ISBLANK(INDIRECT("C13"))," ",(INDIRECT("C13")))</f>
        <v xml:space="preserve"> </v>
      </c>
      <c r="CF13" s="152" t="str">
        <f ca="1">IF(ISBLANK(INDIRECT("D13"))," ",(INDIRECT("D13")))</f>
        <v xml:space="preserve"> </v>
      </c>
      <c r="CG13" s="152" t="str">
        <f ca="1">IF(ISBLANK(INDIRECT("E13"))," ",(INDIRECT("E13")))</f>
        <v xml:space="preserve"> </v>
      </c>
      <c r="CH13" s="152" t="str">
        <f ca="1">IF(ISBLANK(INDIRECT("F13"))," ",(INDIRECT("F13")))</f>
        <v xml:space="preserve"> </v>
      </c>
      <c r="CI13" s="152" t="str">
        <f ca="1">IF(ISBLANK(INDIRECT("G13"))," ",(INDIRECT("G13")))</f>
        <v xml:space="preserve"> </v>
      </c>
      <c r="CJ13" s="152" t="str">
        <f ca="1">IF(ISBLANK(INDIRECT("H13"))," ",(INDIRECT("H13")))</f>
        <v xml:space="preserve"> </v>
      </c>
      <c r="CK13" s="152" t="str">
        <f ca="1">IF(ISBLANK(INDIRECT("I13"))," ",(INDIRECT("I13")))</f>
        <v xml:space="preserve"> </v>
      </c>
      <c r="CL13" s="152" t="str">
        <f ca="1">IF(ISBLANK(INDIRECT("J13"))," ",(INDIRECT("J13")))</f>
        <v xml:space="preserve"> </v>
      </c>
      <c r="CM13" s="152" t="str">
        <f ca="1">IF(ISBLANK(INDIRECT("K13"))," ",(INDIRECT("K13")))</f>
        <v xml:space="preserve"> </v>
      </c>
      <c r="CN13" s="152" t="str">
        <f ca="1">IF(ISBLANK(INDIRECT("L13"))," ",(INDIRECT("L13")))</f>
        <v xml:space="preserve"> </v>
      </c>
      <c r="CO13" s="152" t="str">
        <f ca="1">IF(ISBLANK(INDIRECT("M13"))," ",(INDIRECT("M13")))</f>
        <v xml:space="preserve"> </v>
      </c>
      <c r="CP13" s="152" t="str">
        <f ca="1">IF(ISBLANK(INDIRECT("N13"))," ",(INDIRECT("N13")))</f>
        <v xml:space="preserve"> </v>
      </c>
      <c r="CQ13" s="152" t="str">
        <f ca="1">IF(ISBLANK(INDIRECT("O13"))," ",(INDIRECT("O13")))</f>
        <v xml:space="preserve"> </v>
      </c>
      <c r="CR13" s="152" t="str">
        <f ca="1">IF(ISBLANK(INDIRECT("P13"))," ",(INDIRECT("P13")))</f>
        <v xml:space="preserve"> </v>
      </c>
      <c r="CS13" s="152" t="str">
        <f ca="1">IF(ISBLANK(INDIRECT("Q13"))," ",(INDIRECT("Q13")))</f>
        <v xml:space="preserve"> </v>
      </c>
      <c r="CT13" s="152" t="str">
        <f ca="1">IF(ISBLANK(INDIRECT("R13"))," ",(INDIRECT("R13")))</f>
        <v xml:space="preserve"> </v>
      </c>
      <c r="CU13" s="152" t="str">
        <f ca="1">IF(ISBLANK(INDIRECT("S13"))," ",(INDIRECT("S13")))</f>
        <v xml:space="preserve"> </v>
      </c>
      <c r="CV13" s="152" t="str">
        <f ca="1">IF(ISBLANK(INDIRECT("T13"))," ",(INDIRECT("T13")))</f>
        <v xml:space="preserve"> </v>
      </c>
      <c r="CW13" s="152" t="str">
        <f ca="1">IF(ISBLANK(INDIRECT("U13"))," ",(INDIRECT("U13")))</f>
        <v xml:space="preserve"> </v>
      </c>
      <c r="CX13" s="152" t="str">
        <f ca="1">IF(ISBLANK(INDIRECT("V13"))," ",(INDIRECT("V13")))</f>
        <v xml:space="preserve"> </v>
      </c>
      <c r="CY13" s="152" t="str">
        <f ca="1">IF(ISBLANK(INDIRECT("W13"))," ",(INDIRECT("W13")))</f>
        <v xml:space="preserve"> </v>
      </c>
      <c r="CZ13" s="152" t="str">
        <f ca="1">IF(ISBLANK(INDIRECT("X13"))," ",(INDIRECT("X13")))</f>
        <v xml:space="preserve"> </v>
      </c>
      <c r="DA13" s="152" t="str">
        <f ca="1">IF(ISBLANK(INDIRECT("Y13"))," ",(INDIRECT("Y13")))</f>
        <v xml:space="preserve"> </v>
      </c>
      <c r="DB13" s="152" t="str">
        <f ca="1">IF(ISBLANK(INDIRECT("Z13"))," ",(INDIRECT("Z13")))</f>
        <v xml:space="preserve"> </v>
      </c>
      <c r="DC13" s="152" t="str">
        <f ca="1">IF(ISBLANK(INDIRECT("AA13"))," ",(INDIRECT("AA13")))</f>
        <v xml:space="preserve"> </v>
      </c>
      <c r="DD13" s="152" t="str">
        <f ca="1">IF(ISBLANK(INDIRECT("AB13"))," ",(INDIRECT("AB13")))</f>
        <v xml:space="preserve"> </v>
      </c>
      <c r="DE13" s="152" t="str">
        <f ca="1">IF(ISBLANK(INDIRECT("AC13"))," ",(INDIRECT("AC13")))</f>
        <v xml:space="preserve"> </v>
      </c>
      <c r="DF13" s="152" t="str">
        <f ca="1">IF(ISBLANK(INDIRECT("AD13"))," ",(INDIRECT("AD13")))</f>
        <v xml:space="preserve"> </v>
      </c>
      <c r="DG13" s="152" t="str">
        <f ca="1">IF(ISBLANK(INDIRECT("AE13"))," ",(INDIRECT("AE13")))</f>
        <v xml:space="preserve"> </v>
      </c>
      <c r="DH13" s="152" t="str">
        <f ca="1">IF(ISBLANK(INDIRECT("AF13"))," ",(INDIRECT("AF13")))</f>
        <v xml:space="preserve"> </v>
      </c>
      <c r="DI13" s="152" t="str">
        <f ca="1">IF(ISBLANK(INDIRECT("AG13"))," ",(INDIRECT("AG13")))</f>
        <v xml:space="preserve"> </v>
      </c>
      <c r="DJ13" s="152" t="str">
        <f ca="1">IF(ISBLANK(INDIRECT("AH13"))," ",(INDIRECT("AH13")))</f>
        <v xml:space="preserve"> </v>
      </c>
      <c r="DK13" s="152" t="str">
        <f ca="1">IF(ISBLANK(INDIRECT("AI13"))," ",(INDIRECT("AI13")))</f>
        <v xml:space="preserve"> </v>
      </c>
      <c r="DL13" s="152" t="str">
        <f ca="1">IF(ISBLANK(INDIRECT("AJ13"))," ",(INDIRECT("AJ13")))</f>
        <v xml:space="preserve"> </v>
      </c>
      <c r="DM13" s="152" t="str">
        <f ca="1">IF(ISBLANK(INDIRECT("AK13"))," ",(INDIRECT("AK13")))</f>
        <v xml:space="preserve"> </v>
      </c>
      <c r="DN13" s="152" t="str">
        <f ca="1">IF(ISBLANK(INDIRECT("AL13"))," ",(INDIRECT("AL13")))</f>
        <v xml:space="preserve"> </v>
      </c>
      <c r="DO13" s="152" t="str">
        <f ca="1">IF(ISBLANK(INDIRECT("AM13"))," ",(INDIRECT("AM13")))</f>
        <v xml:space="preserve"> </v>
      </c>
      <c r="DP13" s="152" t="str">
        <f ca="1">IF(ISBLANK(INDIRECT("AN13"))," ",(INDIRECT("AN13")))</f>
        <v xml:space="preserve"> </v>
      </c>
      <c r="DQ13" s="152" t="str">
        <f ca="1">IF(ISBLANK(INDIRECT("AO13"))," ",(INDIRECT("AO13")))</f>
        <v xml:space="preserve"> </v>
      </c>
      <c r="DR13" s="152" t="str">
        <f ca="1">IF(ISBLANK(INDIRECT("AP13"))," ",(INDIRECT("AP13")))</f>
        <v xml:space="preserve"> </v>
      </c>
      <c r="DS13" s="152" t="str">
        <f ca="1">IF(ISBLANK(INDIRECT("AQ13"))," ",(INDIRECT("AQ13")))</f>
        <v xml:space="preserve"> </v>
      </c>
      <c r="DT13" s="152" t="str">
        <f ca="1">IF(ISBLANK(INDIRECT("AR13"))," ",(INDIRECT("AR13")))</f>
        <v xml:space="preserve"> </v>
      </c>
      <c r="DU13" s="152" t="str">
        <f ca="1">IF(ISBLANK(INDIRECT("AS13"))," ",(INDIRECT("AS13")))</f>
        <v xml:space="preserve"> </v>
      </c>
      <c r="DV13" s="152" t="str">
        <f ca="1">IF(ISBLANK(INDIRECT("AT13"))," ",(INDIRECT("AT13")))</f>
        <v xml:space="preserve"> </v>
      </c>
      <c r="DW13" s="152" t="str">
        <f ca="1">IF(ISBLANK(INDIRECT("AU13"))," ",(INDIRECT("AU13")))</f>
        <v xml:space="preserve"> </v>
      </c>
      <c r="DX13" s="152" t="str">
        <f ca="1">IF(ISBLANK(INDIRECT("AV13"))," ",(INDIRECT("AV13")))</f>
        <v xml:space="preserve"> </v>
      </c>
      <c r="DY13" s="152" t="str">
        <f ca="1">IF(ISBLANK(INDIRECT("AW13"))," ",(INDIRECT("AW13")))</f>
        <v xml:space="preserve"> </v>
      </c>
      <c r="DZ13" s="152" t="str">
        <f ca="1">IF(ISBLANK(INDIRECT("Ax13"))," ",(INDIRECT("Ax13")))</f>
        <v xml:space="preserve"> </v>
      </c>
      <c r="EA13" s="152" t="str">
        <f ca="1">IF(ISBLANK(INDIRECT("AY13"))," ",(INDIRECT("AY13")))</f>
        <v xml:space="preserve"> </v>
      </c>
      <c r="EB13" s="152" t="str">
        <f ca="1">IF(ISBLANK(INDIRECT("AZ13"))," ",(INDIRECT("AZ13")))</f>
        <v xml:space="preserve"> </v>
      </c>
      <c r="EC13" s="152" t="str">
        <f ca="1">IF(ISBLANK(INDIRECT("BA13"))," ",(INDIRECT("BA13")))</f>
        <v xml:space="preserve"> </v>
      </c>
      <c r="ED13" s="152" t="str">
        <f ca="1">IF(ISBLANK(INDIRECT("BB13"))," ",(INDIRECT("BB13")))</f>
        <v xml:space="preserve"> </v>
      </c>
      <c r="EE13" s="152" t="str">
        <f ca="1">IF(ISBLANK(INDIRECT("BC13"))," ",(INDIRECT("BC13")))</f>
        <v xml:space="preserve"> </v>
      </c>
      <c r="EF13" s="152" t="str">
        <f ca="1">IF(ISBLANK(INDIRECT("BD13"))," ",(INDIRECT("BD13")))</f>
        <v xml:space="preserve"> </v>
      </c>
      <c r="EG13" s="152" t="str">
        <f ca="1">IF(ISBLANK(INDIRECT("Be13"))," ",(INDIRECT("Be13")))</f>
        <v xml:space="preserve"> </v>
      </c>
      <c r="EH13" s="152" t="str">
        <f ca="1">IF(ISBLANK(INDIRECT("BF13"))," ",(INDIRECT("BF13")))</f>
        <v xml:space="preserve"> </v>
      </c>
    </row>
    <row r="14" spans="1:138" x14ac:dyDescent="0.2">
      <c r="A14" s="153">
        <v>8</v>
      </c>
      <c r="B14" s="224"/>
      <c r="C14" s="134"/>
      <c r="D14" s="134"/>
      <c r="E14" s="134"/>
      <c r="F14" s="134"/>
      <c r="G14" s="134"/>
      <c r="H14" s="134"/>
      <c r="I14" s="134"/>
      <c r="J14" s="134"/>
      <c r="K14" s="134"/>
      <c r="L14" s="134"/>
      <c r="M14" s="134"/>
      <c r="N14" s="134"/>
      <c r="O14" s="134"/>
      <c r="P14" s="134"/>
      <c r="Q14" s="134"/>
      <c r="R14" s="134"/>
      <c r="S14" s="134"/>
      <c r="T14" s="134"/>
      <c r="U14" s="134"/>
      <c r="V14" s="134"/>
      <c r="W14" s="134"/>
      <c r="X14" s="134"/>
      <c r="Y14" s="134"/>
      <c r="Z14" s="134"/>
      <c r="AA14" s="134"/>
      <c r="AB14" s="134"/>
      <c r="AC14" s="134"/>
      <c r="AD14" s="134"/>
      <c r="AE14" s="134"/>
      <c r="AF14" s="134"/>
      <c r="AG14" s="134"/>
      <c r="AH14" s="134"/>
      <c r="AI14" s="134"/>
      <c r="AJ14" s="134"/>
      <c r="AK14" s="134"/>
      <c r="AL14" s="134"/>
      <c r="AM14" s="134"/>
      <c r="AN14" s="134"/>
      <c r="AO14" s="134"/>
      <c r="AP14" s="134"/>
      <c r="AQ14" s="134"/>
      <c r="AR14" s="134"/>
      <c r="AS14" s="134"/>
      <c r="AT14" s="134"/>
      <c r="AU14" s="134"/>
      <c r="AV14" s="134"/>
      <c r="AW14" s="134"/>
      <c r="AX14" s="134"/>
      <c r="AY14" s="134"/>
      <c r="AZ14" s="134"/>
      <c r="BA14" s="134"/>
      <c r="BB14" s="134"/>
      <c r="BC14" s="134"/>
      <c r="BD14" s="134"/>
      <c r="BE14" s="134"/>
      <c r="BF14" s="134"/>
      <c r="BG14" s="133"/>
      <c r="CD14" s="152" t="str">
        <f ca="1">IF(ISBLANK(INDIRECT("B14"))," ",(INDIRECT("B14")))</f>
        <v xml:space="preserve"> </v>
      </c>
      <c r="CE14" s="152" t="str">
        <f ca="1">IF(ISBLANK(INDIRECT("C14"))," ",(INDIRECT("C14")))</f>
        <v xml:space="preserve"> </v>
      </c>
      <c r="CF14" s="152" t="str">
        <f ca="1">IF(ISBLANK(INDIRECT("D14"))," ",(INDIRECT("D14")))</f>
        <v xml:space="preserve"> </v>
      </c>
      <c r="CG14" s="152" t="str">
        <f ca="1">IF(ISBLANK(INDIRECT("E14"))," ",(INDIRECT("E14")))</f>
        <v xml:space="preserve"> </v>
      </c>
      <c r="CH14" s="152" t="str">
        <f ca="1">IF(ISBLANK(INDIRECT("F14"))," ",(INDIRECT("F14")))</f>
        <v xml:space="preserve"> </v>
      </c>
      <c r="CI14" s="152" t="str">
        <f ca="1">IF(ISBLANK(INDIRECT("G14"))," ",(INDIRECT("G14")))</f>
        <v xml:space="preserve"> </v>
      </c>
      <c r="CJ14" s="152" t="str">
        <f ca="1">IF(ISBLANK(INDIRECT("H14"))," ",(INDIRECT("H14")))</f>
        <v xml:space="preserve"> </v>
      </c>
      <c r="CK14" s="152" t="str">
        <f ca="1">IF(ISBLANK(INDIRECT("I14"))," ",(INDIRECT("I14")))</f>
        <v xml:space="preserve"> </v>
      </c>
      <c r="CL14" s="152" t="str">
        <f ca="1">IF(ISBLANK(INDIRECT("J14"))," ",(INDIRECT("J14")))</f>
        <v xml:space="preserve"> </v>
      </c>
      <c r="CM14" s="152" t="str">
        <f ca="1">IF(ISBLANK(INDIRECT("K14"))," ",(INDIRECT("K14")))</f>
        <v xml:space="preserve"> </v>
      </c>
      <c r="CN14" s="152" t="str">
        <f ca="1">IF(ISBLANK(INDIRECT("L14"))," ",(INDIRECT("L14")))</f>
        <v xml:space="preserve"> </v>
      </c>
      <c r="CO14" s="152" t="str">
        <f ca="1">IF(ISBLANK(INDIRECT("M14"))," ",(INDIRECT("M14")))</f>
        <v xml:space="preserve"> </v>
      </c>
      <c r="CP14" s="152" t="str">
        <f ca="1">IF(ISBLANK(INDIRECT("N14"))," ",(INDIRECT("N14")))</f>
        <v xml:space="preserve"> </v>
      </c>
      <c r="CQ14" s="152" t="str">
        <f ca="1">IF(ISBLANK(INDIRECT("O14"))," ",(INDIRECT("O14")))</f>
        <v xml:space="preserve"> </v>
      </c>
      <c r="CR14" s="152" t="str">
        <f ca="1">IF(ISBLANK(INDIRECT("P14"))," ",(INDIRECT("P14")))</f>
        <v xml:space="preserve"> </v>
      </c>
      <c r="CS14" s="152" t="str">
        <f ca="1">IF(ISBLANK(INDIRECT("Q14"))," ",(INDIRECT("Q14")))</f>
        <v xml:space="preserve"> </v>
      </c>
      <c r="CT14" s="152" t="str">
        <f ca="1">IF(ISBLANK(INDIRECT("R14"))," ",(INDIRECT("R14")))</f>
        <v xml:space="preserve"> </v>
      </c>
      <c r="CU14" s="152" t="str">
        <f ca="1">IF(ISBLANK(INDIRECT("S14"))," ",(INDIRECT("S14")))</f>
        <v xml:space="preserve"> </v>
      </c>
      <c r="CV14" s="152" t="str">
        <f ca="1">IF(ISBLANK(INDIRECT("T14"))," ",(INDIRECT("T14")))</f>
        <v xml:space="preserve"> </v>
      </c>
      <c r="CW14" s="152" t="str">
        <f ca="1">IF(ISBLANK(INDIRECT("U14"))," ",(INDIRECT("U14")))</f>
        <v xml:space="preserve"> </v>
      </c>
      <c r="CX14" s="152" t="str">
        <f ca="1">IF(ISBLANK(INDIRECT("V14"))," ",(INDIRECT("V14")))</f>
        <v xml:space="preserve"> </v>
      </c>
      <c r="CY14" s="152" t="str">
        <f ca="1">IF(ISBLANK(INDIRECT("W14"))," ",(INDIRECT("W14")))</f>
        <v xml:space="preserve"> </v>
      </c>
      <c r="CZ14" s="152" t="str">
        <f ca="1">IF(ISBLANK(INDIRECT("X14"))," ",(INDIRECT("X14")))</f>
        <v xml:space="preserve"> </v>
      </c>
      <c r="DA14" s="152" t="str">
        <f ca="1">IF(ISBLANK(INDIRECT("Y14"))," ",(INDIRECT("Y14")))</f>
        <v xml:space="preserve"> </v>
      </c>
      <c r="DB14" s="152" t="str">
        <f ca="1">IF(ISBLANK(INDIRECT("Z14"))," ",(INDIRECT("Z14")))</f>
        <v xml:space="preserve"> </v>
      </c>
      <c r="DC14" s="152" t="str">
        <f ca="1">IF(ISBLANK(INDIRECT("AA14"))," ",(INDIRECT("AA14")))</f>
        <v xml:space="preserve"> </v>
      </c>
      <c r="DD14" s="152" t="str">
        <f ca="1">IF(ISBLANK(INDIRECT("AB14"))," ",(INDIRECT("AB14")))</f>
        <v xml:space="preserve"> </v>
      </c>
      <c r="DE14" s="152" t="str">
        <f ca="1">IF(ISBLANK(INDIRECT("AC14"))," ",(INDIRECT("AC14")))</f>
        <v xml:space="preserve"> </v>
      </c>
      <c r="DF14" s="152" t="str">
        <f ca="1">IF(ISBLANK(INDIRECT("AD14"))," ",(INDIRECT("AD14")))</f>
        <v xml:space="preserve"> </v>
      </c>
      <c r="DG14" s="152" t="str">
        <f ca="1">IF(ISBLANK(INDIRECT("AE14"))," ",(INDIRECT("AE14")))</f>
        <v xml:space="preserve"> </v>
      </c>
      <c r="DH14" s="152" t="str">
        <f ca="1">IF(ISBLANK(INDIRECT("AF14"))," ",(INDIRECT("AF14")))</f>
        <v xml:space="preserve"> </v>
      </c>
      <c r="DI14" s="152" t="str">
        <f ca="1">IF(ISBLANK(INDIRECT("AG14"))," ",(INDIRECT("AG14")))</f>
        <v xml:space="preserve"> </v>
      </c>
      <c r="DJ14" s="152" t="str">
        <f ca="1">IF(ISBLANK(INDIRECT("AH14"))," ",(INDIRECT("AH14")))</f>
        <v xml:space="preserve"> </v>
      </c>
      <c r="DK14" s="152" t="str">
        <f ca="1">IF(ISBLANK(INDIRECT("AI14"))," ",(INDIRECT("AI14")))</f>
        <v xml:space="preserve"> </v>
      </c>
      <c r="DL14" s="152" t="str">
        <f ca="1">IF(ISBLANK(INDIRECT("AJ14"))," ",(INDIRECT("AJ14")))</f>
        <v xml:space="preserve"> </v>
      </c>
      <c r="DM14" s="152" t="str">
        <f ca="1">IF(ISBLANK(INDIRECT("AK14"))," ",(INDIRECT("AK14")))</f>
        <v xml:space="preserve"> </v>
      </c>
      <c r="DN14" s="152" t="str">
        <f ca="1">IF(ISBLANK(INDIRECT("AL14"))," ",(INDIRECT("AL14")))</f>
        <v xml:space="preserve"> </v>
      </c>
      <c r="DO14" s="152" t="str">
        <f ca="1">IF(ISBLANK(INDIRECT("AM14"))," ",(INDIRECT("AM14")))</f>
        <v xml:space="preserve"> </v>
      </c>
      <c r="DP14" s="152" t="str">
        <f ca="1">IF(ISBLANK(INDIRECT("AN14"))," ",(INDIRECT("AN14")))</f>
        <v xml:space="preserve"> </v>
      </c>
      <c r="DQ14" s="152" t="str">
        <f ca="1">IF(ISBLANK(INDIRECT("AO14"))," ",(INDIRECT("AO14")))</f>
        <v xml:space="preserve"> </v>
      </c>
      <c r="DR14" s="152" t="str">
        <f ca="1">IF(ISBLANK(INDIRECT("AP14"))," ",(INDIRECT("AP14")))</f>
        <v xml:space="preserve"> </v>
      </c>
      <c r="DS14" s="152" t="str">
        <f ca="1">IF(ISBLANK(INDIRECT("AQ14"))," ",(INDIRECT("AQ14")))</f>
        <v xml:space="preserve"> </v>
      </c>
      <c r="DT14" s="152" t="str">
        <f ca="1">IF(ISBLANK(INDIRECT("AR14"))," ",(INDIRECT("AR14")))</f>
        <v xml:space="preserve"> </v>
      </c>
      <c r="DU14" s="152" t="str">
        <f ca="1">IF(ISBLANK(INDIRECT("AS14"))," ",(INDIRECT("AS14")))</f>
        <v xml:space="preserve"> </v>
      </c>
      <c r="DV14" s="152" t="str">
        <f ca="1">IF(ISBLANK(INDIRECT("AT14"))," ",(INDIRECT("AT14")))</f>
        <v xml:space="preserve"> </v>
      </c>
      <c r="DW14" s="152" t="str">
        <f ca="1">IF(ISBLANK(INDIRECT("AU14"))," ",(INDIRECT("AU14")))</f>
        <v xml:space="preserve"> </v>
      </c>
      <c r="DX14" s="152" t="str">
        <f ca="1">IF(ISBLANK(INDIRECT("AV14"))," ",(INDIRECT("AV14")))</f>
        <v xml:space="preserve"> </v>
      </c>
      <c r="DY14" s="152" t="str">
        <f ca="1">IF(ISBLANK(INDIRECT("AW14"))," ",(INDIRECT("AW14")))</f>
        <v xml:space="preserve"> </v>
      </c>
      <c r="DZ14" s="152" t="str">
        <f ca="1">IF(ISBLANK(INDIRECT("Ax14"))," ",(INDIRECT("Ax14")))</f>
        <v xml:space="preserve"> </v>
      </c>
      <c r="EA14" s="152" t="str">
        <f ca="1">IF(ISBLANK(INDIRECT("AY14"))," ",(INDIRECT("AY14")))</f>
        <v xml:space="preserve"> </v>
      </c>
      <c r="EB14" s="152" t="str">
        <f ca="1">IF(ISBLANK(INDIRECT("AZ14"))," ",(INDIRECT("AZ14")))</f>
        <v xml:space="preserve"> </v>
      </c>
      <c r="EC14" s="152" t="str">
        <f ca="1">IF(ISBLANK(INDIRECT("BA14"))," ",(INDIRECT("BA14")))</f>
        <v xml:space="preserve"> </v>
      </c>
      <c r="ED14" s="152" t="str">
        <f ca="1">IF(ISBLANK(INDIRECT("BB14"))," ",(INDIRECT("BB14")))</f>
        <v xml:space="preserve"> </v>
      </c>
      <c r="EE14" s="152" t="str">
        <f ca="1">IF(ISBLANK(INDIRECT("BC14"))," ",(INDIRECT("BC14")))</f>
        <v xml:space="preserve"> </v>
      </c>
      <c r="EF14" s="152" t="str">
        <f ca="1">IF(ISBLANK(INDIRECT("BD14"))," ",(INDIRECT("BD14")))</f>
        <v xml:space="preserve"> </v>
      </c>
      <c r="EG14" s="152" t="str">
        <f ca="1">IF(ISBLANK(INDIRECT("Be14"))," ",(INDIRECT("Be14")))</f>
        <v xml:space="preserve"> </v>
      </c>
      <c r="EH14" s="152" t="str">
        <f ca="1">IF(ISBLANK(INDIRECT("BF14"))," ",(INDIRECT("BF14")))</f>
        <v xml:space="preserve"> </v>
      </c>
    </row>
    <row r="15" spans="1:138" x14ac:dyDescent="0.2">
      <c r="A15" s="153">
        <v>9</v>
      </c>
      <c r="B15" s="224"/>
      <c r="C15" s="134"/>
      <c r="D15" s="134"/>
      <c r="E15" s="134"/>
      <c r="F15" s="134"/>
      <c r="G15" s="134"/>
      <c r="H15" s="134"/>
      <c r="I15" s="134"/>
      <c r="J15" s="134"/>
      <c r="K15" s="134"/>
      <c r="L15" s="134"/>
      <c r="M15" s="134"/>
      <c r="N15" s="134"/>
      <c r="O15" s="134"/>
      <c r="P15" s="134"/>
      <c r="Q15" s="134"/>
      <c r="R15" s="134"/>
      <c r="S15" s="134"/>
      <c r="T15" s="134"/>
      <c r="U15" s="134"/>
      <c r="V15" s="134"/>
      <c r="W15" s="134"/>
      <c r="X15" s="134"/>
      <c r="Y15" s="134"/>
      <c r="Z15" s="134"/>
      <c r="AA15" s="134"/>
      <c r="AB15" s="134"/>
      <c r="AC15" s="134"/>
      <c r="AD15" s="134"/>
      <c r="AE15" s="134"/>
      <c r="AF15" s="134"/>
      <c r="AG15" s="134"/>
      <c r="AH15" s="134"/>
      <c r="AI15" s="134"/>
      <c r="AJ15" s="134"/>
      <c r="AK15" s="134"/>
      <c r="AL15" s="134"/>
      <c r="AM15" s="134"/>
      <c r="AN15" s="134"/>
      <c r="AO15" s="134"/>
      <c r="AP15" s="134"/>
      <c r="AQ15" s="134"/>
      <c r="AR15" s="134"/>
      <c r="AS15" s="134"/>
      <c r="AT15" s="134"/>
      <c r="AU15" s="134"/>
      <c r="AV15" s="134"/>
      <c r="AW15" s="134"/>
      <c r="AX15" s="134"/>
      <c r="AY15" s="134"/>
      <c r="AZ15" s="134"/>
      <c r="BA15" s="134"/>
      <c r="BB15" s="134"/>
      <c r="BC15" s="134"/>
      <c r="BD15" s="134"/>
      <c r="BE15" s="134"/>
      <c r="BF15" s="134"/>
      <c r="BG15" s="133"/>
      <c r="CD15" s="152" t="str">
        <f ca="1">IF(ISBLANK(INDIRECT("B15"))," ",(INDIRECT("B15")))</f>
        <v xml:space="preserve"> </v>
      </c>
      <c r="CE15" s="152" t="str">
        <f ca="1">IF(ISBLANK(INDIRECT("C15"))," ",(INDIRECT("C15")))</f>
        <v xml:space="preserve"> </v>
      </c>
      <c r="CF15" s="152" t="str">
        <f ca="1">IF(ISBLANK(INDIRECT("D15"))," ",(INDIRECT("D15")))</f>
        <v xml:space="preserve"> </v>
      </c>
      <c r="CG15" s="152" t="str">
        <f ca="1">IF(ISBLANK(INDIRECT("E15"))," ",(INDIRECT("E15")))</f>
        <v xml:space="preserve"> </v>
      </c>
      <c r="CH15" s="152" t="str">
        <f ca="1">IF(ISBLANK(INDIRECT("F15"))," ",(INDIRECT("F15")))</f>
        <v xml:space="preserve"> </v>
      </c>
      <c r="CI15" s="152" t="str">
        <f ca="1">IF(ISBLANK(INDIRECT("G15"))," ",(INDIRECT("G15")))</f>
        <v xml:space="preserve"> </v>
      </c>
      <c r="CJ15" s="152" t="str">
        <f ca="1">IF(ISBLANK(INDIRECT("H15"))," ",(INDIRECT("H15")))</f>
        <v xml:space="preserve"> </v>
      </c>
      <c r="CK15" s="152" t="str">
        <f ca="1">IF(ISBLANK(INDIRECT("I15"))," ",(INDIRECT("I15")))</f>
        <v xml:space="preserve"> </v>
      </c>
      <c r="CL15" s="152" t="str">
        <f ca="1">IF(ISBLANK(INDIRECT("J15"))," ",(INDIRECT("J15")))</f>
        <v xml:space="preserve"> </v>
      </c>
      <c r="CM15" s="152" t="str">
        <f ca="1">IF(ISBLANK(INDIRECT("K15"))," ",(INDIRECT("K15")))</f>
        <v xml:space="preserve"> </v>
      </c>
      <c r="CN15" s="152" t="str">
        <f ca="1">IF(ISBLANK(INDIRECT("L15"))," ",(INDIRECT("L15")))</f>
        <v xml:space="preserve"> </v>
      </c>
      <c r="CO15" s="152" t="str">
        <f ca="1">IF(ISBLANK(INDIRECT("M15"))," ",(INDIRECT("M15")))</f>
        <v xml:space="preserve"> </v>
      </c>
      <c r="CP15" s="152" t="str">
        <f ca="1">IF(ISBLANK(INDIRECT("N15"))," ",(INDIRECT("N15")))</f>
        <v xml:space="preserve"> </v>
      </c>
      <c r="CQ15" s="152" t="str">
        <f ca="1">IF(ISBLANK(INDIRECT("O15"))," ",(INDIRECT("O15")))</f>
        <v xml:space="preserve"> </v>
      </c>
      <c r="CR15" s="152" t="str">
        <f ca="1">IF(ISBLANK(INDIRECT("P15"))," ",(INDIRECT("P15")))</f>
        <v xml:space="preserve"> </v>
      </c>
      <c r="CS15" s="152" t="str">
        <f ca="1">IF(ISBLANK(INDIRECT("Q15"))," ",(INDIRECT("Q15")))</f>
        <v xml:space="preserve"> </v>
      </c>
      <c r="CT15" s="152" t="str">
        <f ca="1">IF(ISBLANK(INDIRECT("R15"))," ",(INDIRECT("R15")))</f>
        <v xml:space="preserve"> </v>
      </c>
      <c r="CU15" s="152" t="str">
        <f ca="1">IF(ISBLANK(INDIRECT("S15"))," ",(INDIRECT("S15")))</f>
        <v xml:space="preserve"> </v>
      </c>
      <c r="CV15" s="152" t="str">
        <f ca="1">IF(ISBLANK(INDIRECT("T15"))," ",(INDIRECT("T15")))</f>
        <v xml:space="preserve"> </v>
      </c>
      <c r="CW15" s="152" t="str">
        <f ca="1">IF(ISBLANK(INDIRECT("U15"))," ",(INDIRECT("U15")))</f>
        <v xml:space="preserve"> </v>
      </c>
      <c r="CX15" s="152" t="str">
        <f ca="1">IF(ISBLANK(INDIRECT("V15"))," ",(INDIRECT("V15")))</f>
        <v xml:space="preserve"> </v>
      </c>
      <c r="CY15" s="152" t="str">
        <f ca="1">IF(ISBLANK(INDIRECT("W15"))," ",(INDIRECT("W15")))</f>
        <v xml:space="preserve"> </v>
      </c>
      <c r="CZ15" s="152" t="str">
        <f ca="1">IF(ISBLANK(INDIRECT("X15"))," ",(INDIRECT("X15")))</f>
        <v xml:space="preserve"> </v>
      </c>
      <c r="DA15" s="152" t="str">
        <f ca="1">IF(ISBLANK(INDIRECT("Y15"))," ",(INDIRECT("Y15")))</f>
        <v xml:space="preserve"> </v>
      </c>
      <c r="DB15" s="152" t="str">
        <f ca="1">IF(ISBLANK(INDIRECT("Z15"))," ",(INDIRECT("Z15")))</f>
        <v xml:space="preserve"> </v>
      </c>
      <c r="DC15" s="152" t="str">
        <f ca="1">IF(ISBLANK(INDIRECT("AA15"))," ",(INDIRECT("AA15")))</f>
        <v xml:space="preserve"> </v>
      </c>
      <c r="DD15" s="152" t="str">
        <f ca="1">IF(ISBLANK(INDIRECT("AB15"))," ",(INDIRECT("AB15")))</f>
        <v xml:space="preserve"> </v>
      </c>
      <c r="DE15" s="152" t="str">
        <f ca="1">IF(ISBLANK(INDIRECT("AC15"))," ",(INDIRECT("AC15")))</f>
        <v xml:space="preserve"> </v>
      </c>
      <c r="DF15" s="152" t="str">
        <f ca="1">IF(ISBLANK(INDIRECT("AD15"))," ",(INDIRECT("AD15")))</f>
        <v xml:space="preserve"> </v>
      </c>
      <c r="DG15" s="152" t="str">
        <f ca="1">IF(ISBLANK(INDIRECT("AE15"))," ",(INDIRECT("AE15")))</f>
        <v xml:space="preserve"> </v>
      </c>
      <c r="DH15" s="152" t="str">
        <f ca="1">IF(ISBLANK(INDIRECT("AF15"))," ",(INDIRECT("AF15")))</f>
        <v xml:space="preserve"> </v>
      </c>
      <c r="DI15" s="152" t="str">
        <f ca="1">IF(ISBLANK(INDIRECT("AG15"))," ",(INDIRECT("AG15")))</f>
        <v xml:space="preserve"> </v>
      </c>
      <c r="DJ15" s="152" t="str">
        <f ca="1">IF(ISBLANK(INDIRECT("AH15"))," ",(INDIRECT("AH15")))</f>
        <v xml:space="preserve"> </v>
      </c>
      <c r="DK15" s="152" t="str">
        <f ca="1">IF(ISBLANK(INDIRECT("AI15"))," ",(INDIRECT("AI15")))</f>
        <v xml:space="preserve"> </v>
      </c>
      <c r="DL15" s="152" t="str">
        <f ca="1">IF(ISBLANK(INDIRECT("AJ15"))," ",(INDIRECT("AJ15")))</f>
        <v xml:space="preserve"> </v>
      </c>
      <c r="DM15" s="152" t="str">
        <f ca="1">IF(ISBLANK(INDIRECT("AK15"))," ",(INDIRECT("AK15")))</f>
        <v xml:space="preserve"> </v>
      </c>
      <c r="DN15" s="152" t="str">
        <f ca="1">IF(ISBLANK(INDIRECT("AL15"))," ",(INDIRECT("AL15")))</f>
        <v xml:space="preserve"> </v>
      </c>
      <c r="DO15" s="152" t="str">
        <f ca="1">IF(ISBLANK(INDIRECT("AM15"))," ",(INDIRECT("AM15")))</f>
        <v xml:space="preserve"> </v>
      </c>
      <c r="DP15" s="152" t="str">
        <f ca="1">IF(ISBLANK(INDIRECT("AN15"))," ",(INDIRECT("AN15")))</f>
        <v xml:space="preserve"> </v>
      </c>
      <c r="DQ15" s="152" t="str">
        <f ca="1">IF(ISBLANK(INDIRECT("AO15"))," ",(INDIRECT("AO15")))</f>
        <v xml:space="preserve"> </v>
      </c>
      <c r="DR15" s="152" t="str">
        <f ca="1">IF(ISBLANK(INDIRECT("AP15"))," ",(INDIRECT("AP15")))</f>
        <v xml:space="preserve"> </v>
      </c>
      <c r="DS15" s="152" t="str">
        <f ca="1">IF(ISBLANK(INDIRECT("AQ15"))," ",(INDIRECT("AQ15")))</f>
        <v xml:space="preserve"> </v>
      </c>
      <c r="DT15" s="152" t="str">
        <f ca="1">IF(ISBLANK(INDIRECT("AR15"))," ",(INDIRECT("AR15")))</f>
        <v xml:space="preserve"> </v>
      </c>
      <c r="DU15" s="152" t="str">
        <f ca="1">IF(ISBLANK(INDIRECT("AS15"))," ",(INDIRECT("AS15")))</f>
        <v xml:space="preserve"> </v>
      </c>
      <c r="DV15" s="152" t="str">
        <f ca="1">IF(ISBLANK(INDIRECT("AT15"))," ",(INDIRECT("AT15")))</f>
        <v xml:space="preserve"> </v>
      </c>
      <c r="DW15" s="152" t="str">
        <f ca="1">IF(ISBLANK(INDIRECT("AU15"))," ",(INDIRECT("AU15")))</f>
        <v xml:space="preserve"> </v>
      </c>
      <c r="DX15" s="152" t="str">
        <f ca="1">IF(ISBLANK(INDIRECT("AV15"))," ",(INDIRECT("AV15")))</f>
        <v xml:space="preserve"> </v>
      </c>
      <c r="DY15" s="152" t="str">
        <f ca="1">IF(ISBLANK(INDIRECT("AW15"))," ",(INDIRECT("AW15")))</f>
        <v xml:space="preserve"> </v>
      </c>
      <c r="DZ15" s="152" t="str">
        <f ca="1">IF(ISBLANK(INDIRECT("Ax15"))," ",(INDIRECT("Ax15")))</f>
        <v xml:space="preserve"> </v>
      </c>
      <c r="EA15" s="152" t="str">
        <f ca="1">IF(ISBLANK(INDIRECT("AY15"))," ",(INDIRECT("AY15")))</f>
        <v xml:space="preserve"> </v>
      </c>
      <c r="EB15" s="152" t="str">
        <f ca="1">IF(ISBLANK(INDIRECT("AZ15"))," ",(INDIRECT("AZ15")))</f>
        <v xml:space="preserve"> </v>
      </c>
      <c r="EC15" s="152" t="str">
        <f ca="1">IF(ISBLANK(INDIRECT("BA15"))," ",(INDIRECT("BA15")))</f>
        <v xml:space="preserve"> </v>
      </c>
      <c r="ED15" s="152" t="str">
        <f ca="1">IF(ISBLANK(INDIRECT("BB15"))," ",(INDIRECT("BB15")))</f>
        <v xml:space="preserve"> </v>
      </c>
      <c r="EE15" s="152" t="str">
        <f ca="1">IF(ISBLANK(INDIRECT("BC15"))," ",(INDIRECT("BC15")))</f>
        <v xml:space="preserve"> </v>
      </c>
      <c r="EF15" s="152" t="str">
        <f ca="1">IF(ISBLANK(INDIRECT("BD15"))," ",(INDIRECT("BD15")))</f>
        <v xml:space="preserve"> </v>
      </c>
      <c r="EG15" s="152" t="str">
        <f ca="1">IF(ISBLANK(INDIRECT("Be15"))," ",(INDIRECT("Be15")))</f>
        <v xml:space="preserve"> </v>
      </c>
      <c r="EH15" s="152" t="str">
        <f ca="1">IF(ISBLANK(INDIRECT("BF15"))," ",(INDIRECT("BF15")))</f>
        <v xml:space="preserve"> </v>
      </c>
    </row>
    <row r="16" spans="1:138" x14ac:dyDescent="0.2">
      <c r="A16" s="153">
        <v>10</v>
      </c>
      <c r="B16" s="224"/>
      <c r="C16" s="134"/>
      <c r="D16" s="134"/>
      <c r="E16" s="134"/>
      <c r="F16" s="134"/>
      <c r="G16" s="134"/>
      <c r="H16" s="134"/>
      <c r="I16" s="134"/>
      <c r="J16" s="134"/>
      <c r="K16" s="134"/>
      <c r="L16" s="134"/>
      <c r="M16" s="134"/>
      <c r="N16" s="134"/>
      <c r="O16" s="134"/>
      <c r="P16" s="134"/>
      <c r="Q16" s="134"/>
      <c r="R16" s="134"/>
      <c r="S16" s="134"/>
      <c r="T16" s="134"/>
      <c r="U16" s="134"/>
      <c r="V16" s="134"/>
      <c r="W16" s="134"/>
      <c r="X16" s="134"/>
      <c r="Y16" s="134"/>
      <c r="Z16" s="134"/>
      <c r="AA16" s="134"/>
      <c r="AB16" s="134"/>
      <c r="AC16" s="134"/>
      <c r="AD16" s="134"/>
      <c r="AE16" s="134"/>
      <c r="AF16" s="134"/>
      <c r="AG16" s="134"/>
      <c r="AH16" s="134"/>
      <c r="AI16" s="134"/>
      <c r="AJ16" s="134"/>
      <c r="AK16" s="134"/>
      <c r="AL16" s="134"/>
      <c r="AM16" s="134"/>
      <c r="AN16" s="134"/>
      <c r="AO16" s="134"/>
      <c r="AP16" s="134"/>
      <c r="AQ16" s="134"/>
      <c r="AR16" s="134"/>
      <c r="AS16" s="134"/>
      <c r="AT16" s="134"/>
      <c r="AU16" s="134"/>
      <c r="AV16" s="134"/>
      <c r="AW16" s="134"/>
      <c r="AX16" s="134"/>
      <c r="AY16" s="134"/>
      <c r="AZ16" s="134"/>
      <c r="BA16" s="134"/>
      <c r="BB16" s="134"/>
      <c r="BC16" s="134"/>
      <c r="BD16" s="134"/>
      <c r="BE16" s="134"/>
      <c r="BF16" s="134"/>
      <c r="BG16" s="133"/>
      <c r="CD16" s="152" t="str">
        <f ca="1">IF(ISBLANK(INDIRECT("B16"))," ",(INDIRECT("B16")))</f>
        <v xml:space="preserve"> </v>
      </c>
      <c r="CE16" s="152" t="str">
        <f ca="1">IF(ISBLANK(INDIRECT("C16"))," ",(INDIRECT("C16")))</f>
        <v xml:space="preserve"> </v>
      </c>
      <c r="CF16" s="152" t="str">
        <f ca="1">IF(ISBLANK(INDIRECT("D16"))," ",(INDIRECT("D16")))</f>
        <v xml:space="preserve"> </v>
      </c>
      <c r="CG16" s="152" t="str">
        <f ca="1">IF(ISBLANK(INDIRECT("E16"))," ",(INDIRECT("E16")))</f>
        <v xml:space="preserve"> </v>
      </c>
      <c r="CH16" s="152" t="str">
        <f ca="1">IF(ISBLANK(INDIRECT("F16"))," ",(INDIRECT("F16")))</f>
        <v xml:space="preserve"> </v>
      </c>
      <c r="CI16" s="152" t="str">
        <f ca="1">IF(ISBLANK(INDIRECT("G16"))," ",(INDIRECT("G16")))</f>
        <v xml:space="preserve"> </v>
      </c>
      <c r="CJ16" s="152" t="str">
        <f ca="1">IF(ISBLANK(INDIRECT("H16"))," ",(INDIRECT("H16")))</f>
        <v xml:space="preserve"> </v>
      </c>
      <c r="CK16" s="152" t="str">
        <f ca="1">IF(ISBLANK(INDIRECT("I16"))," ",(INDIRECT("I16")))</f>
        <v xml:space="preserve"> </v>
      </c>
      <c r="CL16" s="152" t="str">
        <f ca="1">IF(ISBLANK(INDIRECT("J16"))," ",(INDIRECT("J16")))</f>
        <v xml:space="preserve"> </v>
      </c>
      <c r="CM16" s="152" t="str">
        <f ca="1">IF(ISBLANK(INDIRECT("K16"))," ",(INDIRECT("K16")))</f>
        <v xml:space="preserve"> </v>
      </c>
      <c r="CN16" s="152" t="str">
        <f ca="1">IF(ISBLANK(INDIRECT("L16"))," ",(INDIRECT("L16")))</f>
        <v xml:space="preserve"> </v>
      </c>
      <c r="CO16" s="152" t="str">
        <f ca="1">IF(ISBLANK(INDIRECT("M16"))," ",(INDIRECT("M16")))</f>
        <v xml:space="preserve"> </v>
      </c>
      <c r="CP16" s="152" t="str">
        <f ca="1">IF(ISBLANK(INDIRECT("N16"))," ",(INDIRECT("N16")))</f>
        <v xml:space="preserve"> </v>
      </c>
      <c r="CQ16" s="152" t="str">
        <f ca="1">IF(ISBLANK(INDIRECT("O16"))," ",(INDIRECT("O16")))</f>
        <v xml:space="preserve"> </v>
      </c>
      <c r="CR16" s="152" t="str">
        <f ca="1">IF(ISBLANK(INDIRECT("P16"))," ",(INDIRECT("P16")))</f>
        <v xml:space="preserve"> </v>
      </c>
      <c r="CS16" s="152" t="str">
        <f ca="1">IF(ISBLANK(INDIRECT("Q16"))," ",(INDIRECT("Q16")))</f>
        <v xml:space="preserve"> </v>
      </c>
      <c r="CT16" s="152" t="str">
        <f ca="1">IF(ISBLANK(INDIRECT("R16"))," ",(INDIRECT("R16")))</f>
        <v xml:space="preserve"> </v>
      </c>
      <c r="CU16" s="152" t="str">
        <f ca="1">IF(ISBLANK(INDIRECT("S16"))," ",(INDIRECT("S16")))</f>
        <v xml:space="preserve"> </v>
      </c>
      <c r="CV16" s="152" t="str">
        <f ca="1">IF(ISBLANK(INDIRECT("T16"))," ",(INDIRECT("T16")))</f>
        <v xml:space="preserve"> </v>
      </c>
      <c r="CW16" s="152" t="str">
        <f ca="1">IF(ISBLANK(INDIRECT("U16"))," ",(INDIRECT("U16")))</f>
        <v xml:space="preserve"> </v>
      </c>
      <c r="CX16" s="152" t="str">
        <f ca="1">IF(ISBLANK(INDIRECT("V16"))," ",(INDIRECT("V16")))</f>
        <v xml:space="preserve"> </v>
      </c>
      <c r="CY16" s="152" t="str">
        <f ca="1">IF(ISBLANK(INDIRECT("W16"))," ",(INDIRECT("W16")))</f>
        <v xml:space="preserve"> </v>
      </c>
      <c r="CZ16" s="152" t="str">
        <f ca="1">IF(ISBLANK(INDIRECT("X16"))," ",(INDIRECT("X16")))</f>
        <v xml:space="preserve"> </v>
      </c>
      <c r="DA16" s="152" t="str">
        <f ca="1">IF(ISBLANK(INDIRECT("Y16"))," ",(INDIRECT("Y16")))</f>
        <v xml:space="preserve"> </v>
      </c>
      <c r="DB16" s="152" t="str">
        <f ca="1">IF(ISBLANK(INDIRECT("Z16"))," ",(INDIRECT("Z16")))</f>
        <v xml:space="preserve"> </v>
      </c>
      <c r="DC16" s="152" t="str">
        <f ca="1">IF(ISBLANK(INDIRECT("AA16"))," ",(INDIRECT("AA16")))</f>
        <v xml:space="preserve"> </v>
      </c>
      <c r="DD16" s="152" t="str">
        <f ca="1">IF(ISBLANK(INDIRECT("AB16"))," ",(INDIRECT("AB16")))</f>
        <v xml:space="preserve"> </v>
      </c>
      <c r="DE16" s="152" t="str">
        <f ca="1">IF(ISBLANK(INDIRECT("AC16"))," ",(INDIRECT("AC16")))</f>
        <v xml:space="preserve"> </v>
      </c>
      <c r="DF16" s="152" t="str">
        <f ca="1">IF(ISBLANK(INDIRECT("AD16"))," ",(INDIRECT("AD16")))</f>
        <v xml:space="preserve"> </v>
      </c>
      <c r="DG16" s="152" t="str">
        <f ca="1">IF(ISBLANK(INDIRECT("AE16"))," ",(INDIRECT("AE16")))</f>
        <v xml:space="preserve"> </v>
      </c>
      <c r="DH16" s="152" t="str">
        <f ca="1">IF(ISBLANK(INDIRECT("AF16"))," ",(INDIRECT("AF16")))</f>
        <v xml:space="preserve"> </v>
      </c>
      <c r="DI16" s="152" t="str">
        <f ca="1">IF(ISBLANK(INDIRECT("AG16"))," ",(INDIRECT("AG16")))</f>
        <v xml:space="preserve"> </v>
      </c>
      <c r="DJ16" s="152" t="str">
        <f ca="1">IF(ISBLANK(INDIRECT("AH16"))," ",(INDIRECT("AH16")))</f>
        <v xml:space="preserve"> </v>
      </c>
      <c r="DK16" s="152" t="str">
        <f ca="1">IF(ISBLANK(INDIRECT("AI16"))," ",(INDIRECT("AI16")))</f>
        <v xml:space="preserve"> </v>
      </c>
      <c r="DL16" s="152" t="str">
        <f ca="1">IF(ISBLANK(INDIRECT("AJ16"))," ",(INDIRECT("AJ16")))</f>
        <v xml:space="preserve"> </v>
      </c>
      <c r="DM16" s="152" t="str">
        <f ca="1">IF(ISBLANK(INDIRECT("AK16"))," ",(INDIRECT("AK16")))</f>
        <v xml:space="preserve"> </v>
      </c>
      <c r="DN16" s="152" t="str">
        <f ca="1">IF(ISBLANK(INDIRECT("AL16"))," ",(INDIRECT("AL16")))</f>
        <v xml:space="preserve"> </v>
      </c>
      <c r="DO16" s="152" t="str">
        <f ca="1">IF(ISBLANK(INDIRECT("AM16"))," ",(INDIRECT("AM16")))</f>
        <v xml:space="preserve"> </v>
      </c>
      <c r="DP16" s="152" t="str">
        <f ca="1">IF(ISBLANK(INDIRECT("AN16"))," ",(INDIRECT("AN16")))</f>
        <v xml:space="preserve"> </v>
      </c>
      <c r="DQ16" s="152" t="str">
        <f ca="1">IF(ISBLANK(INDIRECT("AO16"))," ",(INDIRECT("AO16")))</f>
        <v xml:space="preserve"> </v>
      </c>
      <c r="DR16" s="152" t="str">
        <f ca="1">IF(ISBLANK(INDIRECT("AP16"))," ",(INDIRECT("AP16")))</f>
        <v xml:space="preserve"> </v>
      </c>
      <c r="DS16" s="152" t="str">
        <f ca="1">IF(ISBLANK(INDIRECT("AQ16"))," ",(INDIRECT("AQ16")))</f>
        <v xml:space="preserve"> </v>
      </c>
      <c r="DT16" s="152" t="str">
        <f ca="1">IF(ISBLANK(INDIRECT("AR16"))," ",(INDIRECT("AR16")))</f>
        <v xml:space="preserve"> </v>
      </c>
      <c r="DU16" s="152" t="str">
        <f ca="1">IF(ISBLANK(INDIRECT("AS16"))," ",(INDIRECT("AS16")))</f>
        <v xml:space="preserve"> </v>
      </c>
      <c r="DV16" s="152" t="str">
        <f ca="1">IF(ISBLANK(INDIRECT("AT16"))," ",(INDIRECT("AT16")))</f>
        <v xml:space="preserve"> </v>
      </c>
      <c r="DW16" s="152" t="str">
        <f ca="1">IF(ISBLANK(INDIRECT("AU16"))," ",(INDIRECT("AU16")))</f>
        <v xml:space="preserve"> </v>
      </c>
      <c r="DX16" s="152" t="str">
        <f ca="1">IF(ISBLANK(INDIRECT("AV16"))," ",(INDIRECT("AV16")))</f>
        <v xml:space="preserve"> </v>
      </c>
      <c r="DY16" s="152" t="str">
        <f ca="1">IF(ISBLANK(INDIRECT("AW16"))," ",(INDIRECT("AW16")))</f>
        <v xml:space="preserve"> </v>
      </c>
      <c r="DZ16" s="152" t="str">
        <f ca="1">IF(ISBLANK(INDIRECT("Ax16"))," ",(INDIRECT("Ax16")))</f>
        <v xml:space="preserve"> </v>
      </c>
      <c r="EA16" s="152" t="str">
        <f ca="1">IF(ISBLANK(INDIRECT("AY16"))," ",(INDIRECT("AY16")))</f>
        <v xml:space="preserve"> </v>
      </c>
      <c r="EB16" s="152" t="str">
        <f ca="1">IF(ISBLANK(INDIRECT("AZ16"))," ",(INDIRECT("AZ16")))</f>
        <v xml:space="preserve"> </v>
      </c>
      <c r="EC16" s="152" t="str">
        <f ca="1">IF(ISBLANK(INDIRECT("BA16"))," ",(INDIRECT("BA16")))</f>
        <v xml:space="preserve"> </v>
      </c>
      <c r="ED16" s="152" t="str">
        <f ca="1">IF(ISBLANK(INDIRECT("BB16"))," ",(INDIRECT("BB16")))</f>
        <v xml:space="preserve"> </v>
      </c>
      <c r="EE16" s="152" t="str">
        <f ca="1">IF(ISBLANK(INDIRECT("BC16"))," ",(INDIRECT("BC16")))</f>
        <v xml:space="preserve"> </v>
      </c>
      <c r="EF16" s="152" t="str">
        <f ca="1">IF(ISBLANK(INDIRECT("BD16"))," ",(INDIRECT("BD16")))</f>
        <v xml:space="preserve"> </v>
      </c>
      <c r="EG16" s="152" t="str">
        <f ca="1">IF(ISBLANK(INDIRECT("Be16"))," ",(INDIRECT("Be16")))</f>
        <v xml:space="preserve"> </v>
      </c>
      <c r="EH16" s="152" t="str">
        <f ca="1">IF(ISBLANK(INDIRECT("BF16"))," ",(INDIRECT("BF16")))</f>
        <v xml:space="preserve"> </v>
      </c>
    </row>
    <row r="17" spans="1:138" x14ac:dyDescent="0.2">
      <c r="A17" s="153">
        <v>11</v>
      </c>
      <c r="B17" s="224"/>
      <c r="C17" s="134"/>
      <c r="D17" s="134"/>
      <c r="E17" s="134"/>
      <c r="F17" s="134"/>
      <c r="G17" s="134"/>
      <c r="H17" s="134"/>
      <c r="I17" s="134"/>
      <c r="J17" s="134"/>
      <c r="K17" s="134"/>
      <c r="L17" s="134"/>
      <c r="M17" s="134"/>
      <c r="N17" s="134"/>
      <c r="O17" s="134"/>
      <c r="P17" s="134"/>
      <c r="Q17" s="134"/>
      <c r="R17" s="134"/>
      <c r="S17" s="134"/>
      <c r="T17" s="134"/>
      <c r="U17" s="134"/>
      <c r="V17" s="134"/>
      <c r="W17" s="134"/>
      <c r="X17" s="134"/>
      <c r="Y17" s="134"/>
      <c r="Z17" s="134"/>
      <c r="AA17" s="134"/>
      <c r="AB17" s="134"/>
      <c r="AC17" s="134"/>
      <c r="AD17" s="134"/>
      <c r="AE17" s="134"/>
      <c r="AF17" s="134"/>
      <c r="AG17" s="134"/>
      <c r="AH17" s="134"/>
      <c r="AI17" s="134"/>
      <c r="AJ17" s="134"/>
      <c r="AK17" s="134"/>
      <c r="AL17" s="134"/>
      <c r="AM17" s="134"/>
      <c r="AN17" s="134"/>
      <c r="AO17" s="134"/>
      <c r="AP17" s="134"/>
      <c r="AQ17" s="134"/>
      <c r="AR17" s="134"/>
      <c r="AS17" s="134"/>
      <c r="AT17" s="134"/>
      <c r="AU17" s="134"/>
      <c r="AV17" s="134"/>
      <c r="AW17" s="134"/>
      <c r="AX17" s="134"/>
      <c r="AY17" s="134"/>
      <c r="AZ17" s="134"/>
      <c r="BA17" s="134"/>
      <c r="BB17" s="134"/>
      <c r="BC17" s="134"/>
      <c r="BD17" s="134"/>
      <c r="BE17" s="134"/>
      <c r="BF17" s="134"/>
      <c r="BG17" s="133"/>
      <c r="CD17" s="152" t="str">
        <f ca="1">IF(ISBLANK(INDIRECT("B17"))," ",(INDIRECT("B17")))</f>
        <v xml:space="preserve"> </v>
      </c>
      <c r="CE17" s="152" t="str">
        <f ca="1">IF(ISBLANK(INDIRECT("C17"))," ",(INDIRECT("C17")))</f>
        <v xml:space="preserve"> </v>
      </c>
      <c r="CF17" s="152" t="str">
        <f ca="1">IF(ISBLANK(INDIRECT("D17"))," ",(INDIRECT("D17")))</f>
        <v xml:space="preserve"> </v>
      </c>
      <c r="CG17" s="152" t="str">
        <f ca="1">IF(ISBLANK(INDIRECT("E17"))," ",(INDIRECT("E17")))</f>
        <v xml:space="preserve"> </v>
      </c>
      <c r="CH17" s="152" t="str">
        <f ca="1">IF(ISBLANK(INDIRECT("F17"))," ",(INDIRECT("F17")))</f>
        <v xml:space="preserve"> </v>
      </c>
      <c r="CI17" s="152" t="str">
        <f ca="1">IF(ISBLANK(INDIRECT("G17"))," ",(INDIRECT("G17")))</f>
        <v xml:space="preserve"> </v>
      </c>
      <c r="CJ17" s="152" t="str">
        <f ca="1">IF(ISBLANK(INDIRECT("H17"))," ",(INDIRECT("H17")))</f>
        <v xml:space="preserve"> </v>
      </c>
      <c r="CK17" s="152" t="str">
        <f ca="1">IF(ISBLANK(INDIRECT("I17"))," ",(INDIRECT("I17")))</f>
        <v xml:space="preserve"> </v>
      </c>
      <c r="CL17" s="152" t="str">
        <f ca="1">IF(ISBLANK(INDIRECT("J17"))," ",(INDIRECT("J17")))</f>
        <v xml:space="preserve"> </v>
      </c>
      <c r="CM17" s="152" t="str">
        <f ca="1">IF(ISBLANK(INDIRECT("K17"))," ",(INDIRECT("K17")))</f>
        <v xml:space="preserve"> </v>
      </c>
      <c r="CN17" s="152" t="str">
        <f ca="1">IF(ISBLANK(INDIRECT("L17"))," ",(INDIRECT("L17")))</f>
        <v xml:space="preserve"> </v>
      </c>
      <c r="CO17" s="152" t="str">
        <f ca="1">IF(ISBLANK(INDIRECT("M17"))," ",(INDIRECT("M17")))</f>
        <v xml:space="preserve"> </v>
      </c>
      <c r="CP17" s="152" t="str">
        <f ca="1">IF(ISBLANK(INDIRECT("N17"))," ",(INDIRECT("N17")))</f>
        <v xml:space="preserve"> </v>
      </c>
      <c r="CQ17" s="152" t="str">
        <f ca="1">IF(ISBLANK(INDIRECT("O17"))," ",(INDIRECT("O17")))</f>
        <v xml:space="preserve"> </v>
      </c>
      <c r="CR17" s="152" t="str">
        <f ca="1">IF(ISBLANK(INDIRECT("P17"))," ",(INDIRECT("P17")))</f>
        <v xml:space="preserve"> </v>
      </c>
      <c r="CS17" s="152" t="str">
        <f ca="1">IF(ISBLANK(INDIRECT("Q17"))," ",(INDIRECT("Q17")))</f>
        <v xml:space="preserve"> </v>
      </c>
      <c r="CT17" s="152" t="str">
        <f ca="1">IF(ISBLANK(INDIRECT("R17"))," ",(INDIRECT("R17")))</f>
        <v xml:space="preserve"> </v>
      </c>
      <c r="CU17" s="152" t="str">
        <f ca="1">IF(ISBLANK(INDIRECT("S17"))," ",(INDIRECT("S17")))</f>
        <v xml:space="preserve"> </v>
      </c>
      <c r="CV17" s="152" t="str">
        <f ca="1">IF(ISBLANK(INDIRECT("T17"))," ",(INDIRECT("T17")))</f>
        <v xml:space="preserve"> </v>
      </c>
      <c r="CW17" s="152" t="str">
        <f ca="1">IF(ISBLANK(INDIRECT("U17"))," ",(INDIRECT("U17")))</f>
        <v xml:space="preserve"> </v>
      </c>
      <c r="CX17" s="152" t="str">
        <f ca="1">IF(ISBLANK(INDIRECT("V17"))," ",(INDIRECT("V17")))</f>
        <v xml:space="preserve"> </v>
      </c>
      <c r="CY17" s="152" t="str">
        <f ca="1">IF(ISBLANK(INDIRECT("W17"))," ",(INDIRECT("W17")))</f>
        <v xml:space="preserve"> </v>
      </c>
      <c r="CZ17" s="152" t="str">
        <f ca="1">IF(ISBLANK(INDIRECT("X17"))," ",(INDIRECT("X17")))</f>
        <v xml:space="preserve"> </v>
      </c>
      <c r="DA17" s="152" t="str">
        <f ca="1">IF(ISBLANK(INDIRECT("Y17"))," ",(INDIRECT("Y17")))</f>
        <v xml:space="preserve"> </v>
      </c>
      <c r="DB17" s="152" t="str">
        <f ca="1">IF(ISBLANK(INDIRECT("Z17"))," ",(INDIRECT("Z17")))</f>
        <v xml:space="preserve"> </v>
      </c>
      <c r="DC17" s="152" t="str">
        <f ca="1">IF(ISBLANK(INDIRECT("AA17"))," ",(INDIRECT("AA17")))</f>
        <v xml:space="preserve"> </v>
      </c>
      <c r="DD17" s="152" t="str">
        <f ca="1">IF(ISBLANK(INDIRECT("AB17"))," ",(INDIRECT("AB17")))</f>
        <v xml:space="preserve"> </v>
      </c>
      <c r="DE17" s="152" t="str">
        <f ca="1">IF(ISBLANK(INDIRECT("AC17"))," ",(INDIRECT("AC17")))</f>
        <v xml:space="preserve"> </v>
      </c>
      <c r="DF17" s="152" t="str">
        <f ca="1">IF(ISBLANK(INDIRECT("AD17"))," ",(INDIRECT("AD17")))</f>
        <v xml:space="preserve"> </v>
      </c>
      <c r="DG17" s="152" t="str">
        <f ca="1">IF(ISBLANK(INDIRECT("AE17"))," ",(INDIRECT("AE17")))</f>
        <v xml:space="preserve"> </v>
      </c>
      <c r="DH17" s="152" t="str">
        <f ca="1">IF(ISBLANK(INDIRECT("AF17"))," ",(INDIRECT("AF17")))</f>
        <v xml:space="preserve"> </v>
      </c>
      <c r="DI17" s="152" t="str">
        <f ca="1">IF(ISBLANK(INDIRECT("AG17"))," ",(INDIRECT("AG17")))</f>
        <v xml:space="preserve"> </v>
      </c>
      <c r="DJ17" s="152" t="str">
        <f ca="1">IF(ISBLANK(INDIRECT("AH17"))," ",(INDIRECT("AH17")))</f>
        <v xml:space="preserve"> </v>
      </c>
      <c r="DK17" s="152" t="str">
        <f ca="1">IF(ISBLANK(INDIRECT("AI17"))," ",(INDIRECT("AI17")))</f>
        <v xml:space="preserve"> </v>
      </c>
      <c r="DL17" s="152" t="str">
        <f ca="1">IF(ISBLANK(INDIRECT("AJ17"))," ",(INDIRECT("AJ17")))</f>
        <v xml:space="preserve"> </v>
      </c>
      <c r="DM17" s="152" t="str">
        <f ca="1">IF(ISBLANK(INDIRECT("AK17"))," ",(INDIRECT("AK17")))</f>
        <v xml:space="preserve"> </v>
      </c>
      <c r="DN17" s="152" t="str">
        <f ca="1">IF(ISBLANK(INDIRECT("AL17"))," ",(INDIRECT("AL17")))</f>
        <v xml:space="preserve"> </v>
      </c>
      <c r="DO17" s="152" t="str">
        <f ca="1">IF(ISBLANK(INDIRECT("AM17"))," ",(INDIRECT("AM17")))</f>
        <v xml:space="preserve"> </v>
      </c>
      <c r="DP17" s="152" t="str">
        <f ca="1">IF(ISBLANK(INDIRECT("AN17"))," ",(INDIRECT("AN17")))</f>
        <v xml:space="preserve"> </v>
      </c>
      <c r="DQ17" s="152" t="str">
        <f ca="1">IF(ISBLANK(INDIRECT("AO17"))," ",(INDIRECT("AO17")))</f>
        <v xml:space="preserve"> </v>
      </c>
      <c r="DR17" s="152" t="str">
        <f ca="1">IF(ISBLANK(INDIRECT("AP17"))," ",(INDIRECT("AP17")))</f>
        <v xml:space="preserve"> </v>
      </c>
      <c r="DS17" s="152" t="str">
        <f ca="1">IF(ISBLANK(INDIRECT("AQ17"))," ",(INDIRECT("AQ17")))</f>
        <v xml:space="preserve"> </v>
      </c>
      <c r="DT17" s="152" t="str">
        <f ca="1">IF(ISBLANK(INDIRECT("AR17"))," ",(INDIRECT("AR17")))</f>
        <v xml:space="preserve"> </v>
      </c>
      <c r="DU17" s="152" t="str">
        <f ca="1">IF(ISBLANK(INDIRECT("AS17"))," ",(INDIRECT("AS17")))</f>
        <v xml:space="preserve"> </v>
      </c>
      <c r="DV17" s="152" t="str">
        <f ca="1">IF(ISBLANK(INDIRECT("AT17"))," ",(INDIRECT("AT17")))</f>
        <v xml:space="preserve"> </v>
      </c>
      <c r="DW17" s="152" t="str">
        <f ca="1">IF(ISBLANK(INDIRECT("AU17"))," ",(INDIRECT("AU17")))</f>
        <v xml:space="preserve"> </v>
      </c>
      <c r="DX17" s="152" t="str">
        <f ca="1">IF(ISBLANK(INDIRECT("AV17"))," ",(INDIRECT("AV17")))</f>
        <v xml:space="preserve"> </v>
      </c>
      <c r="DY17" s="152" t="str">
        <f ca="1">IF(ISBLANK(INDIRECT("AW17"))," ",(INDIRECT("AW17")))</f>
        <v xml:space="preserve"> </v>
      </c>
      <c r="DZ17" s="152" t="str">
        <f ca="1">IF(ISBLANK(INDIRECT("Ax17"))," ",(INDIRECT("Ax17")))</f>
        <v xml:space="preserve"> </v>
      </c>
      <c r="EA17" s="152" t="str">
        <f ca="1">IF(ISBLANK(INDIRECT("AY17"))," ",(INDIRECT("AY17")))</f>
        <v xml:space="preserve"> </v>
      </c>
      <c r="EB17" s="152" t="str">
        <f ca="1">IF(ISBLANK(INDIRECT("AZ17"))," ",(INDIRECT("AZ17")))</f>
        <v xml:space="preserve"> </v>
      </c>
      <c r="EC17" s="152" t="str">
        <f ca="1">IF(ISBLANK(INDIRECT("BA17"))," ",(INDIRECT("BA17")))</f>
        <v xml:space="preserve"> </v>
      </c>
      <c r="ED17" s="152" t="str">
        <f ca="1">IF(ISBLANK(INDIRECT("BB17"))," ",(INDIRECT("BB17")))</f>
        <v xml:space="preserve"> </v>
      </c>
      <c r="EE17" s="152" t="str">
        <f ca="1">IF(ISBLANK(INDIRECT("BC17"))," ",(INDIRECT("BC17")))</f>
        <v xml:space="preserve"> </v>
      </c>
      <c r="EF17" s="152" t="str">
        <f ca="1">IF(ISBLANK(INDIRECT("BD17"))," ",(INDIRECT("BD17")))</f>
        <v xml:space="preserve"> </v>
      </c>
      <c r="EG17" s="152" t="str">
        <f ca="1">IF(ISBLANK(INDIRECT("Be17"))," ",(INDIRECT("Be17")))</f>
        <v xml:space="preserve"> </v>
      </c>
      <c r="EH17" s="152" t="str">
        <f ca="1">IF(ISBLANK(INDIRECT("BF17"))," ",(INDIRECT("BF17")))</f>
        <v xml:space="preserve"> </v>
      </c>
    </row>
    <row r="18" spans="1:138" x14ac:dyDescent="0.2">
      <c r="A18" s="153">
        <v>12</v>
      </c>
      <c r="B18" s="224"/>
      <c r="C18" s="134"/>
      <c r="D18" s="134"/>
      <c r="E18" s="134"/>
      <c r="F18" s="134"/>
      <c r="G18" s="134"/>
      <c r="H18" s="134"/>
      <c r="I18" s="134"/>
      <c r="J18" s="134"/>
      <c r="K18" s="134"/>
      <c r="L18" s="134"/>
      <c r="M18" s="134"/>
      <c r="N18" s="134"/>
      <c r="O18" s="134"/>
      <c r="P18" s="134"/>
      <c r="Q18" s="134"/>
      <c r="R18" s="134"/>
      <c r="S18" s="134"/>
      <c r="T18" s="134"/>
      <c r="U18" s="134"/>
      <c r="V18" s="134"/>
      <c r="W18" s="134"/>
      <c r="X18" s="134"/>
      <c r="Y18" s="134"/>
      <c r="Z18" s="134"/>
      <c r="AA18" s="134"/>
      <c r="AB18" s="134"/>
      <c r="AC18" s="134"/>
      <c r="AD18" s="134"/>
      <c r="AE18" s="134"/>
      <c r="AF18" s="134"/>
      <c r="AG18" s="134"/>
      <c r="AH18" s="134"/>
      <c r="AI18" s="134"/>
      <c r="AJ18" s="134"/>
      <c r="AK18" s="134"/>
      <c r="AL18" s="134"/>
      <c r="AM18" s="134"/>
      <c r="AN18" s="134"/>
      <c r="AO18" s="134"/>
      <c r="AP18" s="134"/>
      <c r="AQ18" s="134"/>
      <c r="AR18" s="134"/>
      <c r="AS18" s="134"/>
      <c r="AT18" s="134"/>
      <c r="AU18" s="134"/>
      <c r="AV18" s="134"/>
      <c r="AW18" s="134"/>
      <c r="AX18" s="134"/>
      <c r="AY18" s="134"/>
      <c r="AZ18" s="134"/>
      <c r="BA18" s="134"/>
      <c r="BB18" s="134"/>
      <c r="BC18" s="134"/>
      <c r="BD18" s="134"/>
      <c r="BE18" s="134"/>
      <c r="BF18" s="134"/>
      <c r="BG18" s="133"/>
      <c r="CD18" s="152" t="str">
        <f ca="1">IF(ISBLANK(INDIRECT("B18"))," ",(INDIRECT("B18")))</f>
        <v xml:space="preserve"> </v>
      </c>
      <c r="CE18" s="152" t="str">
        <f ca="1">IF(ISBLANK(INDIRECT("C18"))," ",(INDIRECT("C18")))</f>
        <v xml:space="preserve"> </v>
      </c>
      <c r="CF18" s="152" t="str">
        <f ca="1">IF(ISBLANK(INDIRECT("D18"))," ",(INDIRECT("D18")))</f>
        <v xml:space="preserve"> </v>
      </c>
      <c r="CG18" s="152" t="str">
        <f ca="1">IF(ISBLANK(INDIRECT("E18"))," ",(INDIRECT("E18")))</f>
        <v xml:space="preserve"> </v>
      </c>
      <c r="CH18" s="152" t="str">
        <f ca="1">IF(ISBLANK(INDIRECT("F18"))," ",(INDIRECT("F18")))</f>
        <v xml:space="preserve"> </v>
      </c>
      <c r="CI18" s="152" t="str">
        <f ca="1">IF(ISBLANK(INDIRECT("G18"))," ",(INDIRECT("G18")))</f>
        <v xml:space="preserve"> </v>
      </c>
      <c r="CJ18" s="152" t="str">
        <f ca="1">IF(ISBLANK(INDIRECT("H18"))," ",(INDIRECT("H18")))</f>
        <v xml:space="preserve"> </v>
      </c>
      <c r="CK18" s="152" t="str">
        <f ca="1">IF(ISBLANK(INDIRECT("I18"))," ",(INDIRECT("I18")))</f>
        <v xml:space="preserve"> </v>
      </c>
      <c r="CL18" s="152" t="str">
        <f ca="1">IF(ISBLANK(INDIRECT("J18"))," ",(INDIRECT("J18")))</f>
        <v xml:space="preserve"> </v>
      </c>
      <c r="CM18" s="152" t="str">
        <f ca="1">IF(ISBLANK(INDIRECT("K18"))," ",(INDIRECT("K18")))</f>
        <v xml:space="preserve"> </v>
      </c>
      <c r="CN18" s="152" t="str">
        <f ca="1">IF(ISBLANK(INDIRECT("L18"))," ",(INDIRECT("L18")))</f>
        <v xml:space="preserve"> </v>
      </c>
      <c r="CO18" s="152" t="str">
        <f ca="1">IF(ISBLANK(INDIRECT("M18"))," ",(INDIRECT("M18")))</f>
        <v xml:space="preserve"> </v>
      </c>
      <c r="CP18" s="152" t="str">
        <f ca="1">IF(ISBLANK(INDIRECT("N18"))," ",(INDIRECT("N18")))</f>
        <v xml:space="preserve"> </v>
      </c>
      <c r="CQ18" s="152" t="str">
        <f ca="1">IF(ISBLANK(INDIRECT("O18"))," ",(INDIRECT("O18")))</f>
        <v xml:space="preserve"> </v>
      </c>
      <c r="CR18" s="152" t="str">
        <f ca="1">IF(ISBLANK(INDIRECT("P18"))," ",(INDIRECT("P18")))</f>
        <v xml:space="preserve"> </v>
      </c>
      <c r="CS18" s="152" t="str">
        <f ca="1">IF(ISBLANK(INDIRECT("Q18"))," ",(INDIRECT("Q18")))</f>
        <v xml:space="preserve"> </v>
      </c>
      <c r="CT18" s="152" t="str">
        <f ca="1">IF(ISBLANK(INDIRECT("R18"))," ",(INDIRECT("R18")))</f>
        <v xml:space="preserve"> </v>
      </c>
      <c r="CU18" s="152" t="str">
        <f ca="1">IF(ISBLANK(INDIRECT("S18"))," ",(INDIRECT("S18")))</f>
        <v xml:space="preserve"> </v>
      </c>
      <c r="CV18" s="152" t="str">
        <f ca="1">IF(ISBLANK(INDIRECT("T18"))," ",(INDIRECT("T18")))</f>
        <v xml:space="preserve"> </v>
      </c>
      <c r="CW18" s="152" t="str">
        <f ca="1">IF(ISBLANK(INDIRECT("U18"))," ",(INDIRECT("U18")))</f>
        <v xml:space="preserve"> </v>
      </c>
      <c r="CX18" s="152" t="str">
        <f ca="1">IF(ISBLANK(INDIRECT("V18"))," ",(INDIRECT("V18")))</f>
        <v xml:space="preserve"> </v>
      </c>
      <c r="CY18" s="152" t="str">
        <f ca="1">IF(ISBLANK(INDIRECT("W18"))," ",(INDIRECT("W18")))</f>
        <v xml:space="preserve"> </v>
      </c>
      <c r="CZ18" s="152" t="str">
        <f ca="1">IF(ISBLANK(INDIRECT("X18"))," ",(INDIRECT("X18")))</f>
        <v xml:space="preserve"> </v>
      </c>
      <c r="DA18" s="152" t="str">
        <f ca="1">IF(ISBLANK(INDIRECT("Y18"))," ",(INDIRECT("Y18")))</f>
        <v xml:space="preserve"> </v>
      </c>
      <c r="DB18" s="152" t="str">
        <f ca="1">IF(ISBLANK(INDIRECT("Z18"))," ",(INDIRECT("Z18")))</f>
        <v xml:space="preserve"> </v>
      </c>
      <c r="DC18" s="152" t="str">
        <f ca="1">IF(ISBLANK(INDIRECT("AA18"))," ",(INDIRECT("AA18")))</f>
        <v xml:space="preserve"> </v>
      </c>
      <c r="DD18" s="152" t="str">
        <f ca="1">IF(ISBLANK(INDIRECT("AB18"))," ",(INDIRECT("AB18")))</f>
        <v xml:space="preserve"> </v>
      </c>
      <c r="DE18" s="152" t="str">
        <f ca="1">IF(ISBLANK(INDIRECT("AC18"))," ",(INDIRECT("AC18")))</f>
        <v xml:space="preserve"> </v>
      </c>
      <c r="DF18" s="152" t="str">
        <f ca="1">IF(ISBLANK(INDIRECT("AD18"))," ",(INDIRECT("AD18")))</f>
        <v xml:space="preserve"> </v>
      </c>
      <c r="DG18" s="152" t="str">
        <f ca="1">IF(ISBLANK(INDIRECT("AE18"))," ",(INDIRECT("AE18")))</f>
        <v xml:space="preserve"> </v>
      </c>
      <c r="DH18" s="152" t="str">
        <f ca="1">IF(ISBLANK(INDIRECT("AF18"))," ",(INDIRECT("AF18")))</f>
        <v xml:space="preserve"> </v>
      </c>
      <c r="DI18" s="152" t="str">
        <f ca="1">IF(ISBLANK(INDIRECT("AG18"))," ",(INDIRECT("AG18")))</f>
        <v xml:space="preserve"> </v>
      </c>
      <c r="DJ18" s="152" t="str">
        <f ca="1">IF(ISBLANK(INDIRECT("AH18"))," ",(INDIRECT("AH18")))</f>
        <v xml:space="preserve"> </v>
      </c>
      <c r="DK18" s="152" t="str">
        <f ca="1">IF(ISBLANK(INDIRECT("AI18"))," ",(INDIRECT("AI18")))</f>
        <v xml:space="preserve"> </v>
      </c>
      <c r="DL18" s="152" t="str">
        <f ca="1">IF(ISBLANK(INDIRECT("AJ18"))," ",(INDIRECT("AJ18")))</f>
        <v xml:space="preserve"> </v>
      </c>
      <c r="DM18" s="152" t="str">
        <f ca="1">IF(ISBLANK(INDIRECT("AK18"))," ",(INDIRECT("AK18")))</f>
        <v xml:space="preserve"> </v>
      </c>
      <c r="DN18" s="152" t="str">
        <f ca="1">IF(ISBLANK(INDIRECT("AL18"))," ",(INDIRECT("AL18")))</f>
        <v xml:space="preserve"> </v>
      </c>
      <c r="DO18" s="152" t="str">
        <f ca="1">IF(ISBLANK(INDIRECT("AM18"))," ",(INDIRECT("AM18")))</f>
        <v xml:space="preserve"> </v>
      </c>
      <c r="DP18" s="152" t="str">
        <f ca="1">IF(ISBLANK(INDIRECT("AN18"))," ",(INDIRECT("AN18")))</f>
        <v xml:space="preserve"> </v>
      </c>
      <c r="DQ18" s="152" t="str">
        <f ca="1">IF(ISBLANK(INDIRECT("AO18"))," ",(INDIRECT("AO18")))</f>
        <v xml:space="preserve"> </v>
      </c>
      <c r="DR18" s="152" t="str">
        <f ca="1">IF(ISBLANK(INDIRECT("AP18"))," ",(INDIRECT("AP18")))</f>
        <v xml:space="preserve"> </v>
      </c>
      <c r="DS18" s="152" t="str">
        <f ca="1">IF(ISBLANK(INDIRECT("AQ18"))," ",(INDIRECT("AQ18")))</f>
        <v xml:space="preserve"> </v>
      </c>
      <c r="DT18" s="152" t="str">
        <f ca="1">IF(ISBLANK(INDIRECT("AR18"))," ",(INDIRECT("AR18")))</f>
        <v xml:space="preserve"> </v>
      </c>
      <c r="DU18" s="152" t="str">
        <f ca="1">IF(ISBLANK(INDIRECT("AS18"))," ",(INDIRECT("AS18")))</f>
        <v xml:space="preserve"> </v>
      </c>
      <c r="DV18" s="152" t="str">
        <f ca="1">IF(ISBLANK(INDIRECT("AT18"))," ",(INDIRECT("AT18")))</f>
        <v xml:space="preserve"> </v>
      </c>
      <c r="DW18" s="152" t="str">
        <f ca="1">IF(ISBLANK(INDIRECT("AU18"))," ",(INDIRECT("AU18")))</f>
        <v xml:space="preserve"> </v>
      </c>
      <c r="DX18" s="152" t="str">
        <f ca="1">IF(ISBLANK(INDIRECT("AV18"))," ",(INDIRECT("AV18")))</f>
        <v xml:space="preserve"> </v>
      </c>
      <c r="DY18" s="152" t="str">
        <f ca="1">IF(ISBLANK(INDIRECT("AW18"))," ",(INDIRECT("AW18")))</f>
        <v xml:space="preserve"> </v>
      </c>
      <c r="DZ18" s="152" t="str">
        <f ca="1">IF(ISBLANK(INDIRECT("Ax18"))," ",(INDIRECT("Ax18")))</f>
        <v xml:space="preserve"> </v>
      </c>
      <c r="EA18" s="152" t="str">
        <f ca="1">IF(ISBLANK(INDIRECT("AY18"))," ",(INDIRECT("AY18")))</f>
        <v xml:space="preserve"> </v>
      </c>
      <c r="EB18" s="152" t="str">
        <f ca="1">IF(ISBLANK(INDIRECT("AZ18"))," ",(INDIRECT("AZ18")))</f>
        <v xml:space="preserve"> </v>
      </c>
      <c r="EC18" s="152" t="str">
        <f ca="1">IF(ISBLANK(INDIRECT("BA18"))," ",(INDIRECT("BA18")))</f>
        <v xml:space="preserve"> </v>
      </c>
      <c r="ED18" s="152" t="str">
        <f ca="1">IF(ISBLANK(INDIRECT("BB18"))," ",(INDIRECT("BB18")))</f>
        <v xml:space="preserve"> </v>
      </c>
      <c r="EE18" s="152" t="str">
        <f ca="1">IF(ISBLANK(INDIRECT("BC18"))," ",(INDIRECT("BC18")))</f>
        <v xml:space="preserve"> </v>
      </c>
      <c r="EF18" s="152" t="str">
        <f ca="1">IF(ISBLANK(INDIRECT("BD18"))," ",(INDIRECT("BD18")))</f>
        <v xml:space="preserve"> </v>
      </c>
      <c r="EG18" s="152" t="str">
        <f ca="1">IF(ISBLANK(INDIRECT("Be18"))," ",(INDIRECT("Be18")))</f>
        <v xml:space="preserve"> </v>
      </c>
      <c r="EH18" s="152" t="str">
        <f ca="1">IF(ISBLANK(INDIRECT("BF18"))," ",(INDIRECT("BF18")))</f>
        <v xml:space="preserve"> </v>
      </c>
    </row>
    <row r="19" spans="1:138" x14ac:dyDescent="0.2">
      <c r="A19" s="153">
        <v>13</v>
      </c>
      <c r="B19" s="224"/>
      <c r="C19" s="134"/>
      <c r="D19" s="134"/>
      <c r="E19" s="134"/>
      <c r="F19" s="134"/>
      <c r="G19" s="134"/>
      <c r="H19" s="134"/>
      <c r="I19" s="134"/>
      <c r="J19" s="134"/>
      <c r="K19" s="134"/>
      <c r="L19" s="134"/>
      <c r="M19" s="134"/>
      <c r="N19" s="134"/>
      <c r="O19" s="134"/>
      <c r="P19" s="134"/>
      <c r="Q19" s="134"/>
      <c r="R19" s="134"/>
      <c r="S19" s="134"/>
      <c r="T19" s="134"/>
      <c r="U19" s="134"/>
      <c r="V19" s="134"/>
      <c r="W19" s="134"/>
      <c r="X19" s="134"/>
      <c r="Y19" s="134"/>
      <c r="Z19" s="134"/>
      <c r="AA19" s="134"/>
      <c r="AB19" s="134"/>
      <c r="AC19" s="134"/>
      <c r="AD19" s="134"/>
      <c r="AE19" s="134"/>
      <c r="AF19" s="134"/>
      <c r="AG19" s="134"/>
      <c r="AH19" s="134"/>
      <c r="AI19" s="134"/>
      <c r="AJ19" s="134"/>
      <c r="AK19" s="134"/>
      <c r="AL19" s="134"/>
      <c r="AM19" s="134"/>
      <c r="AN19" s="134"/>
      <c r="AO19" s="134"/>
      <c r="AP19" s="134"/>
      <c r="AQ19" s="134"/>
      <c r="AR19" s="134"/>
      <c r="AS19" s="134"/>
      <c r="AT19" s="134"/>
      <c r="AU19" s="134"/>
      <c r="AV19" s="134"/>
      <c r="AW19" s="134"/>
      <c r="AX19" s="134"/>
      <c r="AY19" s="134"/>
      <c r="AZ19" s="134"/>
      <c r="BA19" s="134"/>
      <c r="BB19" s="134"/>
      <c r="BC19" s="134"/>
      <c r="BD19" s="134"/>
      <c r="BE19" s="134"/>
      <c r="BF19" s="134"/>
      <c r="BG19" s="133"/>
      <c r="CD19" s="152" t="str">
        <f ca="1">IF(ISBLANK(INDIRECT("B19"))," ",(INDIRECT("B19")))</f>
        <v xml:space="preserve"> </v>
      </c>
      <c r="CE19" s="152" t="str">
        <f ca="1">IF(ISBLANK(INDIRECT("C19"))," ",(INDIRECT("C19")))</f>
        <v xml:space="preserve"> </v>
      </c>
      <c r="CF19" s="152" t="str">
        <f ca="1">IF(ISBLANK(INDIRECT("D19"))," ",(INDIRECT("D19")))</f>
        <v xml:space="preserve"> </v>
      </c>
      <c r="CG19" s="152" t="str">
        <f ca="1">IF(ISBLANK(INDIRECT("E19"))," ",(INDIRECT("E19")))</f>
        <v xml:space="preserve"> </v>
      </c>
      <c r="CH19" s="152" t="str">
        <f ca="1">IF(ISBLANK(INDIRECT("F19"))," ",(INDIRECT("F19")))</f>
        <v xml:space="preserve"> </v>
      </c>
      <c r="CI19" s="152" t="str">
        <f ca="1">IF(ISBLANK(INDIRECT("G19"))," ",(INDIRECT("G19")))</f>
        <v xml:space="preserve"> </v>
      </c>
      <c r="CJ19" s="152" t="str">
        <f ca="1">IF(ISBLANK(INDIRECT("H19"))," ",(INDIRECT("H19")))</f>
        <v xml:space="preserve"> </v>
      </c>
      <c r="CK19" s="152" t="str">
        <f ca="1">IF(ISBLANK(INDIRECT("I19"))," ",(INDIRECT("I19")))</f>
        <v xml:space="preserve"> </v>
      </c>
      <c r="CL19" s="152" t="str">
        <f ca="1">IF(ISBLANK(INDIRECT("J19"))," ",(INDIRECT("J19")))</f>
        <v xml:space="preserve"> </v>
      </c>
      <c r="CM19" s="152" t="str">
        <f ca="1">IF(ISBLANK(INDIRECT("K19"))," ",(INDIRECT("K19")))</f>
        <v xml:space="preserve"> </v>
      </c>
      <c r="CN19" s="152" t="str">
        <f ca="1">IF(ISBLANK(INDIRECT("L19"))," ",(INDIRECT("L19")))</f>
        <v xml:space="preserve"> </v>
      </c>
      <c r="CO19" s="152" t="str">
        <f ca="1">IF(ISBLANK(INDIRECT("M19"))," ",(INDIRECT("M19")))</f>
        <v xml:space="preserve"> </v>
      </c>
      <c r="CP19" s="152" t="str">
        <f ca="1">IF(ISBLANK(INDIRECT("N19"))," ",(INDIRECT("N19")))</f>
        <v xml:space="preserve"> </v>
      </c>
      <c r="CQ19" s="152" t="str">
        <f ca="1">IF(ISBLANK(INDIRECT("O19"))," ",(INDIRECT("O19")))</f>
        <v xml:space="preserve"> </v>
      </c>
      <c r="CR19" s="152" t="str">
        <f ca="1">IF(ISBLANK(INDIRECT("P19"))," ",(INDIRECT("P19")))</f>
        <v xml:space="preserve"> </v>
      </c>
      <c r="CS19" s="152" t="str">
        <f ca="1">IF(ISBLANK(INDIRECT("Q19"))," ",(INDIRECT("Q19")))</f>
        <v xml:space="preserve"> </v>
      </c>
      <c r="CT19" s="152" t="str">
        <f ca="1">IF(ISBLANK(INDIRECT("R19"))," ",(INDIRECT("R19")))</f>
        <v xml:space="preserve"> </v>
      </c>
      <c r="CU19" s="152" t="str">
        <f ca="1">IF(ISBLANK(INDIRECT("S19"))," ",(INDIRECT("S19")))</f>
        <v xml:space="preserve"> </v>
      </c>
      <c r="CV19" s="152" t="str">
        <f ca="1">IF(ISBLANK(INDIRECT("T19"))," ",(INDIRECT("T19")))</f>
        <v xml:space="preserve"> </v>
      </c>
      <c r="CW19" s="152" t="str">
        <f ca="1">IF(ISBLANK(INDIRECT("U19"))," ",(INDIRECT("U19")))</f>
        <v xml:space="preserve"> </v>
      </c>
      <c r="CX19" s="152" t="str">
        <f ca="1">IF(ISBLANK(INDIRECT("V19"))," ",(INDIRECT("V19")))</f>
        <v xml:space="preserve"> </v>
      </c>
      <c r="CY19" s="152" t="str">
        <f ca="1">IF(ISBLANK(INDIRECT("W19"))," ",(INDIRECT("W19")))</f>
        <v xml:space="preserve"> </v>
      </c>
      <c r="CZ19" s="152" t="str">
        <f ca="1">IF(ISBLANK(INDIRECT("X19"))," ",(INDIRECT("X19")))</f>
        <v xml:space="preserve"> </v>
      </c>
      <c r="DA19" s="152" t="str">
        <f ca="1">IF(ISBLANK(INDIRECT("Y19"))," ",(INDIRECT("Y19")))</f>
        <v xml:space="preserve"> </v>
      </c>
      <c r="DB19" s="152" t="str">
        <f ca="1">IF(ISBLANK(INDIRECT("Z19"))," ",(INDIRECT("Z19")))</f>
        <v xml:space="preserve"> </v>
      </c>
      <c r="DC19" s="152" t="str">
        <f ca="1">IF(ISBLANK(INDIRECT("AA19"))," ",(INDIRECT("AA19")))</f>
        <v xml:space="preserve"> </v>
      </c>
      <c r="DD19" s="152" t="str">
        <f ca="1">IF(ISBLANK(INDIRECT("AB19"))," ",(INDIRECT("AB19")))</f>
        <v xml:space="preserve"> </v>
      </c>
      <c r="DE19" s="152" t="str">
        <f ca="1">IF(ISBLANK(INDIRECT("AC19"))," ",(INDIRECT("AC19")))</f>
        <v xml:space="preserve"> </v>
      </c>
      <c r="DF19" s="152" t="str">
        <f ca="1">IF(ISBLANK(INDIRECT("AD19"))," ",(INDIRECT("AD19")))</f>
        <v xml:space="preserve"> </v>
      </c>
      <c r="DG19" s="152" t="str">
        <f ca="1">IF(ISBLANK(INDIRECT("AE19"))," ",(INDIRECT("AE19")))</f>
        <v xml:space="preserve"> </v>
      </c>
      <c r="DH19" s="152" t="str">
        <f ca="1">IF(ISBLANK(INDIRECT("AF19"))," ",(INDIRECT("AF19")))</f>
        <v xml:space="preserve"> </v>
      </c>
      <c r="DI19" s="152" t="str">
        <f ca="1">IF(ISBLANK(INDIRECT("AG19"))," ",(INDIRECT("AG19")))</f>
        <v xml:space="preserve"> </v>
      </c>
      <c r="DJ19" s="152" t="str">
        <f ca="1">IF(ISBLANK(INDIRECT("AH19"))," ",(INDIRECT("AH19")))</f>
        <v xml:space="preserve"> </v>
      </c>
      <c r="DK19" s="152" t="str">
        <f ca="1">IF(ISBLANK(INDIRECT("AI19"))," ",(INDIRECT("AI19")))</f>
        <v xml:space="preserve"> </v>
      </c>
      <c r="DL19" s="152" t="str">
        <f ca="1">IF(ISBLANK(INDIRECT("AJ19"))," ",(INDIRECT("AJ19")))</f>
        <v xml:space="preserve"> </v>
      </c>
      <c r="DM19" s="152" t="str">
        <f ca="1">IF(ISBLANK(INDIRECT("AK19"))," ",(INDIRECT("AK19")))</f>
        <v xml:space="preserve"> </v>
      </c>
      <c r="DN19" s="152" t="str">
        <f ca="1">IF(ISBLANK(INDIRECT("AL19"))," ",(INDIRECT("AL19")))</f>
        <v xml:space="preserve"> </v>
      </c>
      <c r="DO19" s="152" t="str">
        <f ca="1">IF(ISBLANK(INDIRECT("AM19"))," ",(INDIRECT("AM19")))</f>
        <v xml:space="preserve"> </v>
      </c>
      <c r="DP19" s="152" t="str">
        <f ca="1">IF(ISBLANK(INDIRECT("AN19"))," ",(INDIRECT("AN19")))</f>
        <v xml:space="preserve"> </v>
      </c>
      <c r="DQ19" s="152" t="str">
        <f ca="1">IF(ISBLANK(INDIRECT("AO19"))," ",(INDIRECT("AO19")))</f>
        <v xml:space="preserve"> </v>
      </c>
      <c r="DR19" s="152" t="str">
        <f ca="1">IF(ISBLANK(INDIRECT("AP19"))," ",(INDIRECT("AP19")))</f>
        <v xml:space="preserve"> </v>
      </c>
      <c r="DS19" s="152" t="str">
        <f ca="1">IF(ISBLANK(INDIRECT("AQ19"))," ",(INDIRECT("AQ19")))</f>
        <v xml:space="preserve"> </v>
      </c>
      <c r="DT19" s="152" t="str">
        <f ca="1">IF(ISBLANK(INDIRECT("AR19"))," ",(INDIRECT("AR19")))</f>
        <v xml:space="preserve"> </v>
      </c>
      <c r="DU19" s="152" t="str">
        <f ca="1">IF(ISBLANK(INDIRECT("AS19"))," ",(INDIRECT("AS19")))</f>
        <v xml:space="preserve"> </v>
      </c>
      <c r="DV19" s="152" t="str">
        <f ca="1">IF(ISBLANK(INDIRECT("AT19"))," ",(INDIRECT("AT19")))</f>
        <v xml:space="preserve"> </v>
      </c>
      <c r="DW19" s="152" t="str">
        <f ca="1">IF(ISBLANK(INDIRECT("AU19"))," ",(INDIRECT("AU19")))</f>
        <v xml:space="preserve"> </v>
      </c>
      <c r="DX19" s="152" t="str">
        <f ca="1">IF(ISBLANK(INDIRECT("AV19"))," ",(INDIRECT("AV19")))</f>
        <v xml:space="preserve"> </v>
      </c>
      <c r="DY19" s="152" t="str">
        <f ca="1">IF(ISBLANK(INDIRECT("AW19"))," ",(INDIRECT("AW19")))</f>
        <v xml:space="preserve"> </v>
      </c>
      <c r="DZ19" s="152" t="str">
        <f ca="1">IF(ISBLANK(INDIRECT("Ax19"))," ",(INDIRECT("Ax19")))</f>
        <v xml:space="preserve"> </v>
      </c>
      <c r="EA19" s="152" t="str">
        <f ca="1">IF(ISBLANK(INDIRECT("AY19"))," ",(INDIRECT("AY19")))</f>
        <v xml:space="preserve"> </v>
      </c>
      <c r="EB19" s="152" t="str">
        <f ca="1">IF(ISBLANK(INDIRECT("AZ19"))," ",(INDIRECT("AZ19")))</f>
        <v xml:space="preserve"> </v>
      </c>
      <c r="EC19" s="152" t="str">
        <f ca="1">IF(ISBLANK(INDIRECT("BA19"))," ",(INDIRECT("BA19")))</f>
        <v xml:space="preserve"> </v>
      </c>
      <c r="ED19" s="152" t="str">
        <f ca="1">IF(ISBLANK(INDIRECT("BB19"))," ",(INDIRECT("BB19")))</f>
        <v xml:space="preserve"> </v>
      </c>
      <c r="EE19" s="152" t="str">
        <f ca="1">IF(ISBLANK(INDIRECT("BC19"))," ",(INDIRECT("BC19")))</f>
        <v xml:space="preserve"> </v>
      </c>
      <c r="EF19" s="152" t="str">
        <f ca="1">IF(ISBLANK(INDIRECT("BD19"))," ",(INDIRECT("BD19")))</f>
        <v xml:space="preserve"> </v>
      </c>
      <c r="EG19" s="152" t="str">
        <f ca="1">IF(ISBLANK(INDIRECT("Be19"))," ",(INDIRECT("Be19")))</f>
        <v xml:space="preserve"> </v>
      </c>
      <c r="EH19" s="152" t="str">
        <f ca="1">IF(ISBLANK(INDIRECT("BF19"))," ",(INDIRECT("BF19")))</f>
        <v xml:space="preserve"> </v>
      </c>
    </row>
    <row r="20" spans="1:138" x14ac:dyDescent="0.2">
      <c r="A20" s="153">
        <v>14</v>
      </c>
      <c r="B20" s="224"/>
      <c r="C20" s="134"/>
      <c r="D20" s="134"/>
      <c r="E20" s="134"/>
      <c r="F20" s="134"/>
      <c r="G20" s="134"/>
      <c r="H20" s="134"/>
      <c r="I20" s="134"/>
      <c r="J20" s="134"/>
      <c r="K20" s="134"/>
      <c r="L20" s="134"/>
      <c r="M20" s="134"/>
      <c r="N20" s="134"/>
      <c r="O20" s="134"/>
      <c r="P20" s="134"/>
      <c r="Q20" s="134"/>
      <c r="R20" s="134"/>
      <c r="S20" s="134"/>
      <c r="T20" s="134"/>
      <c r="U20" s="134"/>
      <c r="V20" s="134"/>
      <c r="W20" s="134"/>
      <c r="X20" s="134"/>
      <c r="Y20" s="134"/>
      <c r="Z20" s="134"/>
      <c r="AA20" s="134"/>
      <c r="AB20" s="134"/>
      <c r="AC20" s="134"/>
      <c r="AD20" s="134"/>
      <c r="AE20" s="134"/>
      <c r="AF20" s="134"/>
      <c r="AG20" s="134"/>
      <c r="AH20" s="134"/>
      <c r="AI20" s="134"/>
      <c r="AJ20" s="134"/>
      <c r="AK20" s="134"/>
      <c r="AL20" s="134"/>
      <c r="AM20" s="134"/>
      <c r="AN20" s="134"/>
      <c r="AO20" s="134"/>
      <c r="AP20" s="134"/>
      <c r="AQ20" s="134"/>
      <c r="AR20" s="134"/>
      <c r="AS20" s="134"/>
      <c r="AT20" s="134"/>
      <c r="AU20" s="134"/>
      <c r="AV20" s="134"/>
      <c r="AW20" s="134"/>
      <c r="AX20" s="134"/>
      <c r="AY20" s="134"/>
      <c r="AZ20" s="134"/>
      <c r="BA20" s="134"/>
      <c r="BB20" s="134"/>
      <c r="BC20" s="134"/>
      <c r="BD20" s="134"/>
      <c r="BE20" s="134"/>
      <c r="BF20" s="134"/>
      <c r="BG20" s="133"/>
      <c r="CD20" s="152" t="str">
        <f ca="1">IF(ISBLANK(INDIRECT("B20"))," ",(INDIRECT("B20")))</f>
        <v xml:space="preserve"> </v>
      </c>
      <c r="CE20" s="152" t="str">
        <f ca="1">IF(ISBLANK(INDIRECT("C20"))," ",(INDIRECT("C20")))</f>
        <v xml:space="preserve"> </v>
      </c>
      <c r="CF20" s="152" t="str">
        <f ca="1">IF(ISBLANK(INDIRECT("D20"))," ",(INDIRECT("D20")))</f>
        <v xml:space="preserve"> </v>
      </c>
      <c r="CG20" s="152" t="str">
        <f ca="1">IF(ISBLANK(INDIRECT("E20"))," ",(INDIRECT("E20")))</f>
        <v xml:space="preserve"> </v>
      </c>
      <c r="CH20" s="152" t="str">
        <f ca="1">IF(ISBLANK(INDIRECT("F20"))," ",(INDIRECT("F20")))</f>
        <v xml:space="preserve"> </v>
      </c>
      <c r="CI20" s="152" t="str">
        <f ca="1">IF(ISBLANK(INDIRECT("G20"))," ",(INDIRECT("G20")))</f>
        <v xml:space="preserve"> </v>
      </c>
      <c r="CJ20" s="152" t="str">
        <f ca="1">IF(ISBLANK(INDIRECT("H20"))," ",(INDIRECT("H20")))</f>
        <v xml:space="preserve"> </v>
      </c>
      <c r="CK20" s="152" t="str">
        <f ca="1">IF(ISBLANK(INDIRECT("I20"))," ",(INDIRECT("I20")))</f>
        <v xml:space="preserve"> </v>
      </c>
      <c r="CL20" s="152" t="str">
        <f ca="1">IF(ISBLANK(INDIRECT("J20"))," ",(INDIRECT("J20")))</f>
        <v xml:space="preserve"> </v>
      </c>
      <c r="CM20" s="152" t="str">
        <f ca="1">IF(ISBLANK(INDIRECT("K20"))," ",(INDIRECT("K20")))</f>
        <v xml:space="preserve"> </v>
      </c>
      <c r="CN20" s="152" t="str">
        <f ca="1">IF(ISBLANK(INDIRECT("L20"))," ",(INDIRECT("L20")))</f>
        <v xml:space="preserve"> </v>
      </c>
      <c r="CO20" s="152" t="str">
        <f ca="1">IF(ISBLANK(INDIRECT("M20"))," ",(INDIRECT("M20")))</f>
        <v xml:space="preserve"> </v>
      </c>
      <c r="CP20" s="152" t="str">
        <f ca="1">IF(ISBLANK(INDIRECT("N20"))," ",(INDIRECT("N20")))</f>
        <v xml:space="preserve"> </v>
      </c>
      <c r="CQ20" s="152" t="str">
        <f ca="1">IF(ISBLANK(INDIRECT("O20"))," ",(INDIRECT("O20")))</f>
        <v xml:space="preserve"> </v>
      </c>
      <c r="CR20" s="152" t="str">
        <f ca="1">IF(ISBLANK(INDIRECT("P20"))," ",(INDIRECT("P20")))</f>
        <v xml:space="preserve"> </v>
      </c>
      <c r="CS20" s="152" t="str">
        <f ca="1">IF(ISBLANK(INDIRECT("Q20"))," ",(INDIRECT("Q20")))</f>
        <v xml:space="preserve"> </v>
      </c>
      <c r="CT20" s="152" t="str">
        <f ca="1">IF(ISBLANK(INDIRECT("R20"))," ",(INDIRECT("R20")))</f>
        <v xml:space="preserve"> </v>
      </c>
      <c r="CU20" s="152" t="str">
        <f ca="1">IF(ISBLANK(INDIRECT("S20"))," ",(INDIRECT("S20")))</f>
        <v xml:space="preserve"> </v>
      </c>
      <c r="CV20" s="152" t="str">
        <f ca="1">IF(ISBLANK(INDIRECT("T20"))," ",(INDIRECT("T20")))</f>
        <v xml:space="preserve"> </v>
      </c>
      <c r="CW20" s="152" t="str">
        <f ca="1">IF(ISBLANK(INDIRECT("U20"))," ",(INDIRECT("U20")))</f>
        <v xml:space="preserve"> </v>
      </c>
      <c r="CX20" s="152" t="str">
        <f ca="1">IF(ISBLANK(INDIRECT("V20"))," ",(INDIRECT("V20")))</f>
        <v xml:space="preserve"> </v>
      </c>
      <c r="CY20" s="152" t="str">
        <f ca="1">IF(ISBLANK(INDIRECT("W20"))," ",(INDIRECT("W20")))</f>
        <v xml:space="preserve"> </v>
      </c>
      <c r="CZ20" s="152" t="str">
        <f ca="1">IF(ISBLANK(INDIRECT("X20"))," ",(INDIRECT("X20")))</f>
        <v xml:space="preserve"> </v>
      </c>
      <c r="DA20" s="152" t="str">
        <f ca="1">IF(ISBLANK(INDIRECT("Y20"))," ",(INDIRECT("Y20")))</f>
        <v xml:space="preserve"> </v>
      </c>
      <c r="DB20" s="152" t="str">
        <f ca="1">IF(ISBLANK(INDIRECT("Z20"))," ",(INDIRECT("Z20")))</f>
        <v xml:space="preserve"> </v>
      </c>
      <c r="DC20" s="152" t="str">
        <f ca="1">IF(ISBLANK(INDIRECT("AA20"))," ",(INDIRECT("AA20")))</f>
        <v xml:space="preserve"> </v>
      </c>
      <c r="DD20" s="152" t="str">
        <f ca="1">IF(ISBLANK(INDIRECT("AB20"))," ",(INDIRECT("AB20")))</f>
        <v xml:space="preserve"> </v>
      </c>
      <c r="DE20" s="152" t="str">
        <f ca="1">IF(ISBLANK(INDIRECT("AC20"))," ",(INDIRECT("AC20")))</f>
        <v xml:space="preserve"> </v>
      </c>
      <c r="DF20" s="152" t="str">
        <f ca="1">IF(ISBLANK(INDIRECT("AD20"))," ",(INDIRECT("AD20")))</f>
        <v xml:space="preserve"> </v>
      </c>
      <c r="DG20" s="152" t="str">
        <f ca="1">IF(ISBLANK(INDIRECT("AE20"))," ",(INDIRECT("AE20")))</f>
        <v xml:space="preserve"> </v>
      </c>
      <c r="DH20" s="152" t="str">
        <f ca="1">IF(ISBLANK(INDIRECT("AF20"))," ",(INDIRECT("AF20")))</f>
        <v xml:space="preserve"> </v>
      </c>
      <c r="DI20" s="152" t="str">
        <f ca="1">IF(ISBLANK(INDIRECT("AG20"))," ",(INDIRECT("AG20")))</f>
        <v xml:space="preserve"> </v>
      </c>
      <c r="DJ20" s="152" t="str">
        <f ca="1">IF(ISBLANK(INDIRECT("AH20"))," ",(INDIRECT("AH20")))</f>
        <v xml:space="preserve"> </v>
      </c>
      <c r="DK20" s="152" t="str">
        <f ca="1">IF(ISBLANK(INDIRECT("AI20"))," ",(INDIRECT("AI20")))</f>
        <v xml:space="preserve"> </v>
      </c>
      <c r="DL20" s="152" t="str">
        <f ca="1">IF(ISBLANK(INDIRECT("AJ20"))," ",(INDIRECT("AJ20")))</f>
        <v xml:space="preserve"> </v>
      </c>
      <c r="DM20" s="152" t="str">
        <f ca="1">IF(ISBLANK(INDIRECT("AK20"))," ",(INDIRECT("AK20")))</f>
        <v xml:space="preserve"> </v>
      </c>
      <c r="DN20" s="152" t="str">
        <f ca="1">IF(ISBLANK(INDIRECT("AL20"))," ",(INDIRECT("AL20")))</f>
        <v xml:space="preserve"> </v>
      </c>
      <c r="DO20" s="152" t="str">
        <f ca="1">IF(ISBLANK(INDIRECT("AM20"))," ",(INDIRECT("AM20")))</f>
        <v xml:space="preserve"> </v>
      </c>
      <c r="DP20" s="152" t="str">
        <f ca="1">IF(ISBLANK(INDIRECT("AN20"))," ",(INDIRECT("AN20")))</f>
        <v xml:space="preserve"> </v>
      </c>
      <c r="DQ20" s="152" t="str">
        <f ca="1">IF(ISBLANK(INDIRECT("AO20"))," ",(INDIRECT("AO20")))</f>
        <v xml:space="preserve"> </v>
      </c>
      <c r="DR20" s="152" t="str">
        <f ca="1">IF(ISBLANK(INDIRECT("AP20"))," ",(INDIRECT("AP20")))</f>
        <v xml:space="preserve"> </v>
      </c>
      <c r="DS20" s="152" t="str">
        <f ca="1">IF(ISBLANK(INDIRECT("AQ20"))," ",(INDIRECT("AQ20")))</f>
        <v xml:space="preserve"> </v>
      </c>
      <c r="DT20" s="152" t="str">
        <f ca="1">IF(ISBLANK(INDIRECT("AR20"))," ",(INDIRECT("AR20")))</f>
        <v xml:space="preserve"> </v>
      </c>
      <c r="DU20" s="152" t="str">
        <f ca="1">IF(ISBLANK(INDIRECT("AS20"))," ",(INDIRECT("AS20")))</f>
        <v xml:space="preserve"> </v>
      </c>
      <c r="DV20" s="152" t="str">
        <f ca="1">IF(ISBLANK(INDIRECT("AT20"))," ",(INDIRECT("AT20")))</f>
        <v xml:space="preserve"> </v>
      </c>
      <c r="DW20" s="152" t="str">
        <f ca="1">IF(ISBLANK(INDIRECT("AU20"))," ",(INDIRECT("AU20")))</f>
        <v xml:space="preserve"> </v>
      </c>
      <c r="DX20" s="152" t="str">
        <f ca="1">IF(ISBLANK(INDIRECT("AV20"))," ",(INDIRECT("AV20")))</f>
        <v xml:space="preserve"> </v>
      </c>
      <c r="DY20" s="152" t="str">
        <f ca="1">IF(ISBLANK(INDIRECT("AW20"))," ",(INDIRECT("AW20")))</f>
        <v xml:space="preserve"> </v>
      </c>
      <c r="DZ20" s="152" t="str">
        <f ca="1">IF(ISBLANK(INDIRECT("Ax20"))," ",(INDIRECT("Ax20")))</f>
        <v xml:space="preserve"> </v>
      </c>
      <c r="EA20" s="152" t="str">
        <f ca="1">IF(ISBLANK(INDIRECT("AY20"))," ",(INDIRECT("AY20")))</f>
        <v xml:space="preserve"> </v>
      </c>
      <c r="EB20" s="152" t="str">
        <f ca="1">IF(ISBLANK(INDIRECT("AZ20"))," ",(INDIRECT("AZ20")))</f>
        <v xml:space="preserve"> </v>
      </c>
      <c r="EC20" s="152" t="str">
        <f ca="1">IF(ISBLANK(INDIRECT("BA20"))," ",(INDIRECT("BA20")))</f>
        <v xml:space="preserve"> </v>
      </c>
      <c r="ED20" s="152" t="str">
        <f ca="1">IF(ISBLANK(INDIRECT("BB20"))," ",(INDIRECT("BB20")))</f>
        <v xml:space="preserve"> </v>
      </c>
      <c r="EE20" s="152" t="str">
        <f ca="1">IF(ISBLANK(INDIRECT("BC20"))," ",(INDIRECT("BC20")))</f>
        <v xml:space="preserve"> </v>
      </c>
      <c r="EF20" s="152" t="str">
        <f ca="1">IF(ISBLANK(INDIRECT("BD20"))," ",(INDIRECT("BD20")))</f>
        <v xml:space="preserve"> </v>
      </c>
      <c r="EG20" s="152" t="str">
        <f ca="1">IF(ISBLANK(INDIRECT("Be20"))," ",(INDIRECT("Be20")))</f>
        <v xml:space="preserve"> </v>
      </c>
      <c r="EH20" s="152" t="str">
        <f ca="1">IF(ISBLANK(INDIRECT("BF20"))," ",(INDIRECT("BF20")))</f>
        <v xml:space="preserve"> </v>
      </c>
    </row>
    <row r="21" spans="1:138" x14ac:dyDescent="0.2">
      <c r="A21" s="153">
        <v>15</v>
      </c>
      <c r="B21" s="224"/>
      <c r="C21" s="134"/>
      <c r="D21" s="134"/>
      <c r="E21" s="134"/>
      <c r="F21" s="134"/>
      <c r="G21" s="134"/>
      <c r="H21" s="134"/>
      <c r="I21" s="134"/>
      <c r="J21" s="134"/>
      <c r="K21" s="134"/>
      <c r="L21" s="134"/>
      <c r="M21" s="134"/>
      <c r="N21" s="134"/>
      <c r="O21" s="134"/>
      <c r="P21" s="134"/>
      <c r="Q21" s="134"/>
      <c r="R21" s="134"/>
      <c r="S21" s="134"/>
      <c r="T21" s="134"/>
      <c r="U21" s="134"/>
      <c r="V21" s="134"/>
      <c r="W21" s="134"/>
      <c r="X21" s="134"/>
      <c r="Y21" s="134"/>
      <c r="Z21" s="134"/>
      <c r="AA21" s="134"/>
      <c r="AB21" s="134"/>
      <c r="AC21" s="134"/>
      <c r="AD21" s="134"/>
      <c r="AE21" s="134"/>
      <c r="AF21" s="134"/>
      <c r="AG21" s="134"/>
      <c r="AH21" s="134"/>
      <c r="AI21" s="134"/>
      <c r="AJ21" s="134"/>
      <c r="AK21" s="134"/>
      <c r="AL21" s="134"/>
      <c r="AM21" s="134"/>
      <c r="AN21" s="134"/>
      <c r="AO21" s="134"/>
      <c r="AP21" s="134"/>
      <c r="AQ21" s="134"/>
      <c r="AR21" s="134"/>
      <c r="AS21" s="134"/>
      <c r="AT21" s="134"/>
      <c r="AU21" s="134"/>
      <c r="AV21" s="134"/>
      <c r="AW21" s="134"/>
      <c r="AX21" s="134"/>
      <c r="AY21" s="134"/>
      <c r="AZ21" s="134"/>
      <c r="BA21" s="134"/>
      <c r="BB21" s="134"/>
      <c r="BC21" s="134"/>
      <c r="BD21" s="134"/>
      <c r="BE21" s="134"/>
      <c r="BF21" s="134"/>
      <c r="BG21" s="133"/>
      <c r="CD21" s="152" t="str">
        <f ca="1">IF(ISBLANK(INDIRECT("B21"))," ",(INDIRECT("B21")))</f>
        <v xml:space="preserve"> </v>
      </c>
      <c r="CE21" s="152" t="str">
        <f ca="1">IF(ISBLANK(INDIRECT("C21"))," ",(INDIRECT("C21")))</f>
        <v xml:space="preserve"> </v>
      </c>
      <c r="CF21" s="152" t="str">
        <f ca="1">IF(ISBLANK(INDIRECT("D21"))," ",(INDIRECT("D21")))</f>
        <v xml:space="preserve"> </v>
      </c>
      <c r="CG21" s="152" t="str">
        <f ca="1">IF(ISBLANK(INDIRECT("E21"))," ",(INDIRECT("E21")))</f>
        <v xml:space="preserve"> </v>
      </c>
      <c r="CH21" s="152" t="str">
        <f ca="1">IF(ISBLANK(INDIRECT("F21"))," ",(INDIRECT("F21")))</f>
        <v xml:space="preserve"> </v>
      </c>
      <c r="CI21" s="152" t="str">
        <f ca="1">IF(ISBLANK(INDIRECT("G21"))," ",(INDIRECT("G21")))</f>
        <v xml:space="preserve"> </v>
      </c>
      <c r="CJ21" s="152" t="str">
        <f ca="1">IF(ISBLANK(INDIRECT("H21"))," ",(INDIRECT("H21")))</f>
        <v xml:space="preserve"> </v>
      </c>
      <c r="CK21" s="152" t="str">
        <f ca="1">IF(ISBLANK(INDIRECT("I21"))," ",(INDIRECT("I21")))</f>
        <v xml:space="preserve"> </v>
      </c>
      <c r="CL21" s="152" t="str">
        <f ca="1">IF(ISBLANK(INDIRECT("J21"))," ",(INDIRECT("J21")))</f>
        <v xml:space="preserve"> </v>
      </c>
      <c r="CM21" s="152" t="str">
        <f ca="1">IF(ISBLANK(INDIRECT("K21"))," ",(INDIRECT("K21")))</f>
        <v xml:space="preserve"> </v>
      </c>
      <c r="CN21" s="152" t="str">
        <f ca="1">IF(ISBLANK(INDIRECT("L21"))," ",(INDIRECT("L21")))</f>
        <v xml:space="preserve"> </v>
      </c>
      <c r="CO21" s="152" t="str">
        <f ca="1">IF(ISBLANK(INDIRECT("M21"))," ",(INDIRECT("M21")))</f>
        <v xml:space="preserve"> </v>
      </c>
      <c r="CP21" s="152" t="str">
        <f ca="1">IF(ISBLANK(INDIRECT("N21"))," ",(INDIRECT("N21")))</f>
        <v xml:space="preserve"> </v>
      </c>
      <c r="CQ21" s="152" t="str">
        <f ca="1">IF(ISBLANK(INDIRECT("O21"))," ",(INDIRECT("O21")))</f>
        <v xml:space="preserve"> </v>
      </c>
      <c r="CR21" s="152" t="str">
        <f ca="1">IF(ISBLANK(INDIRECT("P21"))," ",(INDIRECT("P21")))</f>
        <v xml:space="preserve"> </v>
      </c>
      <c r="CS21" s="152" t="str">
        <f ca="1">IF(ISBLANK(INDIRECT("Q21"))," ",(INDIRECT("Q21")))</f>
        <v xml:space="preserve"> </v>
      </c>
      <c r="CT21" s="152" t="str">
        <f ca="1">IF(ISBLANK(INDIRECT("R21"))," ",(INDIRECT("R21")))</f>
        <v xml:space="preserve"> </v>
      </c>
      <c r="CU21" s="152" t="str">
        <f ca="1">IF(ISBLANK(INDIRECT("S21"))," ",(INDIRECT("S21")))</f>
        <v xml:space="preserve"> </v>
      </c>
      <c r="CV21" s="152" t="str">
        <f ca="1">IF(ISBLANK(INDIRECT("T21"))," ",(INDIRECT("T21")))</f>
        <v xml:space="preserve"> </v>
      </c>
      <c r="CW21" s="152" t="str">
        <f ca="1">IF(ISBLANK(INDIRECT("U21"))," ",(INDIRECT("U21")))</f>
        <v xml:space="preserve"> </v>
      </c>
      <c r="CX21" s="152" t="str">
        <f ca="1">IF(ISBLANK(INDIRECT("V21"))," ",(INDIRECT("V21")))</f>
        <v xml:space="preserve"> </v>
      </c>
      <c r="CY21" s="152" t="str">
        <f ca="1">IF(ISBLANK(INDIRECT("W21"))," ",(INDIRECT("W21")))</f>
        <v xml:space="preserve"> </v>
      </c>
      <c r="CZ21" s="152" t="str">
        <f ca="1">IF(ISBLANK(INDIRECT("X21"))," ",(INDIRECT("X21")))</f>
        <v xml:space="preserve"> </v>
      </c>
      <c r="DA21" s="152" t="str">
        <f ca="1">IF(ISBLANK(INDIRECT("Y21"))," ",(INDIRECT("Y21")))</f>
        <v xml:space="preserve"> </v>
      </c>
      <c r="DB21" s="152" t="str">
        <f ca="1">IF(ISBLANK(INDIRECT("Z21"))," ",(INDIRECT("Z21")))</f>
        <v xml:space="preserve"> </v>
      </c>
      <c r="DC21" s="152" t="str">
        <f ca="1">IF(ISBLANK(INDIRECT("AA21"))," ",(INDIRECT("AA21")))</f>
        <v xml:space="preserve"> </v>
      </c>
      <c r="DD21" s="152" t="str">
        <f ca="1">IF(ISBLANK(INDIRECT("AB21"))," ",(INDIRECT("AB21")))</f>
        <v xml:space="preserve"> </v>
      </c>
      <c r="DE21" s="152" t="str">
        <f ca="1">IF(ISBLANK(INDIRECT("AC21"))," ",(INDIRECT("AC21")))</f>
        <v xml:space="preserve"> </v>
      </c>
      <c r="DF21" s="152" t="str">
        <f ca="1">IF(ISBLANK(INDIRECT("AD21"))," ",(INDIRECT("AD21")))</f>
        <v xml:space="preserve"> </v>
      </c>
      <c r="DG21" s="152" t="str">
        <f ca="1">IF(ISBLANK(INDIRECT("AE21"))," ",(INDIRECT("AE21")))</f>
        <v xml:space="preserve"> </v>
      </c>
      <c r="DH21" s="152" t="str">
        <f ca="1">IF(ISBLANK(INDIRECT("AF21"))," ",(INDIRECT("AF21")))</f>
        <v xml:space="preserve"> </v>
      </c>
      <c r="DI21" s="152" t="str">
        <f ca="1">IF(ISBLANK(INDIRECT("AG21"))," ",(INDIRECT("AG21")))</f>
        <v xml:space="preserve"> </v>
      </c>
      <c r="DJ21" s="152" t="str">
        <f ca="1">IF(ISBLANK(INDIRECT("AH21"))," ",(INDIRECT("AH21")))</f>
        <v xml:space="preserve"> </v>
      </c>
      <c r="DK21" s="152" t="str">
        <f ca="1">IF(ISBLANK(INDIRECT("AI21"))," ",(INDIRECT("AI21")))</f>
        <v xml:space="preserve"> </v>
      </c>
      <c r="DL21" s="152" t="str">
        <f ca="1">IF(ISBLANK(INDIRECT("AJ21"))," ",(INDIRECT("AJ21")))</f>
        <v xml:space="preserve"> </v>
      </c>
      <c r="DM21" s="152" t="str">
        <f ca="1">IF(ISBLANK(INDIRECT("AK21"))," ",(INDIRECT("AK21")))</f>
        <v xml:space="preserve"> </v>
      </c>
      <c r="DN21" s="152" t="str">
        <f ca="1">IF(ISBLANK(INDIRECT("AL21"))," ",(INDIRECT("AL21")))</f>
        <v xml:space="preserve"> </v>
      </c>
      <c r="DO21" s="152" t="str">
        <f ca="1">IF(ISBLANK(INDIRECT("AM21"))," ",(INDIRECT("AM21")))</f>
        <v xml:space="preserve"> </v>
      </c>
      <c r="DP21" s="152" t="str">
        <f ca="1">IF(ISBLANK(INDIRECT("AN21"))," ",(INDIRECT("AN21")))</f>
        <v xml:space="preserve"> </v>
      </c>
      <c r="DQ21" s="152" t="str">
        <f ca="1">IF(ISBLANK(INDIRECT("AO21"))," ",(INDIRECT("AO21")))</f>
        <v xml:space="preserve"> </v>
      </c>
      <c r="DR21" s="152" t="str">
        <f ca="1">IF(ISBLANK(INDIRECT("AP21"))," ",(INDIRECT("AP21")))</f>
        <v xml:space="preserve"> </v>
      </c>
      <c r="DS21" s="152" t="str">
        <f ca="1">IF(ISBLANK(INDIRECT("AQ21"))," ",(INDIRECT("AQ21")))</f>
        <v xml:space="preserve"> </v>
      </c>
      <c r="DT21" s="152" t="str">
        <f ca="1">IF(ISBLANK(INDIRECT("AR21"))," ",(INDIRECT("AR21")))</f>
        <v xml:space="preserve"> </v>
      </c>
      <c r="DU21" s="152" t="str">
        <f ca="1">IF(ISBLANK(INDIRECT("AS21"))," ",(INDIRECT("AS21")))</f>
        <v xml:space="preserve"> </v>
      </c>
      <c r="DV21" s="152" t="str">
        <f ca="1">IF(ISBLANK(INDIRECT("AT21"))," ",(INDIRECT("AT21")))</f>
        <v xml:space="preserve"> </v>
      </c>
      <c r="DW21" s="152" t="str">
        <f ca="1">IF(ISBLANK(INDIRECT("AU21"))," ",(INDIRECT("AU21")))</f>
        <v xml:space="preserve"> </v>
      </c>
      <c r="DX21" s="152" t="str">
        <f ca="1">IF(ISBLANK(INDIRECT("AV21"))," ",(INDIRECT("AV21")))</f>
        <v xml:space="preserve"> </v>
      </c>
      <c r="DY21" s="152" t="str">
        <f ca="1">IF(ISBLANK(INDIRECT("AW21"))," ",(INDIRECT("AW21")))</f>
        <v xml:space="preserve"> </v>
      </c>
      <c r="DZ21" s="152" t="str">
        <f ca="1">IF(ISBLANK(INDIRECT("Ax21"))," ",(INDIRECT("Ax21")))</f>
        <v xml:space="preserve"> </v>
      </c>
      <c r="EA21" s="152" t="str">
        <f ca="1">IF(ISBLANK(INDIRECT("AY21"))," ",(INDIRECT("AY21")))</f>
        <v xml:space="preserve"> </v>
      </c>
      <c r="EB21" s="152" t="str">
        <f ca="1">IF(ISBLANK(INDIRECT("AZ21"))," ",(INDIRECT("AZ21")))</f>
        <v xml:space="preserve"> </v>
      </c>
      <c r="EC21" s="152" t="str">
        <f ca="1">IF(ISBLANK(INDIRECT("BA21"))," ",(INDIRECT("BA21")))</f>
        <v xml:space="preserve"> </v>
      </c>
      <c r="ED21" s="152" t="str">
        <f ca="1">IF(ISBLANK(INDIRECT("BB21"))," ",(INDIRECT("BB21")))</f>
        <v xml:space="preserve"> </v>
      </c>
      <c r="EE21" s="152" t="str">
        <f ca="1">IF(ISBLANK(INDIRECT("BC21"))," ",(INDIRECT("BC21")))</f>
        <v xml:space="preserve"> </v>
      </c>
      <c r="EF21" s="152" t="str">
        <f ca="1">IF(ISBLANK(INDIRECT("BD21"))," ",(INDIRECT("BD21")))</f>
        <v xml:space="preserve"> </v>
      </c>
      <c r="EG21" s="152" t="str">
        <f ca="1">IF(ISBLANK(INDIRECT("Be21"))," ",(INDIRECT("Be21")))</f>
        <v xml:space="preserve"> </v>
      </c>
      <c r="EH21" s="152" t="str">
        <f ca="1">IF(ISBLANK(INDIRECT("BF21"))," ",(INDIRECT("BF21")))</f>
        <v xml:space="preserve"> </v>
      </c>
    </row>
    <row r="22" spans="1:138" x14ac:dyDescent="0.2">
      <c r="A22" s="153">
        <v>16</v>
      </c>
      <c r="B22" s="224"/>
      <c r="C22" s="134"/>
      <c r="D22" s="134"/>
      <c r="E22" s="134"/>
      <c r="F22" s="134"/>
      <c r="G22" s="134"/>
      <c r="H22" s="134"/>
      <c r="I22" s="134"/>
      <c r="J22" s="134"/>
      <c r="K22" s="134"/>
      <c r="L22" s="134"/>
      <c r="M22" s="134"/>
      <c r="N22" s="134"/>
      <c r="O22" s="134"/>
      <c r="P22" s="134"/>
      <c r="Q22" s="134"/>
      <c r="R22" s="134"/>
      <c r="S22" s="134"/>
      <c r="T22" s="134"/>
      <c r="U22" s="134"/>
      <c r="V22" s="134"/>
      <c r="W22" s="134"/>
      <c r="X22" s="134"/>
      <c r="Y22" s="134"/>
      <c r="Z22" s="134"/>
      <c r="AA22" s="134"/>
      <c r="AB22" s="134"/>
      <c r="AC22" s="134"/>
      <c r="AD22" s="134"/>
      <c r="AE22" s="134"/>
      <c r="AF22" s="134"/>
      <c r="AG22" s="134"/>
      <c r="AH22" s="134"/>
      <c r="AI22" s="134"/>
      <c r="AJ22" s="134"/>
      <c r="AK22" s="134"/>
      <c r="AL22" s="134"/>
      <c r="AM22" s="134"/>
      <c r="AN22" s="134"/>
      <c r="AO22" s="134"/>
      <c r="AP22" s="134"/>
      <c r="AQ22" s="134"/>
      <c r="AR22" s="134"/>
      <c r="AS22" s="134"/>
      <c r="AT22" s="134"/>
      <c r="AU22" s="134"/>
      <c r="AV22" s="134"/>
      <c r="AW22" s="134"/>
      <c r="AX22" s="134"/>
      <c r="AY22" s="134"/>
      <c r="AZ22" s="134"/>
      <c r="BA22" s="134"/>
      <c r="BB22" s="134"/>
      <c r="BC22" s="134"/>
      <c r="BD22" s="134"/>
      <c r="BE22" s="134"/>
      <c r="BF22" s="134"/>
      <c r="BG22" s="133"/>
      <c r="CD22" s="152" t="str">
        <f ca="1">IF(ISBLANK(INDIRECT("B22"))," ",(INDIRECT("B22")))</f>
        <v xml:space="preserve"> </v>
      </c>
      <c r="CE22" s="152" t="str">
        <f ca="1">IF(ISBLANK(INDIRECT("C22"))," ",(INDIRECT("C22")))</f>
        <v xml:space="preserve"> </v>
      </c>
      <c r="CF22" s="152" t="str">
        <f ca="1">IF(ISBLANK(INDIRECT("D22"))," ",(INDIRECT("D22")))</f>
        <v xml:space="preserve"> </v>
      </c>
      <c r="CG22" s="152" t="str">
        <f ca="1">IF(ISBLANK(INDIRECT("E22"))," ",(INDIRECT("E22")))</f>
        <v xml:space="preserve"> </v>
      </c>
      <c r="CH22" s="152" t="str">
        <f ca="1">IF(ISBLANK(INDIRECT("F22"))," ",(INDIRECT("F22")))</f>
        <v xml:space="preserve"> </v>
      </c>
      <c r="CI22" s="152" t="str">
        <f ca="1">IF(ISBLANK(INDIRECT("G22"))," ",(INDIRECT("G22")))</f>
        <v xml:space="preserve"> </v>
      </c>
      <c r="CJ22" s="152" t="str">
        <f ca="1">IF(ISBLANK(INDIRECT("H22"))," ",(INDIRECT("H22")))</f>
        <v xml:space="preserve"> </v>
      </c>
      <c r="CK22" s="152" t="str">
        <f ca="1">IF(ISBLANK(INDIRECT("I22"))," ",(INDIRECT("I22")))</f>
        <v xml:space="preserve"> </v>
      </c>
      <c r="CL22" s="152" t="str">
        <f ca="1">IF(ISBLANK(INDIRECT("J22"))," ",(INDIRECT("J22")))</f>
        <v xml:space="preserve"> </v>
      </c>
      <c r="CM22" s="152" t="str">
        <f ca="1">IF(ISBLANK(INDIRECT("K22"))," ",(INDIRECT("K22")))</f>
        <v xml:space="preserve"> </v>
      </c>
      <c r="CN22" s="152" t="str">
        <f ca="1">IF(ISBLANK(INDIRECT("L22"))," ",(INDIRECT("L22")))</f>
        <v xml:space="preserve"> </v>
      </c>
      <c r="CO22" s="152" t="str">
        <f ca="1">IF(ISBLANK(INDIRECT("M22"))," ",(INDIRECT("M22")))</f>
        <v xml:space="preserve"> </v>
      </c>
      <c r="CP22" s="152" t="str">
        <f ca="1">IF(ISBLANK(INDIRECT("N22"))," ",(INDIRECT("N22")))</f>
        <v xml:space="preserve"> </v>
      </c>
      <c r="CQ22" s="152" t="str">
        <f ca="1">IF(ISBLANK(INDIRECT("O22"))," ",(INDIRECT("O22")))</f>
        <v xml:space="preserve"> </v>
      </c>
      <c r="CR22" s="152" t="str">
        <f ca="1">IF(ISBLANK(INDIRECT("P22"))," ",(INDIRECT("P22")))</f>
        <v xml:space="preserve"> </v>
      </c>
      <c r="CS22" s="152" t="str">
        <f ca="1">IF(ISBLANK(INDIRECT("Q22"))," ",(INDIRECT("Q22")))</f>
        <v xml:space="preserve"> </v>
      </c>
      <c r="CT22" s="152" t="str">
        <f ca="1">IF(ISBLANK(INDIRECT("R22"))," ",(INDIRECT("R22")))</f>
        <v xml:space="preserve"> </v>
      </c>
      <c r="CU22" s="152" t="str">
        <f ca="1">IF(ISBLANK(INDIRECT("S22"))," ",(INDIRECT("S22")))</f>
        <v xml:space="preserve"> </v>
      </c>
      <c r="CV22" s="152" t="str">
        <f ca="1">IF(ISBLANK(INDIRECT("T22"))," ",(INDIRECT("T22")))</f>
        <v xml:space="preserve"> </v>
      </c>
      <c r="CW22" s="152" t="str">
        <f ca="1">IF(ISBLANK(INDIRECT("U22"))," ",(INDIRECT("U22")))</f>
        <v xml:space="preserve"> </v>
      </c>
      <c r="CX22" s="152" t="str">
        <f ca="1">IF(ISBLANK(INDIRECT("V22"))," ",(INDIRECT("V22")))</f>
        <v xml:space="preserve"> </v>
      </c>
      <c r="CY22" s="152" t="str">
        <f ca="1">IF(ISBLANK(INDIRECT("W22"))," ",(INDIRECT("W22")))</f>
        <v xml:space="preserve"> </v>
      </c>
      <c r="CZ22" s="152" t="str">
        <f ca="1">IF(ISBLANK(INDIRECT("X22"))," ",(INDIRECT("X22")))</f>
        <v xml:space="preserve"> </v>
      </c>
      <c r="DA22" s="152" t="str">
        <f ca="1">IF(ISBLANK(INDIRECT("Y22"))," ",(INDIRECT("Y22")))</f>
        <v xml:space="preserve"> </v>
      </c>
      <c r="DB22" s="152" t="str">
        <f ca="1">IF(ISBLANK(INDIRECT("Z22"))," ",(INDIRECT("Z22")))</f>
        <v xml:space="preserve"> </v>
      </c>
      <c r="DC22" s="152" t="str">
        <f ca="1">IF(ISBLANK(INDIRECT("AA22"))," ",(INDIRECT("AA22")))</f>
        <v xml:space="preserve"> </v>
      </c>
      <c r="DD22" s="152" t="str">
        <f ca="1">IF(ISBLANK(INDIRECT("AB22"))," ",(INDIRECT("AB22")))</f>
        <v xml:space="preserve"> </v>
      </c>
      <c r="DE22" s="152" t="str">
        <f ca="1">IF(ISBLANK(INDIRECT("AC22"))," ",(INDIRECT("AC22")))</f>
        <v xml:space="preserve"> </v>
      </c>
      <c r="DF22" s="152" t="str">
        <f ca="1">IF(ISBLANK(INDIRECT("AD22"))," ",(INDIRECT("AD22")))</f>
        <v xml:space="preserve"> </v>
      </c>
      <c r="DG22" s="152" t="str">
        <f ca="1">IF(ISBLANK(INDIRECT("AE22"))," ",(INDIRECT("AE22")))</f>
        <v xml:space="preserve"> </v>
      </c>
      <c r="DH22" s="152" t="str">
        <f ca="1">IF(ISBLANK(INDIRECT("AF22"))," ",(INDIRECT("AF22")))</f>
        <v xml:space="preserve"> </v>
      </c>
      <c r="DI22" s="152" t="str">
        <f ca="1">IF(ISBLANK(INDIRECT("AG22"))," ",(INDIRECT("AG22")))</f>
        <v xml:space="preserve"> </v>
      </c>
      <c r="DJ22" s="152" t="str">
        <f ca="1">IF(ISBLANK(INDIRECT("AH22"))," ",(INDIRECT("AH22")))</f>
        <v xml:space="preserve"> </v>
      </c>
      <c r="DK22" s="152" t="str">
        <f ca="1">IF(ISBLANK(INDIRECT("AI22"))," ",(INDIRECT("AI22")))</f>
        <v xml:space="preserve"> </v>
      </c>
      <c r="DL22" s="152" t="str">
        <f ca="1">IF(ISBLANK(INDIRECT("AJ22"))," ",(INDIRECT("AJ22")))</f>
        <v xml:space="preserve"> </v>
      </c>
      <c r="DM22" s="152" t="str">
        <f ca="1">IF(ISBLANK(INDIRECT("AK22"))," ",(INDIRECT("AK22")))</f>
        <v xml:space="preserve"> </v>
      </c>
      <c r="DN22" s="152" t="str">
        <f ca="1">IF(ISBLANK(INDIRECT("AL22"))," ",(INDIRECT("AL22")))</f>
        <v xml:space="preserve"> </v>
      </c>
      <c r="DO22" s="152" t="str">
        <f ca="1">IF(ISBLANK(INDIRECT("AM22"))," ",(INDIRECT("AM22")))</f>
        <v xml:space="preserve"> </v>
      </c>
      <c r="DP22" s="152" t="str">
        <f ca="1">IF(ISBLANK(INDIRECT("AN22"))," ",(INDIRECT("AN22")))</f>
        <v xml:space="preserve"> </v>
      </c>
      <c r="DQ22" s="152" t="str">
        <f ca="1">IF(ISBLANK(INDIRECT("AO22"))," ",(INDIRECT("AO22")))</f>
        <v xml:space="preserve"> </v>
      </c>
      <c r="DR22" s="152" t="str">
        <f ca="1">IF(ISBLANK(INDIRECT("AP22"))," ",(INDIRECT("AP22")))</f>
        <v xml:space="preserve"> </v>
      </c>
      <c r="DS22" s="152" t="str">
        <f ca="1">IF(ISBLANK(INDIRECT("AQ22"))," ",(INDIRECT("AQ22")))</f>
        <v xml:space="preserve"> </v>
      </c>
      <c r="DT22" s="152" t="str">
        <f ca="1">IF(ISBLANK(INDIRECT("AR22"))," ",(INDIRECT("AR22")))</f>
        <v xml:space="preserve"> </v>
      </c>
      <c r="DU22" s="152" t="str">
        <f ca="1">IF(ISBLANK(INDIRECT("AS22"))," ",(INDIRECT("AS22")))</f>
        <v xml:space="preserve"> </v>
      </c>
      <c r="DV22" s="152" t="str">
        <f ca="1">IF(ISBLANK(INDIRECT("AT22"))," ",(INDIRECT("AT22")))</f>
        <v xml:space="preserve"> </v>
      </c>
      <c r="DW22" s="152" t="str">
        <f ca="1">IF(ISBLANK(INDIRECT("AU22"))," ",(INDIRECT("AU22")))</f>
        <v xml:space="preserve"> </v>
      </c>
      <c r="DX22" s="152" t="str">
        <f ca="1">IF(ISBLANK(INDIRECT("AV22"))," ",(INDIRECT("AV22")))</f>
        <v xml:space="preserve"> </v>
      </c>
      <c r="DY22" s="152" t="str">
        <f ca="1">IF(ISBLANK(INDIRECT("AW22"))," ",(INDIRECT("AW22")))</f>
        <v xml:space="preserve"> </v>
      </c>
      <c r="DZ22" s="152" t="str">
        <f ca="1">IF(ISBLANK(INDIRECT("Ax22"))," ",(INDIRECT("Ax22")))</f>
        <v xml:space="preserve"> </v>
      </c>
      <c r="EA22" s="152" t="str">
        <f ca="1">IF(ISBLANK(INDIRECT("AY22"))," ",(INDIRECT("AY22")))</f>
        <v xml:space="preserve"> </v>
      </c>
      <c r="EB22" s="152" t="str">
        <f ca="1">IF(ISBLANK(INDIRECT("AZ22"))," ",(INDIRECT("AZ22")))</f>
        <v xml:space="preserve"> </v>
      </c>
      <c r="EC22" s="152" t="str">
        <f ca="1">IF(ISBLANK(INDIRECT("BA22"))," ",(INDIRECT("BA22")))</f>
        <v xml:space="preserve"> </v>
      </c>
      <c r="ED22" s="152" t="str">
        <f ca="1">IF(ISBLANK(INDIRECT("BB22"))," ",(INDIRECT("BB22")))</f>
        <v xml:space="preserve"> </v>
      </c>
      <c r="EE22" s="152" t="str">
        <f ca="1">IF(ISBLANK(INDIRECT("BC22"))," ",(INDIRECT("BC22")))</f>
        <v xml:space="preserve"> </v>
      </c>
      <c r="EF22" s="152" t="str">
        <f ca="1">IF(ISBLANK(INDIRECT("BD22"))," ",(INDIRECT("BD22")))</f>
        <v xml:space="preserve"> </v>
      </c>
      <c r="EG22" s="152" t="str">
        <f ca="1">IF(ISBLANK(INDIRECT("Be22"))," ",(INDIRECT("Be22")))</f>
        <v xml:space="preserve"> </v>
      </c>
      <c r="EH22" s="152" t="str">
        <f ca="1">IF(ISBLANK(INDIRECT("BF22"))," ",(INDIRECT("BF22")))</f>
        <v xml:space="preserve"> </v>
      </c>
    </row>
    <row r="23" spans="1:138" x14ac:dyDescent="0.2">
      <c r="A23" s="153">
        <v>17</v>
      </c>
      <c r="B23" s="224"/>
      <c r="C23" s="134"/>
      <c r="D23" s="134"/>
      <c r="E23" s="134"/>
      <c r="F23" s="134"/>
      <c r="G23" s="134"/>
      <c r="H23" s="134"/>
      <c r="I23" s="134"/>
      <c r="J23" s="134"/>
      <c r="K23" s="134"/>
      <c r="L23" s="134"/>
      <c r="M23" s="134"/>
      <c r="N23" s="134"/>
      <c r="O23" s="134"/>
      <c r="P23" s="134"/>
      <c r="Q23" s="134"/>
      <c r="R23" s="134"/>
      <c r="S23" s="134"/>
      <c r="T23" s="134"/>
      <c r="U23" s="134"/>
      <c r="V23" s="134"/>
      <c r="W23" s="134"/>
      <c r="X23" s="134"/>
      <c r="Y23" s="134"/>
      <c r="Z23" s="134"/>
      <c r="AA23" s="134"/>
      <c r="AB23" s="134"/>
      <c r="AC23" s="134"/>
      <c r="AD23" s="134"/>
      <c r="AE23" s="134"/>
      <c r="AF23" s="134"/>
      <c r="AG23" s="134"/>
      <c r="AH23" s="134"/>
      <c r="AI23" s="134"/>
      <c r="AJ23" s="134"/>
      <c r="AK23" s="134"/>
      <c r="AL23" s="134"/>
      <c r="AM23" s="134"/>
      <c r="AN23" s="134"/>
      <c r="AO23" s="134"/>
      <c r="AP23" s="134"/>
      <c r="AQ23" s="134"/>
      <c r="AR23" s="134"/>
      <c r="AS23" s="134"/>
      <c r="AT23" s="134"/>
      <c r="AU23" s="134"/>
      <c r="AV23" s="134"/>
      <c r="AW23" s="134"/>
      <c r="AX23" s="134"/>
      <c r="AY23" s="134"/>
      <c r="AZ23" s="134"/>
      <c r="BA23" s="134"/>
      <c r="BB23" s="134"/>
      <c r="BC23" s="134"/>
      <c r="BD23" s="134"/>
      <c r="BE23" s="134"/>
      <c r="BF23" s="134"/>
      <c r="BG23" s="133"/>
      <c r="CD23" s="152" t="str">
        <f ca="1">IF(ISBLANK(INDIRECT("B23"))," ",(INDIRECT("B23")))</f>
        <v xml:space="preserve"> </v>
      </c>
      <c r="CE23" s="152" t="str">
        <f ca="1">IF(ISBLANK(INDIRECT("C23"))," ",(INDIRECT("C23")))</f>
        <v xml:space="preserve"> </v>
      </c>
      <c r="CF23" s="152" t="str">
        <f ca="1">IF(ISBLANK(INDIRECT("D23"))," ",(INDIRECT("D23")))</f>
        <v xml:space="preserve"> </v>
      </c>
      <c r="CG23" s="152" t="str">
        <f ca="1">IF(ISBLANK(INDIRECT("E23"))," ",(INDIRECT("E23")))</f>
        <v xml:space="preserve"> </v>
      </c>
      <c r="CH23" s="152" t="str">
        <f ca="1">IF(ISBLANK(INDIRECT("F23"))," ",(INDIRECT("F23")))</f>
        <v xml:space="preserve"> </v>
      </c>
      <c r="CI23" s="152" t="str">
        <f ca="1">IF(ISBLANK(INDIRECT("G23"))," ",(INDIRECT("G23")))</f>
        <v xml:space="preserve"> </v>
      </c>
      <c r="CJ23" s="152" t="str">
        <f ca="1">IF(ISBLANK(INDIRECT("H23"))," ",(INDIRECT("H23")))</f>
        <v xml:space="preserve"> </v>
      </c>
      <c r="CK23" s="152" t="str">
        <f ca="1">IF(ISBLANK(INDIRECT("I23"))," ",(INDIRECT("I23")))</f>
        <v xml:space="preserve"> </v>
      </c>
      <c r="CL23" s="152" t="str">
        <f ca="1">IF(ISBLANK(INDIRECT("J23"))," ",(INDIRECT("J23")))</f>
        <v xml:space="preserve"> </v>
      </c>
      <c r="CM23" s="152" t="str">
        <f ca="1">IF(ISBLANK(INDIRECT("K23"))," ",(INDIRECT("K23")))</f>
        <v xml:space="preserve"> </v>
      </c>
      <c r="CN23" s="152" t="str">
        <f ca="1">IF(ISBLANK(INDIRECT("L23"))," ",(INDIRECT("L23")))</f>
        <v xml:space="preserve"> </v>
      </c>
      <c r="CO23" s="152" t="str">
        <f ca="1">IF(ISBLANK(INDIRECT("M23"))," ",(INDIRECT("M23")))</f>
        <v xml:space="preserve"> </v>
      </c>
      <c r="CP23" s="152" t="str">
        <f ca="1">IF(ISBLANK(INDIRECT("N23"))," ",(INDIRECT("N23")))</f>
        <v xml:space="preserve"> </v>
      </c>
      <c r="CQ23" s="152" t="str">
        <f ca="1">IF(ISBLANK(INDIRECT("O23"))," ",(INDIRECT("O23")))</f>
        <v xml:space="preserve"> </v>
      </c>
      <c r="CR23" s="152" t="str">
        <f ca="1">IF(ISBLANK(INDIRECT("P23"))," ",(INDIRECT("P23")))</f>
        <v xml:space="preserve"> </v>
      </c>
      <c r="CS23" s="152" t="str">
        <f ca="1">IF(ISBLANK(INDIRECT("Q23"))," ",(INDIRECT("Q23")))</f>
        <v xml:space="preserve"> </v>
      </c>
      <c r="CT23" s="152" t="str">
        <f ca="1">IF(ISBLANK(INDIRECT("R23"))," ",(INDIRECT("R23")))</f>
        <v xml:space="preserve"> </v>
      </c>
      <c r="CU23" s="152" t="str">
        <f ca="1">IF(ISBLANK(INDIRECT("S23"))," ",(INDIRECT("S23")))</f>
        <v xml:space="preserve"> </v>
      </c>
      <c r="CV23" s="152" t="str">
        <f ca="1">IF(ISBLANK(INDIRECT("T23"))," ",(INDIRECT("T23")))</f>
        <v xml:space="preserve"> </v>
      </c>
      <c r="CW23" s="152" t="str">
        <f ca="1">IF(ISBLANK(INDIRECT("U23"))," ",(INDIRECT("U23")))</f>
        <v xml:space="preserve"> </v>
      </c>
      <c r="CX23" s="152" t="str">
        <f ca="1">IF(ISBLANK(INDIRECT("V23"))," ",(INDIRECT("V23")))</f>
        <v xml:space="preserve"> </v>
      </c>
      <c r="CY23" s="152" t="str">
        <f ca="1">IF(ISBLANK(INDIRECT("W23"))," ",(INDIRECT("W23")))</f>
        <v xml:space="preserve"> </v>
      </c>
      <c r="CZ23" s="152" t="str">
        <f ca="1">IF(ISBLANK(INDIRECT("X23"))," ",(INDIRECT("X23")))</f>
        <v xml:space="preserve"> </v>
      </c>
      <c r="DA23" s="152" t="str">
        <f ca="1">IF(ISBLANK(INDIRECT("Y23"))," ",(INDIRECT("Y23")))</f>
        <v xml:space="preserve"> </v>
      </c>
      <c r="DB23" s="152" t="str">
        <f ca="1">IF(ISBLANK(INDIRECT("Z23"))," ",(INDIRECT("Z23")))</f>
        <v xml:space="preserve"> </v>
      </c>
      <c r="DC23" s="152" t="str">
        <f ca="1">IF(ISBLANK(INDIRECT("AA23"))," ",(INDIRECT("AA23")))</f>
        <v xml:space="preserve"> </v>
      </c>
      <c r="DD23" s="152" t="str">
        <f ca="1">IF(ISBLANK(INDIRECT("AB23"))," ",(INDIRECT("AB23")))</f>
        <v xml:space="preserve"> </v>
      </c>
      <c r="DE23" s="152" t="str">
        <f ca="1">IF(ISBLANK(INDIRECT("AC23"))," ",(INDIRECT("AC23")))</f>
        <v xml:space="preserve"> </v>
      </c>
      <c r="DF23" s="152" t="str">
        <f ca="1">IF(ISBLANK(INDIRECT("AD23"))," ",(INDIRECT("AD23")))</f>
        <v xml:space="preserve"> </v>
      </c>
      <c r="DG23" s="152" t="str">
        <f ca="1">IF(ISBLANK(INDIRECT("AE23"))," ",(INDIRECT("AE23")))</f>
        <v xml:space="preserve"> </v>
      </c>
      <c r="DH23" s="152" t="str">
        <f ca="1">IF(ISBLANK(INDIRECT("AF23"))," ",(INDIRECT("AF23")))</f>
        <v xml:space="preserve"> </v>
      </c>
      <c r="DI23" s="152" t="str">
        <f ca="1">IF(ISBLANK(INDIRECT("AG23"))," ",(INDIRECT("AG23")))</f>
        <v xml:space="preserve"> </v>
      </c>
      <c r="DJ23" s="152" t="str">
        <f ca="1">IF(ISBLANK(INDIRECT("AH23"))," ",(INDIRECT("AH23")))</f>
        <v xml:space="preserve"> </v>
      </c>
      <c r="DK23" s="152" t="str">
        <f ca="1">IF(ISBLANK(INDIRECT("AI23"))," ",(INDIRECT("AI23")))</f>
        <v xml:space="preserve"> </v>
      </c>
      <c r="DL23" s="152" t="str">
        <f ca="1">IF(ISBLANK(INDIRECT("AJ23"))," ",(INDIRECT("AJ23")))</f>
        <v xml:space="preserve"> </v>
      </c>
      <c r="DM23" s="152" t="str">
        <f ca="1">IF(ISBLANK(INDIRECT("AK23"))," ",(INDIRECT("AK23")))</f>
        <v xml:space="preserve"> </v>
      </c>
      <c r="DN23" s="152" t="str">
        <f ca="1">IF(ISBLANK(INDIRECT("AL23"))," ",(INDIRECT("AL23")))</f>
        <v xml:space="preserve"> </v>
      </c>
      <c r="DO23" s="152" t="str">
        <f ca="1">IF(ISBLANK(INDIRECT("AM23"))," ",(INDIRECT("AM23")))</f>
        <v xml:space="preserve"> </v>
      </c>
      <c r="DP23" s="152" t="str">
        <f ca="1">IF(ISBLANK(INDIRECT("AN23"))," ",(INDIRECT("AN23")))</f>
        <v xml:space="preserve"> </v>
      </c>
      <c r="DQ23" s="152" t="str">
        <f ca="1">IF(ISBLANK(INDIRECT("AO23"))," ",(INDIRECT("AO23")))</f>
        <v xml:space="preserve"> </v>
      </c>
      <c r="DR23" s="152" t="str">
        <f ca="1">IF(ISBLANK(INDIRECT("AP23"))," ",(INDIRECT("AP23")))</f>
        <v xml:space="preserve"> </v>
      </c>
      <c r="DS23" s="152" t="str">
        <f ca="1">IF(ISBLANK(INDIRECT("AQ23"))," ",(INDIRECT("AQ23")))</f>
        <v xml:space="preserve"> </v>
      </c>
      <c r="DT23" s="152" t="str">
        <f ca="1">IF(ISBLANK(INDIRECT("AR23"))," ",(INDIRECT("AR23")))</f>
        <v xml:space="preserve"> </v>
      </c>
      <c r="DU23" s="152" t="str">
        <f ca="1">IF(ISBLANK(INDIRECT("AS23"))," ",(INDIRECT("AS23")))</f>
        <v xml:space="preserve"> </v>
      </c>
      <c r="DV23" s="152" t="str">
        <f ca="1">IF(ISBLANK(INDIRECT("AT23"))," ",(INDIRECT("AT23")))</f>
        <v xml:space="preserve"> </v>
      </c>
      <c r="DW23" s="152" t="str">
        <f ca="1">IF(ISBLANK(INDIRECT("AU23"))," ",(INDIRECT("AU23")))</f>
        <v xml:space="preserve"> </v>
      </c>
      <c r="DX23" s="152" t="str">
        <f ca="1">IF(ISBLANK(INDIRECT("AV23"))," ",(INDIRECT("AV23")))</f>
        <v xml:space="preserve"> </v>
      </c>
      <c r="DY23" s="152" t="str">
        <f ca="1">IF(ISBLANK(INDIRECT("AW23"))," ",(INDIRECT("AW23")))</f>
        <v xml:space="preserve"> </v>
      </c>
      <c r="DZ23" s="152" t="str">
        <f ca="1">IF(ISBLANK(INDIRECT("Ax23"))," ",(INDIRECT("Ax23")))</f>
        <v xml:space="preserve"> </v>
      </c>
      <c r="EA23" s="152" t="str">
        <f ca="1">IF(ISBLANK(INDIRECT("AY23"))," ",(INDIRECT("AY23")))</f>
        <v xml:space="preserve"> </v>
      </c>
      <c r="EB23" s="152" t="str">
        <f ca="1">IF(ISBLANK(INDIRECT("AZ23"))," ",(INDIRECT("AZ23")))</f>
        <v xml:space="preserve"> </v>
      </c>
      <c r="EC23" s="152" t="str">
        <f ca="1">IF(ISBLANK(INDIRECT("BA23"))," ",(INDIRECT("BA23")))</f>
        <v xml:space="preserve"> </v>
      </c>
      <c r="ED23" s="152" t="str">
        <f ca="1">IF(ISBLANK(INDIRECT("BB23"))," ",(INDIRECT("BB23")))</f>
        <v xml:space="preserve"> </v>
      </c>
      <c r="EE23" s="152" t="str">
        <f ca="1">IF(ISBLANK(INDIRECT("BC23"))," ",(INDIRECT("BC23")))</f>
        <v xml:space="preserve"> </v>
      </c>
      <c r="EF23" s="152" t="str">
        <f ca="1">IF(ISBLANK(INDIRECT("BD23"))," ",(INDIRECT("BD23")))</f>
        <v xml:space="preserve"> </v>
      </c>
      <c r="EG23" s="152" t="str">
        <f ca="1">IF(ISBLANK(INDIRECT("Be23"))," ",(INDIRECT("Be23")))</f>
        <v xml:space="preserve"> </v>
      </c>
      <c r="EH23" s="152" t="str">
        <f ca="1">IF(ISBLANK(INDIRECT("BF23"))," ",(INDIRECT("BF23")))</f>
        <v xml:space="preserve"> </v>
      </c>
    </row>
    <row r="24" spans="1:138" x14ac:dyDescent="0.2">
      <c r="A24" s="153">
        <v>18</v>
      </c>
      <c r="B24" s="224"/>
      <c r="C24" s="134"/>
      <c r="D24" s="134"/>
      <c r="E24" s="134"/>
      <c r="F24" s="134"/>
      <c r="G24" s="134"/>
      <c r="H24" s="134"/>
      <c r="I24" s="134"/>
      <c r="J24" s="134"/>
      <c r="K24" s="134"/>
      <c r="L24" s="134"/>
      <c r="M24" s="134"/>
      <c r="N24" s="134"/>
      <c r="O24" s="134"/>
      <c r="P24" s="134"/>
      <c r="Q24" s="134"/>
      <c r="R24" s="134"/>
      <c r="S24" s="134"/>
      <c r="T24" s="134"/>
      <c r="U24" s="134"/>
      <c r="V24" s="134"/>
      <c r="W24" s="134"/>
      <c r="X24" s="134"/>
      <c r="Y24" s="134"/>
      <c r="Z24" s="134"/>
      <c r="AA24" s="134"/>
      <c r="AB24" s="134"/>
      <c r="AC24" s="134"/>
      <c r="AD24" s="134"/>
      <c r="AE24" s="134"/>
      <c r="AF24" s="134"/>
      <c r="AG24" s="134"/>
      <c r="AH24" s="134"/>
      <c r="AI24" s="134"/>
      <c r="AJ24" s="134"/>
      <c r="AK24" s="134"/>
      <c r="AL24" s="134"/>
      <c r="AM24" s="134"/>
      <c r="AN24" s="134"/>
      <c r="AO24" s="134"/>
      <c r="AP24" s="134"/>
      <c r="AQ24" s="134"/>
      <c r="AR24" s="134"/>
      <c r="AS24" s="134"/>
      <c r="AT24" s="134"/>
      <c r="AU24" s="134"/>
      <c r="AV24" s="134"/>
      <c r="AW24" s="134"/>
      <c r="AX24" s="134"/>
      <c r="AY24" s="134"/>
      <c r="AZ24" s="134"/>
      <c r="BA24" s="134"/>
      <c r="BB24" s="134"/>
      <c r="BC24" s="134"/>
      <c r="BD24" s="134"/>
      <c r="BE24" s="134"/>
      <c r="BF24" s="134"/>
      <c r="BG24" s="133"/>
      <c r="CD24" s="152" t="str">
        <f ca="1">IF(ISBLANK(INDIRECT("B24"))," ",(INDIRECT("B24")))</f>
        <v xml:space="preserve"> </v>
      </c>
      <c r="CE24" s="152" t="str">
        <f ca="1">IF(ISBLANK(INDIRECT("C24"))," ",(INDIRECT("C24")))</f>
        <v xml:space="preserve"> </v>
      </c>
      <c r="CF24" s="152" t="str">
        <f ca="1">IF(ISBLANK(INDIRECT("D24"))," ",(INDIRECT("D24")))</f>
        <v xml:space="preserve"> </v>
      </c>
      <c r="CG24" s="152" t="str">
        <f ca="1">IF(ISBLANK(INDIRECT("E24"))," ",(INDIRECT("E24")))</f>
        <v xml:space="preserve"> </v>
      </c>
      <c r="CH24" s="152" t="str">
        <f ca="1">IF(ISBLANK(INDIRECT("F24"))," ",(INDIRECT("F24")))</f>
        <v xml:space="preserve"> </v>
      </c>
      <c r="CI24" s="152" t="str">
        <f ca="1">IF(ISBLANK(INDIRECT("G24"))," ",(INDIRECT("G24")))</f>
        <v xml:space="preserve"> </v>
      </c>
      <c r="CJ24" s="152" t="str">
        <f ca="1">IF(ISBLANK(INDIRECT("H24"))," ",(INDIRECT("H24")))</f>
        <v xml:space="preserve"> </v>
      </c>
      <c r="CK24" s="152" t="str">
        <f ca="1">IF(ISBLANK(INDIRECT("I24"))," ",(INDIRECT("I24")))</f>
        <v xml:space="preserve"> </v>
      </c>
      <c r="CL24" s="152" t="str">
        <f ca="1">IF(ISBLANK(INDIRECT("J24"))," ",(INDIRECT("J24")))</f>
        <v xml:space="preserve"> </v>
      </c>
      <c r="CM24" s="152" t="str">
        <f ca="1">IF(ISBLANK(INDIRECT("K24"))," ",(INDIRECT("K24")))</f>
        <v xml:space="preserve"> </v>
      </c>
      <c r="CN24" s="152" t="str">
        <f ca="1">IF(ISBLANK(INDIRECT("L24"))," ",(INDIRECT("L24")))</f>
        <v xml:space="preserve"> </v>
      </c>
      <c r="CO24" s="152" t="str">
        <f ca="1">IF(ISBLANK(INDIRECT("M24"))," ",(INDIRECT("M24")))</f>
        <v xml:space="preserve"> </v>
      </c>
      <c r="CP24" s="152" t="str">
        <f ca="1">IF(ISBLANK(INDIRECT("N24"))," ",(INDIRECT("N24")))</f>
        <v xml:space="preserve"> </v>
      </c>
      <c r="CQ24" s="152" t="str">
        <f ca="1">IF(ISBLANK(INDIRECT("O24"))," ",(INDIRECT("O24")))</f>
        <v xml:space="preserve"> </v>
      </c>
      <c r="CR24" s="152" t="str">
        <f ca="1">IF(ISBLANK(INDIRECT("P24"))," ",(INDIRECT("P24")))</f>
        <v xml:space="preserve"> </v>
      </c>
      <c r="CS24" s="152" t="str">
        <f ca="1">IF(ISBLANK(INDIRECT("Q24"))," ",(INDIRECT("Q24")))</f>
        <v xml:space="preserve"> </v>
      </c>
      <c r="CT24" s="152" t="str">
        <f ca="1">IF(ISBLANK(INDIRECT("R24"))," ",(INDIRECT("R24")))</f>
        <v xml:space="preserve"> </v>
      </c>
      <c r="CU24" s="152" t="str">
        <f ca="1">IF(ISBLANK(INDIRECT("S24"))," ",(INDIRECT("S24")))</f>
        <v xml:space="preserve"> </v>
      </c>
      <c r="CV24" s="152" t="str">
        <f ca="1">IF(ISBLANK(INDIRECT("T24"))," ",(INDIRECT("T24")))</f>
        <v xml:space="preserve"> </v>
      </c>
      <c r="CW24" s="152" t="str">
        <f ca="1">IF(ISBLANK(INDIRECT("U24"))," ",(INDIRECT("U24")))</f>
        <v xml:space="preserve"> </v>
      </c>
      <c r="CX24" s="152" t="str">
        <f ca="1">IF(ISBLANK(INDIRECT("V24"))," ",(INDIRECT("V24")))</f>
        <v xml:space="preserve"> </v>
      </c>
      <c r="CY24" s="152" t="str">
        <f ca="1">IF(ISBLANK(INDIRECT("W24"))," ",(INDIRECT("W24")))</f>
        <v xml:space="preserve"> </v>
      </c>
      <c r="CZ24" s="152" t="str">
        <f ca="1">IF(ISBLANK(INDIRECT("X24"))," ",(INDIRECT("X24")))</f>
        <v xml:space="preserve"> </v>
      </c>
      <c r="DA24" s="152" t="str">
        <f ca="1">IF(ISBLANK(INDIRECT("Y24"))," ",(INDIRECT("Y24")))</f>
        <v xml:space="preserve"> </v>
      </c>
      <c r="DB24" s="152" t="str">
        <f ca="1">IF(ISBLANK(INDIRECT("Z24"))," ",(INDIRECT("Z24")))</f>
        <v xml:space="preserve"> </v>
      </c>
      <c r="DC24" s="152" t="str">
        <f ca="1">IF(ISBLANK(INDIRECT("AA24"))," ",(INDIRECT("AA24")))</f>
        <v xml:space="preserve"> </v>
      </c>
      <c r="DD24" s="152" t="str">
        <f ca="1">IF(ISBLANK(INDIRECT("AB24"))," ",(INDIRECT("AB24")))</f>
        <v xml:space="preserve"> </v>
      </c>
      <c r="DE24" s="152" t="str">
        <f ca="1">IF(ISBLANK(INDIRECT("AC24"))," ",(INDIRECT("AC24")))</f>
        <v xml:space="preserve"> </v>
      </c>
      <c r="DF24" s="152" t="str">
        <f ca="1">IF(ISBLANK(INDIRECT("AD24"))," ",(INDIRECT("AD24")))</f>
        <v xml:space="preserve"> </v>
      </c>
      <c r="DG24" s="152" t="str">
        <f ca="1">IF(ISBLANK(INDIRECT("AE24"))," ",(INDIRECT("AE24")))</f>
        <v xml:space="preserve"> </v>
      </c>
      <c r="DH24" s="152" t="str">
        <f ca="1">IF(ISBLANK(INDIRECT("AF24"))," ",(INDIRECT("AF24")))</f>
        <v xml:space="preserve"> </v>
      </c>
      <c r="DI24" s="152" t="str">
        <f ca="1">IF(ISBLANK(INDIRECT("AG24"))," ",(INDIRECT("AG24")))</f>
        <v xml:space="preserve"> </v>
      </c>
      <c r="DJ24" s="152" t="str">
        <f ca="1">IF(ISBLANK(INDIRECT("AH24"))," ",(INDIRECT("AH24")))</f>
        <v xml:space="preserve"> </v>
      </c>
      <c r="DK24" s="152" t="str">
        <f ca="1">IF(ISBLANK(INDIRECT("AI24"))," ",(INDIRECT("AI24")))</f>
        <v xml:space="preserve"> </v>
      </c>
      <c r="DL24" s="152" t="str">
        <f ca="1">IF(ISBLANK(INDIRECT("AJ24"))," ",(INDIRECT("AJ24")))</f>
        <v xml:space="preserve"> </v>
      </c>
      <c r="DM24" s="152" t="str">
        <f ca="1">IF(ISBLANK(INDIRECT("AK24"))," ",(INDIRECT("AK24")))</f>
        <v xml:space="preserve"> </v>
      </c>
      <c r="DN24" s="152" t="str">
        <f ca="1">IF(ISBLANK(INDIRECT("AL24"))," ",(INDIRECT("AL24")))</f>
        <v xml:space="preserve"> </v>
      </c>
      <c r="DO24" s="152" t="str">
        <f ca="1">IF(ISBLANK(INDIRECT("AM24"))," ",(INDIRECT("AM24")))</f>
        <v xml:space="preserve"> </v>
      </c>
      <c r="DP24" s="152" t="str">
        <f ca="1">IF(ISBLANK(INDIRECT("AN24"))," ",(INDIRECT("AN24")))</f>
        <v xml:space="preserve"> </v>
      </c>
      <c r="DQ24" s="152" t="str">
        <f ca="1">IF(ISBLANK(INDIRECT("AO24"))," ",(INDIRECT("AO24")))</f>
        <v xml:space="preserve"> </v>
      </c>
      <c r="DR24" s="152" t="str">
        <f ca="1">IF(ISBLANK(INDIRECT("AP24"))," ",(INDIRECT("AP24")))</f>
        <v xml:space="preserve"> </v>
      </c>
      <c r="DS24" s="152" t="str">
        <f ca="1">IF(ISBLANK(INDIRECT("AQ24"))," ",(INDIRECT("AQ24")))</f>
        <v xml:space="preserve"> </v>
      </c>
      <c r="DT24" s="152" t="str">
        <f ca="1">IF(ISBLANK(INDIRECT("AR24"))," ",(INDIRECT("AR24")))</f>
        <v xml:space="preserve"> </v>
      </c>
      <c r="DU24" s="152" t="str">
        <f ca="1">IF(ISBLANK(INDIRECT("AS24"))," ",(INDIRECT("AS24")))</f>
        <v xml:space="preserve"> </v>
      </c>
      <c r="DV24" s="152" t="str">
        <f ca="1">IF(ISBLANK(INDIRECT("AT24"))," ",(INDIRECT("AT24")))</f>
        <v xml:space="preserve"> </v>
      </c>
      <c r="DW24" s="152" t="str">
        <f ca="1">IF(ISBLANK(INDIRECT("AU24"))," ",(INDIRECT("AU24")))</f>
        <v xml:space="preserve"> </v>
      </c>
      <c r="DX24" s="152" t="str">
        <f ca="1">IF(ISBLANK(INDIRECT("AV24"))," ",(INDIRECT("AV24")))</f>
        <v xml:space="preserve"> </v>
      </c>
      <c r="DY24" s="152" t="str">
        <f ca="1">IF(ISBLANK(INDIRECT("AW24"))," ",(INDIRECT("AW24")))</f>
        <v xml:space="preserve"> </v>
      </c>
      <c r="DZ24" s="152" t="str">
        <f ca="1">IF(ISBLANK(INDIRECT("Ax24"))," ",(INDIRECT("Ax24")))</f>
        <v xml:space="preserve"> </v>
      </c>
      <c r="EA24" s="152" t="str">
        <f ca="1">IF(ISBLANK(INDIRECT("AY24"))," ",(INDIRECT("AY24")))</f>
        <v xml:space="preserve"> </v>
      </c>
      <c r="EB24" s="152" t="str">
        <f ca="1">IF(ISBLANK(INDIRECT("AZ24"))," ",(INDIRECT("AZ24")))</f>
        <v xml:space="preserve"> </v>
      </c>
      <c r="EC24" s="152" t="str">
        <f ca="1">IF(ISBLANK(INDIRECT("BA24"))," ",(INDIRECT("BA24")))</f>
        <v xml:space="preserve"> </v>
      </c>
      <c r="ED24" s="152" t="str">
        <f ca="1">IF(ISBLANK(INDIRECT("BB24"))," ",(INDIRECT("BB24")))</f>
        <v xml:space="preserve"> </v>
      </c>
      <c r="EE24" s="152" t="str">
        <f ca="1">IF(ISBLANK(INDIRECT("BC24"))," ",(INDIRECT("BC24")))</f>
        <v xml:space="preserve"> </v>
      </c>
      <c r="EF24" s="152" t="str">
        <f ca="1">IF(ISBLANK(INDIRECT("BD24"))," ",(INDIRECT("BD24")))</f>
        <v xml:space="preserve"> </v>
      </c>
      <c r="EG24" s="152" t="str">
        <f ca="1">IF(ISBLANK(INDIRECT("Be24"))," ",(INDIRECT("Be24")))</f>
        <v xml:space="preserve"> </v>
      </c>
      <c r="EH24" s="152" t="str">
        <f ca="1">IF(ISBLANK(INDIRECT("BF24"))," ",(INDIRECT("BF24")))</f>
        <v xml:space="preserve"> </v>
      </c>
    </row>
    <row r="25" spans="1:138" x14ac:dyDescent="0.2">
      <c r="A25" s="153">
        <v>19</v>
      </c>
      <c r="B25" s="224"/>
      <c r="C25" s="134"/>
      <c r="D25" s="134"/>
      <c r="E25" s="134"/>
      <c r="F25" s="134"/>
      <c r="G25" s="134"/>
      <c r="H25" s="134"/>
      <c r="I25" s="134"/>
      <c r="J25" s="134"/>
      <c r="K25" s="134"/>
      <c r="L25" s="134"/>
      <c r="M25" s="134"/>
      <c r="N25" s="134"/>
      <c r="O25" s="134"/>
      <c r="P25" s="134"/>
      <c r="Q25" s="134"/>
      <c r="R25" s="134"/>
      <c r="S25" s="134"/>
      <c r="T25" s="134"/>
      <c r="U25" s="134"/>
      <c r="V25" s="134"/>
      <c r="W25" s="134"/>
      <c r="X25" s="134"/>
      <c r="Y25" s="134"/>
      <c r="Z25" s="134"/>
      <c r="AA25" s="134"/>
      <c r="AB25" s="134"/>
      <c r="AC25" s="134"/>
      <c r="AD25" s="134"/>
      <c r="AE25" s="134"/>
      <c r="AF25" s="134"/>
      <c r="AG25" s="134"/>
      <c r="AH25" s="134"/>
      <c r="AI25" s="134"/>
      <c r="AJ25" s="134"/>
      <c r="AK25" s="134"/>
      <c r="AL25" s="134"/>
      <c r="AM25" s="134"/>
      <c r="AN25" s="134"/>
      <c r="AO25" s="134"/>
      <c r="AP25" s="134"/>
      <c r="AQ25" s="134"/>
      <c r="AR25" s="134"/>
      <c r="AS25" s="134"/>
      <c r="AT25" s="134"/>
      <c r="AU25" s="134"/>
      <c r="AV25" s="134"/>
      <c r="AW25" s="134"/>
      <c r="AX25" s="134"/>
      <c r="AY25" s="134"/>
      <c r="AZ25" s="134"/>
      <c r="BA25" s="134"/>
      <c r="BB25" s="134"/>
      <c r="BC25" s="134"/>
      <c r="BD25" s="134"/>
      <c r="BE25" s="134"/>
      <c r="BF25" s="134"/>
      <c r="BG25" s="133"/>
      <c r="CD25" s="152" t="str">
        <f ca="1">IF(ISBLANK(INDIRECT("B25"))," ",(INDIRECT("B25")))</f>
        <v xml:space="preserve"> </v>
      </c>
      <c r="CE25" s="152" t="str">
        <f ca="1">IF(ISBLANK(INDIRECT("C25"))," ",(INDIRECT("C25")))</f>
        <v xml:space="preserve"> </v>
      </c>
      <c r="CF25" s="152" t="str">
        <f ca="1">IF(ISBLANK(INDIRECT("D25"))," ",(INDIRECT("D25")))</f>
        <v xml:space="preserve"> </v>
      </c>
      <c r="CG25" s="152" t="str">
        <f ca="1">IF(ISBLANK(INDIRECT("E25"))," ",(INDIRECT("E25")))</f>
        <v xml:space="preserve"> </v>
      </c>
      <c r="CH25" s="152" t="str">
        <f ca="1">IF(ISBLANK(INDIRECT("F25"))," ",(INDIRECT("F25")))</f>
        <v xml:space="preserve"> </v>
      </c>
      <c r="CI25" s="152" t="str">
        <f ca="1">IF(ISBLANK(INDIRECT("G25"))," ",(INDIRECT("G25")))</f>
        <v xml:space="preserve"> </v>
      </c>
      <c r="CJ25" s="152" t="str">
        <f ca="1">IF(ISBLANK(INDIRECT("H25"))," ",(INDIRECT("H25")))</f>
        <v xml:space="preserve"> </v>
      </c>
      <c r="CK25" s="152" t="str">
        <f ca="1">IF(ISBLANK(INDIRECT("I25"))," ",(INDIRECT("I25")))</f>
        <v xml:space="preserve"> </v>
      </c>
      <c r="CL25" s="152" t="str">
        <f ca="1">IF(ISBLANK(INDIRECT("J25"))," ",(INDIRECT("J25")))</f>
        <v xml:space="preserve"> </v>
      </c>
      <c r="CM25" s="152" t="str">
        <f ca="1">IF(ISBLANK(INDIRECT("K25"))," ",(INDIRECT("K25")))</f>
        <v xml:space="preserve"> </v>
      </c>
      <c r="CN25" s="152" t="str">
        <f ca="1">IF(ISBLANK(INDIRECT("L25"))," ",(INDIRECT("L25")))</f>
        <v xml:space="preserve"> </v>
      </c>
      <c r="CO25" s="152" t="str">
        <f ca="1">IF(ISBLANK(INDIRECT("M25"))," ",(INDIRECT("M25")))</f>
        <v xml:space="preserve"> </v>
      </c>
      <c r="CP25" s="152" t="str">
        <f ca="1">IF(ISBLANK(INDIRECT("N25"))," ",(INDIRECT("N25")))</f>
        <v xml:space="preserve"> </v>
      </c>
      <c r="CQ25" s="152" t="str">
        <f ca="1">IF(ISBLANK(INDIRECT("O25"))," ",(INDIRECT("O25")))</f>
        <v xml:space="preserve"> </v>
      </c>
      <c r="CR25" s="152" t="str">
        <f ca="1">IF(ISBLANK(INDIRECT("P25"))," ",(INDIRECT("P25")))</f>
        <v xml:space="preserve"> </v>
      </c>
      <c r="CS25" s="152" t="str">
        <f ca="1">IF(ISBLANK(INDIRECT("Q25"))," ",(INDIRECT("Q25")))</f>
        <v xml:space="preserve"> </v>
      </c>
      <c r="CT25" s="152" t="str">
        <f ca="1">IF(ISBLANK(INDIRECT("R25"))," ",(INDIRECT("R25")))</f>
        <v xml:space="preserve"> </v>
      </c>
      <c r="CU25" s="152" t="str">
        <f ca="1">IF(ISBLANK(INDIRECT("S25"))," ",(INDIRECT("S25")))</f>
        <v xml:space="preserve"> </v>
      </c>
      <c r="CV25" s="152" t="str">
        <f ca="1">IF(ISBLANK(INDIRECT("T25"))," ",(INDIRECT("T25")))</f>
        <v xml:space="preserve"> </v>
      </c>
      <c r="CW25" s="152" t="str">
        <f ca="1">IF(ISBLANK(INDIRECT("U25"))," ",(INDIRECT("U25")))</f>
        <v xml:space="preserve"> </v>
      </c>
      <c r="CX25" s="152" t="str">
        <f ca="1">IF(ISBLANK(INDIRECT("V25"))," ",(INDIRECT("V25")))</f>
        <v xml:space="preserve"> </v>
      </c>
      <c r="CY25" s="152" t="str">
        <f ca="1">IF(ISBLANK(INDIRECT("W25"))," ",(INDIRECT("W25")))</f>
        <v xml:space="preserve"> </v>
      </c>
      <c r="CZ25" s="152" t="str">
        <f ca="1">IF(ISBLANK(INDIRECT("X25"))," ",(INDIRECT("X25")))</f>
        <v xml:space="preserve"> </v>
      </c>
      <c r="DA25" s="152" t="str">
        <f ca="1">IF(ISBLANK(INDIRECT("Y25"))," ",(INDIRECT("Y25")))</f>
        <v xml:space="preserve"> </v>
      </c>
      <c r="DB25" s="152" t="str">
        <f ca="1">IF(ISBLANK(INDIRECT("Z25"))," ",(INDIRECT("Z25")))</f>
        <v xml:space="preserve"> </v>
      </c>
      <c r="DC25" s="152" t="str">
        <f ca="1">IF(ISBLANK(INDIRECT("AA25"))," ",(INDIRECT("AA25")))</f>
        <v xml:space="preserve"> </v>
      </c>
      <c r="DD25" s="152" t="str">
        <f ca="1">IF(ISBLANK(INDIRECT("AB25"))," ",(INDIRECT("AB25")))</f>
        <v xml:space="preserve"> </v>
      </c>
      <c r="DE25" s="152" t="str">
        <f ca="1">IF(ISBLANK(INDIRECT("AC25"))," ",(INDIRECT("AC25")))</f>
        <v xml:space="preserve"> </v>
      </c>
      <c r="DF25" s="152" t="str">
        <f ca="1">IF(ISBLANK(INDIRECT("AD25"))," ",(INDIRECT("AD25")))</f>
        <v xml:space="preserve"> </v>
      </c>
      <c r="DG25" s="152" t="str">
        <f ca="1">IF(ISBLANK(INDIRECT("AE25"))," ",(INDIRECT("AE25")))</f>
        <v xml:space="preserve"> </v>
      </c>
      <c r="DH25" s="152" t="str">
        <f ca="1">IF(ISBLANK(INDIRECT("AF25"))," ",(INDIRECT("AF25")))</f>
        <v xml:space="preserve"> </v>
      </c>
      <c r="DI25" s="152" t="str">
        <f ca="1">IF(ISBLANK(INDIRECT("AG25"))," ",(INDIRECT("AG25")))</f>
        <v xml:space="preserve"> </v>
      </c>
      <c r="DJ25" s="152" t="str">
        <f ca="1">IF(ISBLANK(INDIRECT("AH25"))," ",(INDIRECT("AH25")))</f>
        <v xml:space="preserve"> </v>
      </c>
      <c r="DK25" s="152" t="str">
        <f ca="1">IF(ISBLANK(INDIRECT("AI25"))," ",(INDIRECT("AI25")))</f>
        <v xml:space="preserve"> </v>
      </c>
      <c r="DL25" s="152" t="str">
        <f ca="1">IF(ISBLANK(INDIRECT("AJ25"))," ",(INDIRECT("AJ25")))</f>
        <v xml:space="preserve"> </v>
      </c>
      <c r="DM25" s="152" t="str">
        <f ca="1">IF(ISBLANK(INDIRECT("AK25"))," ",(INDIRECT("AK25")))</f>
        <v xml:space="preserve"> </v>
      </c>
      <c r="DN25" s="152" t="str">
        <f ca="1">IF(ISBLANK(INDIRECT("AL25"))," ",(INDIRECT("AL25")))</f>
        <v xml:space="preserve"> </v>
      </c>
      <c r="DO25" s="152" t="str">
        <f ca="1">IF(ISBLANK(INDIRECT("AM25"))," ",(INDIRECT("AM25")))</f>
        <v xml:space="preserve"> </v>
      </c>
      <c r="DP25" s="152" t="str">
        <f ca="1">IF(ISBLANK(INDIRECT("AN25"))," ",(INDIRECT("AN25")))</f>
        <v xml:space="preserve"> </v>
      </c>
      <c r="DQ25" s="152" t="str">
        <f ca="1">IF(ISBLANK(INDIRECT("AO25"))," ",(INDIRECT("AO25")))</f>
        <v xml:space="preserve"> </v>
      </c>
      <c r="DR25" s="152" t="str">
        <f ca="1">IF(ISBLANK(INDIRECT("AP25"))," ",(INDIRECT("AP25")))</f>
        <v xml:space="preserve"> </v>
      </c>
      <c r="DS25" s="152" t="str">
        <f ca="1">IF(ISBLANK(INDIRECT("AQ25"))," ",(INDIRECT("AQ25")))</f>
        <v xml:space="preserve"> </v>
      </c>
      <c r="DT25" s="152" t="str">
        <f ca="1">IF(ISBLANK(INDIRECT("AR25"))," ",(INDIRECT("AR25")))</f>
        <v xml:space="preserve"> </v>
      </c>
      <c r="DU25" s="152" t="str">
        <f ca="1">IF(ISBLANK(INDIRECT("AS25"))," ",(INDIRECT("AS25")))</f>
        <v xml:space="preserve"> </v>
      </c>
      <c r="DV25" s="152" t="str">
        <f ca="1">IF(ISBLANK(INDIRECT("AT25"))," ",(INDIRECT("AT25")))</f>
        <v xml:space="preserve"> </v>
      </c>
      <c r="DW25" s="152" t="str">
        <f ca="1">IF(ISBLANK(INDIRECT("AU25"))," ",(INDIRECT("AU25")))</f>
        <v xml:space="preserve"> </v>
      </c>
      <c r="DX25" s="152" t="str">
        <f ca="1">IF(ISBLANK(INDIRECT("AV25"))," ",(INDIRECT("AV25")))</f>
        <v xml:space="preserve"> </v>
      </c>
      <c r="DY25" s="152" t="str">
        <f ca="1">IF(ISBLANK(INDIRECT("AW25"))," ",(INDIRECT("AW25")))</f>
        <v xml:space="preserve"> </v>
      </c>
      <c r="DZ25" s="152" t="str">
        <f ca="1">IF(ISBLANK(INDIRECT("Ax25"))," ",(INDIRECT("Ax25")))</f>
        <v xml:space="preserve"> </v>
      </c>
      <c r="EA25" s="152" t="str">
        <f ca="1">IF(ISBLANK(INDIRECT("AY25"))," ",(INDIRECT("AY25")))</f>
        <v xml:space="preserve"> </v>
      </c>
      <c r="EB25" s="152" t="str">
        <f ca="1">IF(ISBLANK(INDIRECT("AZ25"))," ",(INDIRECT("AZ25")))</f>
        <v xml:space="preserve"> </v>
      </c>
      <c r="EC25" s="152" t="str">
        <f ca="1">IF(ISBLANK(INDIRECT("BA25"))," ",(INDIRECT("BA25")))</f>
        <v xml:space="preserve"> </v>
      </c>
      <c r="ED25" s="152" t="str">
        <f ca="1">IF(ISBLANK(INDIRECT("BB25"))," ",(INDIRECT("BB25")))</f>
        <v xml:space="preserve"> </v>
      </c>
      <c r="EE25" s="152" t="str">
        <f ca="1">IF(ISBLANK(INDIRECT("BC25"))," ",(INDIRECT("BC25")))</f>
        <v xml:space="preserve"> </v>
      </c>
      <c r="EF25" s="152" t="str">
        <f ca="1">IF(ISBLANK(INDIRECT("BD25"))," ",(INDIRECT("BD25")))</f>
        <v xml:space="preserve"> </v>
      </c>
      <c r="EG25" s="152" t="str">
        <f ca="1">IF(ISBLANK(INDIRECT("Be25"))," ",(INDIRECT("Be25")))</f>
        <v xml:space="preserve"> </v>
      </c>
      <c r="EH25" s="152" t="str">
        <f ca="1">IF(ISBLANK(INDIRECT("BF25"))," ",(INDIRECT("BF25")))</f>
        <v xml:space="preserve"> </v>
      </c>
    </row>
    <row r="26" spans="1:138" x14ac:dyDescent="0.2">
      <c r="A26" s="153">
        <v>20</v>
      </c>
      <c r="B26" s="224"/>
      <c r="C26" s="134"/>
      <c r="D26" s="134"/>
      <c r="E26" s="134"/>
      <c r="F26" s="134"/>
      <c r="G26" s="134"/>
      <c r="H26" s="134"/>
      <c r="I26" s="134"/>
      <c r="J26" s="134"/>
      <c r="K26" s="134"/>
      <c r="L26" s="134"/>
      <c r="M26" s="134"/>
      <c r="N26" s="134"/>
      <c r="O26" s="134"/>
      <c r="P26" s="134"/>
      <c r="Q26" s="134"/>
      <c r="R26" s="134"/>
      <c r="S26" s="134"/>
      <c r="T26" s="134"/>
      <c r="U26" s="134"/>
      <c r="V26" s="134"/>
      <c r="W26" s="134"/>
      <c r="X26" s="134"/>
      <c r="Y26" s="134"/>
      <c r="Z26" s="134"/>
      <c r="AA26" s="134"/>
      <c r="AB26" s="134"/>
      <c r="AC26" s="134"/>
      <c r="AD26" s="134"/>
      <c r="AE26" s="134"/>
      <c r="AF26" s="134"/>
      <c r="AG26" s="134"/>
      <c r="AH26" s="134"/>
      <c r="AI26" s="134"/>
      <c r="AJ26" s="134"/>
      <c r="AK26" s="134"/>
      <c r="AL26" s="134"/>
      <c r="AM26" s="134"/>
      <c r="AN26" s="134"/>
      <c r="AO26" s="134"/>
      <c r="AP26" s="134"/>
      <c r="AQ26" s="134"/>
      <c r="AR26" s="134"/>
      <c r="AS26" s="134"/>
      <c r="AT26" s="134"/>
      <c r="AU26" s="134"/>
      <c r="AV26" s="134"/>
      <c r="AW26" s="134"/>
      <c r="AX26" s="134"/>
      <c r="AY26" s="134"/>
      <c r="AZ26" s="134"/>
      <c r="BA26" s="134"/>
      <c r="BB26" s="134"/>
      <c r="BC26" s="134"/>
      <c r="BD26" s="134"/>
      <c r="BE26" s="134"/>
      <c r="BF26" s="134"/>
      <c r="BG26" s="133"/>
      <c r="CD26" s="152" t="str">
        <f ca="1">IF(ISBLANK(INDIRECT("B26"))," ",(INDIRECT("B26")))</f>
        <v xml:space="preserve"> </v>
      </c>
      <c r="CE26" s="152" t="str">
        <f ca="1">IF(ISBLANK(INDIRECT("C26"))," ",(INDIRECT("C26")))</f>
        <v xml:space="preserve"> </v>
      </c>
      <c r="CF26" s="152" t="str">
        <f ca="1">IF(ISBLANK(INDIRECT("D26"))," ",(INDIRECT("D26")))</f>
        <v xml:space="preserve"> </v>
      </c>
      <c r="CG26" s="152" t="str">
        <f ca="1">IF(ISBLANK(INDIRECT("E26"))," ",(INDIRECT("E26")))</f>
        <v xml:space="preserve"> </v>
      </c>
      <c r="CH26" s="152" t="str">
        <f ca="1">IF(ISBLANK(INDIRECT("F26"))," ",(INDIRECT("F26")))</f>
        <v xml:space="preserve"> </v>
      </c>
      <c r="CI26" s="152" t="str">
        <f ca="1">IF(ISBLANK(INDIRECT("G26"))," ",(INDIRECT("G26")))</f>
        <v xml:space="preserve"> </v>
      </c>
      <c r="CJ26" s="152" t="str">
        <f ca="1">IF(ISBLANK(INDIRECT("H26"))," ",(INDIRECT("H26")))</f>
        <v xml:space="preserve"> </v>
      </c>
      <c r="CK26" s="152" t="str">
        <f ca="1">IF(ISBLANK(INDIRECT("I26"))," ",(INDIRECT("I26")))</f>
        <v xml:space="preserve"> </v>
      </c>
      <c r="CL26" s="152" t="str">
        <f ca="1">IF(ISBLANK(INDIRECT("J26"))," ",(INDIRECT("J26")))</f>
        <v xml:space="preserve"> </v>
      </c>
      <c r="CM26" s="152" t="str">
        <f ca="1">IF(ISBLANK(INDIRECT("K26"))," ",(INDIRECT("K26")))</f>
        <v xml:space="preserve"> </v>
      </c>
      <c r="CN26" s="152" t="str">
        <f ca="1">IF(ISBLANK(INDIRECT("L26"))," ",(INDIRECT("L26")))</f>
        <v xml:space="preserve"> </v>
      </c>
      <c r="CO26" s="152" t="str">
        <f ca="1">IF(ISBLANK(INDIRECT("M26"))," ",(INDIRECT("M26")))</f>
        <v xml:space="preserve"> </v>
      </c>
      <c r="CP26" s="152" t="str">
        <f ca="1">IF(ISBLANK(INDIRECT("N26"))," ",(INDIRECT("N26")))</f>
        <v xml:space="preserve"> </v>
      </c>
      <c r="CQ26" s="152" t="str">
        <f ca="1">IF(ISBLANK(INDIRECT("O26"))," ",(INDIRECT("O26")))</f>
        <v xml:space="preserve"> </v>
      </c>
      <c r="CR26" s="152" t="str">
        <f ca="1">IF(ISBLANK(INDIRECT("P26"))," ",(INDIRECT("P26")))</f>
        <v xml:space="preserve"> </v>
      </c>
      <c r="CS26" s="152" t="str">
        <f ca="1">IF(ISBLANK(INDIRECT("Q26"))," ",(INDIRECT("Q26")))</f>
        <v xml:space="preserve"> </v>
      </c>
      <c r="CT26" s="152" t="str">
        <f ca="1">IF(ISBLANK(INDIRECT("R26"))," ",(INDIRECT("R26")))</f>
        <v xml:space="preserve"> </v>
      </c>
      <c r="CU26" s="152" t="str">
        <f ca="1">IF(ISBLANK(INDIRECT("S26"))," ",(INDIRECT("S26")))</f>
        <v xml:space="preserve"> </v>
      </c>
      <c r="CV26" s="152" t="str">
        <f ca="1">IF(ISBLANK(INDIRECT("T26"))," ",(INDIRECT("T26")))</f>
        <v xml:space="preserve"> </v>
      </c>
      <c r="CW26" s="152" t="str">
        <f ca="1">IF(ISBLANK(INDIRECT("U26"))," ",(INDIRECT("U26")))</f>
        <v xml:space="preserve"> </v>
      </c>
      <c r="CX26" s="152" t="str">
        <f ca="1">IF(ISBLANK(INDIRECT("V26"))," ",(INDIRECT("V26")))</f>
        <v xml:space="preserve"> </v>
      </c>
      <c r="CY26" s="152" t="str">
        <f ca="1">IF(ISBLANK(INDIRECT("W26"))," ",(INDIRECT("W26")))</f>
        <v xml:space="preserve"> </v>
      </c>
      <c r="CZ26" s="152" t="str">
        <f ca="1">IF(ISBLANK(INDIRECT("X26"))," ",(INDIRECT("X26")))</f>
        <v xml:space="preserve"> </v>
      </c>
      <c r="DA26" s="152" t="str">
        <f ca="1">IF(ISBLANK(INDIRECT("Y26"))," ",(INDIRECT("Y26")))</f>
        <v xml:space="preserve"> </v>
      </c>
      <c r="DB26" s="152" t="str">
        <f ca="1">IF(ISBLANK(INDIRECT("Z26"))," ",(INDIRECT("Z26")))</f>
        <v xml:space="preserve"> </v>
      </c>
      <c r="DC26" s="152" t="str">
        <f ca="1">IF(ISBLANK(INDIRECT("AA26"))," ",(INDIRECT("AA26")))</f>
        <v xml:space="preserve"> </v>
      </c>
      <c r="DD26" s="152" t="str">
        <f ca="1">IF(ISBLANK(INDIRECT("AB26"))," ",(INDIRECT("AB26")))</f>
        <v xml:space="preserve"> </v>
      </c>
      <c r="DE26" s="152" t="str">
        <f ca="1">IF(ISBLANK(INDIRECT("AC26"))," ",(INDIRECT("AC26")))</f>
        <v xml:space="preserve"> </v>
      </c>
      <c r="DF26" s="152" t="str">
        <f ca="1">IF(ISBLANK(INDIRECT("AD26"))," ",(INDIRECT("AD26")))</f>
        <v xml:space="preserve"> </v>
      </c>
      <c r="DG26" s="152" t="str">
        <f ca="1">IF(ISBLANK(INDIRECT("AE26"))," ",(INDIRECT("AE26")))</f>
        <v xml:space="preserve"> </v>
      </c>
      <c r="DH26" s="152" t="str">
        <f ca="1">IF(ISBLANK(INDIRECT("AF26"))," ",(INDIRECT("AF26")))</f>
        <v xml:space="preserve"> </v>
      </c>
      <c r="DI26" s="152" t="str">
        <f ca="1">IF(ISBLANK(INDIRECT("AG26"))," ",(INDIRECT("AG26")))</f>
        <v xml:space="preserve"> </v>
      </c>
      <c r="DJ26" s="152" t="str">
        <f ca="1">IF(ISBLANK(INDIRECT("AH26"))," ",(INDIRECT("AH26")))</f>
        <v xml:space="preserve"> </v>
      </c>
      <c r="DK26" s="152" t="str">
        <f ca="1">IF(ISBLANK(INDIRECT("AI26"))," ",(INDIRECT("AI26")))</f>
        <v xml:space="preserve"> </v>
      </c>
      <c r="DL26" s="152" t="str">
        <f ca="1">IF(ISBLANK(INDIRECT("AJ26"))," ",(INDIRECT("AJ26")))</f>
        <v xml:space="preserve"> </v>
      </c>
      <c r="DM26" s="152" t="str">
        <f ca="1">IF(ISBLANK(INDIRECT("AK26"))," ",(INDIRECT("AK26")))</f>
        <v xml:space="preserve"> </v>
      </c>
      <c r="DN26" s="152" t="str">
        <f ca="1">IF(ISBLANK(INDIRECT("AL26"))," ",(INDIRECT("AL26")))</f>
        <v xml:space="preserve"> </v>
      </c>
      <c r="DO26" s="152" t="str">
        <f ca="1">IF(ISBLANK(INDIRECT("AM26"))," ",(INDIRECT("AM26")))</f>
        <v xml:space="preserve"> </v>
      </c>
      <c r="DP26" s="152" t="str">
        <f ca="1">IF(ISBLANK(INDIRECT("AN26"))," ",(INDIRECT("AN26")))</f>
        <v xml:space="preserve"> </v>
      </c>
      <c r="DQ26" s="152" t="str">
        <f ca="1">IF(ISBLANK(INDIRECT("AO26"))," ",(INDIRECT("AO26")))</f>
        <v xml:space="preserve"> </v>
      </c>
      <c r="DR26" s="152" t="str">
        <f ca="1">IF(ISBLANK(INDIRECT("AP26"))," ",(INDIRECT("AP26")))</f>
        <v xml:space="preserve"> </v>
      </c>
      <c r="DS26" s="152" t="str">
        <f ca="1">IF(ISBLANK(INDIRECT("AQ26"))," ",(INDIRECT("AQ26")))</f>
        <v xml:space="preserve"> </v>
      </c>
      <c r="DT26" s="152" t="str">
        <f ca="1">IF(ISBLANK(INDIRECT("AR26"))," ",(INDIRECT("AR26")))</f>
        <v xml:space="preserve"> </v>
      </c>
      <c r="DU26" s="152" t="str">
        <f ca="1">IF(ISBLANK(INDIRECT("AS26"))," ",(INDIRECT("AS26")))</f>
        <v xml:space="preserve"> </v>
      </c>
      <c r="DV26" s="152" t="str">
        <f ca="1">IF(ISBLANK(INDIRECT("AT26"))," ",(INDIRECT("AT26")))</f>
        <v xml:space="preserve"> </v>
      </c>
      <c r="DW26" s="152" t="str">
        <f ca="1">IF(ISBLANK(INDIRECT("AU26"))," ",(INDIRECT("AU26")))</f>
        <v xml:space="preserve"> </v>
      </c>
      <c r="DX26" s="152" t="str">
        <f ca="1">IF(ISBLANK(INDIRECT("AV26"))," ",(INDIRECT("AV26")))</f>
        <v xml:space="preserve"> </v>
      </c>
      <c r="DY26" s="152" t="str">
        <f ca="1">IF(ISBLANK(INDIRECT("AW26"))," ",(INDIRECT("AW26")))</f>
        <v xml:space="preserve"> </v>
      </c>
      <c r="DZ26" s="152" t="str">
        <f ca="1">IF(ISBLANK(INDIRECT("Ax26"))," ",(INDIRECT("Ax26")))</f>
        <v xml:space="preserve"> </v>
      </c>
      <c r="EA26" s="152" t="str">
        <f ca="1">IF(ISBLANK(INDIRECT("AY26"))," ",(INDIRECT("AY26")))</f>
        <v xml:space="preserve"> </v>
      </c>
      <c r="EB26" s="152" t="str">
        <f ca="1">IF(ISBLANK(INDIRECT("AZ26"))," ",(INDIRECT("AZ26")))</f>
        <v xml:space="preserve"> </v>
      </c>
      <c r="EC26" s="152" t="str">
        <f ca="1">IF(ISBLANK(INDIRECT("BA26"))," ",(INDIRECT("BA26")))</f>
        <v xml:space="preserve"> </v>
      </c>
      <c r="ED26" s="152" t="str">
        <f ca="1">IF(ISBLANK(INDIRECT("BB26"))," ",(INDIRECT("BB26")))</f>
        <v xml:space="preserve"> </v>
      </c>
      <c r="EE26" s="152" t="str">
        <f ca="1">IF(ISBLANK(INDIRECT("BC26"))," ",(INDIRECT("BC26")))</f>
        <v xml:space="preserve"> </v>
      </c>
      <c r="EF26" s="152" t="str">
        <f ca="1">IF(ISBLANK(INDIRECT("BD26"))," ",(INDIRECT("BD26")))</f>
        <v xml:space="preserve"> </v>
      </c>
      <c r="EG26" s="152" t="str">
        <f ca="1">IF(ISBLANK(INDIRECT("Be26"))," ",(INDIRECT("Be26")))</f>
        <v xml:space="preserve"> </v>
      </c>
      <c r="EH26" s="152" t="str">
        <f ca="1">IF(ISBLANK(INDIRECT("BF26"))," ",(INDIRECT("BF26")))</f>
        <v xml:space="preserve"> </v>
      </c>
    </row>
  </sheetData>
  <sheetProtection password="CE38" sheet="1" formatColumns="0" formatRows="0" autoFilter="0"/>
  <autoFilter ref="B6:BF6"/>
  <mergeCells count="29">
    <mergeCell ref="AK4:AL4"/>
    <mergeCell ref="AI4:AJ4"/>
    <mergeCell ref="AM4:AN4"/>
    <mergeCell ref="AG4:AH4"/>
    <mergeCell ref="AE4:AF4"/>
    <mergeCell ref="B4:B5"/>
    <mergeCell ref="K4:L4"/>
    <mergeCell ref="Y4:Z4"/>
    <mergeCell ref="AA4:AB4"/>
    <mergeCell ref="AC4:AD4"/>
    <mergeCell ref="I4:J4"/>
    <mergeCell ref="Q4:R4"/>
    <mergeCell ref="C4:D4"/>
    <mergeCell ref="E4:F4"/>
    <mergeCell ref="G4:H4"/>
    <mergeCell ref="M4:N4"/>
    <mergeCell ref="O4:P4"/>
    <mergeCell ref="S4:T4"/>
    <mergeCell ref="U4:V4"/>
    <mergeCell ref="W4:X4"/>
    <mergeCell ref="BE4:BF4"/>
    <mergeCell ref="AS4:AT4"/>
    <mergeCell ref="AQ4:AR4"/>
    <mergeCell ref="AO4:AP4"/>
    <mergeCell ref="AU4:AV4"/>
    <mergeCell ref="AW4:AX4"/>
    <mergeCell ref="AY4:AZ4"/>
    <mergeCell ref="BC4:BD4"/>
    <mergeCell ref="BA4:BB4"/>
  </mergeCells>
  <dataValidations count="1">
    <dataValidation type="list" allowBlank="1" showInputMessage="1" showErrorMessage="1" sqref="C7:C26 BE7:BE26 E7:E26 G7:G26 I7:I26 K7:K26 M7:M26 O7:O26 Q7:Q26 S7:S26 U7:U26 W7:W26 AI7:AI26 AA7:AA26 AC7:AC26 AE7:AE26 AG7:AG26 AW7:AW26 Y7:Y26 BA7:BA26 AO7:AO26 AM7:AM26 AK7:AK26 AQ7:AQ26 AS7:AS26 AU7:AU26 AY7:AY26 BC7:BC26">
      <formula1>"Так,Ні"</formula1>
    </dataValidation>
  </dataValidations>
  <pageMargins left="0.70866141732283472" right="0.70866141732283472" top="0.74803149606299213" bottom="0.74803149606299213" header="0.31496062992125984" footer="0.31496062992125984"/>
  <pageSetup paperSize="9"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T56"/>
  <sheetViews>
    <sheetView showGridLines="0" zoomScale="70" zoomScaleNormal="70" zoomScaleSheetLayoutView="85" workbookViewId="0">
      <selection activeCell="B4" sqref="B4"/>
    </sheetView>
  </sheetViews>
  <sheetFormatPr defaultColWidth="0" defaultRowHeight="14.25" zeroHeight="1" x14ac:dyDescent="0.2"/>
  <cols>
    <col min="1" max="1" width="3.85546875" style="44" customWidth="1"/>
    <col min="2" max="2" width="31.28515625" style="44" customWidth="1"/>
    <col min="3" max="3" width="10.28515625" style="44" customWidth="1"/>
    <col min="4" max="4" width="42.7109375" style="44" customWidth="1"/>
    <col min="5" max="5" width="10" style="44" customWidth="1"/>
    <col min="6" max="6" width="42.7109375" style="44" customWidth="1"/>
    <col min="7" max="7" width="9.85546875" style="44" customWidth="1"/>
    <col min="8" max="8" width="43.140625" style="44" customWidth="1"/>
    <col min="9" max="9" width="9.85546875" style="44" customWidth="1"/>
    <col min="10" max="10" width="43.140625" style="44" customWidth="1"/>
    <col min="11" max="11" width="9.85546875" style="44" customWidth="1"/>
    <col min="12" max="12" width="44" style="44" customWidth="1"/>
    <col min="13" max="13" width="9.85546875" style="44" customWidth="1"/>
    <col min="14" max="14" width="55.140625" style="44" customWidth="1"/>
    <col min="15" max="15" width="9.85546875" style="44" customWidth="1"/>
    <col min="16" max="16" width="41" style="44" customWidth="1"/>
    <col min="17" max="17" width="9.85546875" style="44" customWidth="1"/>
    <col min="18" max="18" width="60.28515625" style="44" customWidth="1"/>
    <col min="19" max="19" width="9.85546875" style="44" customWidth="1"/>
    <col min="20" max="20" width="113.85546875" style="44" customWidth="1"/>
    <col min="21" max="21" width="9.85546875" style="44" customWidth="1"/>
    <col min="22" max="22" width="51.85546875" style="44" customWidth="1"/>
    <col min="23" max="23" width="9.85546875" style="44" customWidth="1"/>
    <col min="24" max="24" width="54.42578125" style="44" customWidth="1"/>
    <col min="25" max="25" width="9.85546875" style="44" customWidth="1"/>
    <col min="26" max="26" width="51.42578125" style="44" customWidth="1"/>
    <col min="27" max="27" width="9.85546875" style="44" customWidth="1"/>
    <col min="28" max="28" width="57.5703125" style="44" customWidth="1"/>
    <col min="29" max="29" width="9.85546875" style="44" customWidth="1"/>
    <col min="30" max="30" width="55.28515625" style="44" customWidth="1"/>
    <col min="31" max="31" width="9.85546875" style="44" customWidth="1"/>
    <col min="32" max="32" width="66.140625" style="44" customWidth="1"/>
    <col min="33" max="33" width="9.85546875" style="44" customWidth="1"/>
    <col min="34" max="34" width="40.5703125" style="44" customWidth="1"/>
    <col min="35" max="35" width="9.85546875" style="44" customWidth="1"/>
    <col min="36" max="36" width="40.28515625" style="44" customWidth="1"/>
    <col min="37" max="37" width="9.85546875" style="44" customWidth="1"/>
    <col min="38" max="38" width="57.140625" style="44" customWidth="1"/>
    <col min="39" max="39" width="9.85546875" style="44" customWidth="1"/>
    <col min="40" max="40" width="51.28515625" style="44" customWidth="1"/>
    <col min="41" max="41" width="9.85546875" style="44" customWidth="1"/>
    <col min="42" max="42" width="44.140625" style="44" customWidth="1"/>
    <col min="43" max="43" width="9.85546875" style="44" customWidth="1"/>
    <col min="44" max="44" width="44.140625" style="44" customWidth="1"/>
    <col min="45" max="45" width="9.85546875" style="44" customWidth="1"/>
    <col min="46" max="46" width="44.140625" style="44" customWidth="1"/>
    <col min="47" max="47" width="9.85546875" style="44" customWidth="1"/>
    <col min="48" max="48" width="44.140625" style="44" customWidth="1"/>
    <col min="49" max="49" width="9.85546875" style="44" customWidth="1"/>
    <col min="50" max="50" width="44.140625" style="44" customWidth="1"/>
    <col min="51" max="51" width="9.85546875" style="44" customWidth="1"/>
    <col min="52" max="52" width="44.140625" style="44" customWidth="1"/>
    <col min="53" max="53" width="9.85546875" style="44" customWidth="1"/>
    <col min="54" max="54" width="44.140625" style="44" customWidth="1"/>
    <col min="55" max="55" width="9.85546875" style="44" customWidth="1"/>
    <col min="56" max="56" width="44.140625" style="44" customWidth="1"/>
    <col min="57" max="57" width="9.85546875" style="44" customWidth="1"/>
    <col min="58" max="58" width="44.140625" style="44" customWidth="1"/>
    <col min="59" max="59" width="9.85546875" style="44" customWidth="1"/>
    <col min="60" max="60" width="44.140625" style="44" customWidth="1"/>
    <col min="61" max="61" width="9.85546875" style="44" customWidth="1"/>
    <col min="62" max="62" width="44.140625" style="44" customWidth="1"/>
    <col min="63" max="63" width="9.85546875" style="44" customWidth="1"/>
    <col min="64" max="64" width="44.140625" style="44" customWidth="1"/>
    <col min="65" max="87" width="9.140625" style="225" hidden="1" customWidth="1"/>
    <col min="88" max="150" width="11.7109375" style="225" hidden="1" customWidth="1"/>
    <col min="151" max="16384" width="9.140625" style="225" hidden="1"/>
  </cols>
  <sheetData>
    <row r="1" spans="1:150" ht="23.25" customHeight="1" x14ac:dyDescent="0.2">
      <c r="A1" s="79"/>
      <c r="B1" s="142" t="str">
        <f>'Для друку'!A452</f>
        <v>Інформація про ділову репутацію керівників заявника та його власників істотної участі-фізичних осіб</v>
      </c>
      <c r="C1" s="130"/>
      <c r="D1" s="130"/>
      <c r="E1" s="130"/>
      <c r="F1" s="130"/>
      <c r="G1" s="130"/>
      <c r="H1" s="130"/>
      <c r="I1" s="130"/>
      <c r="J1" s="130"/>
      <c r="K1" s="130"/>
      <c r="L1" s="130"/>
      <c r="M1" s="130"/>
      <c r="N1" s="130"/>
      <c r="O1" s="130"/>
      <c r="P1" s="130"/>
      <c r="Q1" s="130"/>
      <c r="R1" s="130"/>
      <c r="S1" s="130"/>
      <c r="T1" s="130"/>
      <c r="U1" s="130"/>
      <c r="V1" s="130"/>
      <c r="W1" s="130"/>
      <c r="X1" s="130"/>
      <c r="Y1" s="130"/>
      <c r="Z1" s="130"/>
      <c r="AA1" s="130"/>
      <c r="AB1" s="130"/>
      <c r="AC1" s="130"/>
      <c r="AD1" s="130"/>
      <c r="AE1" s="130"/>
      <c r="AF1" s="130"/>
      <c r="AG1" s="130"/>
      <c r="AH1" s="130"/>
      <c r="AI1" s="130"/>
      <c r="AJ1" s="130"/>
      <c r="AK1" s="130"/>
      <c r="AL1" s="130"/>
      <c r="AM1" s="130"/>
      <c r="AN1" s="130"/>
      <c r="AO1" s="130"/>
      <c r="AP1" s="130"/>
      <c r="AQ1" s="130"/>
      <c r="AR1" s="130"/>
      <c r="AS1" s="130"/>
      <c r="AT1" s="130"/>
      <c r="AU1" s="130"/>
      <c r="AV1" s="130"/>
      <c r="AW1" s="130"/>
      <c r="AX1" s="130"/>
      <c r="AY1" s="130"/>
      <c r="AZ1" s="130"/>
      <c r="BA1" s="130"/>
      <c r="BB1" s="130"/>
      <c r="BC1" s="130"/>
      <c r="BD1" s="130"/>
      <c r="BE1" s="130"/>
      <c r="BF1" s="130"/>
      <c r="BG1" s="130"/>
      <c r="BH1" s="130"/>
      <c r="BI1" s="130"/>
      <c r="BJ1" s="130"/>
      <c r="BK1" s="130"/>
      <c r="BL1" s="130"/>
    </row>
    <row r="2" spans="1:150" ht="9.75" customHeight="1" x14ac:dyDescent="0.2">
      <c r="A2" s="79"/>
      <c r="B2" s="79"/>
      <c r="C2" s="79"/>
      <c r="D2" s="79"/>
      <c r="E2" s="79"/>
      <c r="F2" s="79"/>
      <c r="G2" s="79"/>
      <c r="H2" s="79"/>
      <c r="I2" s="79"/>
      <c r="J2" s="79"/>
      <c r="K2" s="79"/>
      <c r="L2" s="79"/>
      <c r="M2" s="79"/>
      <c r="N2" s="79"/>
      <c r="O2" s="79"/>
      <c r="P2" s="79"/>
      <c r="Q2" s="79"/>
      <c r="R2" s="79"/>
      <c r="S2" s="79"/>
      <c r="T2" s="79"/>
      <c r="U2" s="79"/>
      <c r="V2" s="79"/>
      <c r="W2" s="79"/>
      <c r="X2" s="79"/>
      <c r="Y2" s="79"/>
      <c r="Z2" s="79"/>
      <c r="AA2" s="79"/>
      <c r="AB2" s="79"/>
      <c r="AC2" s="79"/>
      <c r="AD2" s="79"/>
      <c r="AE2" s="79"/>
      <c r="AF2" s="79"/>
      <c r="AG2" s="79"/>
      <c r="AH2" s="79"/>
      <c r="AI2" s="79"/>
      <c r="AJ2" s="79"/>
      <c r="AK2" s="79"/>
      <c r="AL2" s="79"/>
      <c r="AM2" s="79"/>
      <c r="AN2" s="79"/>
      <c r="AO2" s="79"/>
      <c r="AP2" s="79"/>
      <c r="AQ2" s="79"/>
      <c r="AR2" s="79"/>
      <c r="AS2" s="79"/>
      <c r="AT2" s="79"/>
      <c r="AU2" s="79"/>
      <c r="AV2" s="79"/>
      <c r="AW2" s="79"/>
      <c r="AX2" s="79"/>
      <c r="AY2" s="79"/>
      <c r="AZ2" s="79"/>
      <c r="BA2" s="79"/>
      <c r="BB2" s="79"/>
      <c r="BC2" s="79"/>
      <c r="BD2" s="79"/>
      <c r="BE2" s="79"/>
      <c r="BF2" s="79"/>
      <c r="BG2" s="79"/>
      <c r="BH2" s="79"/>
      <c r="BI2" s="79"/>
      <c r="BJ2" s="79"/>
      <c r="BK2" s="79"/>
      <c r="BL2" s="79"/>
    </row>
    <row r="3" spans="1:150" ht="10.5" customHeight="1" x14ac:dyDescent="0.2">
      <c r="A3" s="79"/>
      <c r="B3" s="79"/>
      <c r="C3" s="79"/>
      <c r="D3" s="79"/>
      <c r="E3" s="79"/>
      <c r="F3" s="79"/>
      <c r="G3" s="79"/>
      <c r="H3" s="79"/>
      <c r="I3" s="79"/>
      <c r="J3" s="79"/>
      <c r="K3" s="79"/>
      <c r="L3" s="79"/>
      <c r="M3" s="79"/>
      <c r="N3" s="79"/>
      <c r="O3" s="79"/>
      <c r="P3" s="79"/>
      <c r="Q3" s="79"/>
      <c r="R3" s="79"/>
      <c r="S3" s="79"/>
      <c r="T3" s="79"/>
      <c r="U3" s="79"/>
      <c r="V3" s="79"/>
      <c r="W3" s="79"/>
      <c r="X3" s="79"/>
      <c r="Y3" s="79"/>
      <c r="Z3" s="79"/>
      <c r="AA3" s="79"/>
      <c r="AB3" s="79"/>
      <c r="AC3" s="79"/>
      <c r="AD3" s="79"/>
      <c r="AE3" s="79"/>
      <c r="AF3" s="79"/>
      <c r="AG3" s="79"/>
      <c r="AH3" s="79"/>
      <c r="AI3" s="79"/>
      <c r="AJ3" s="79"/>
      <c r="AK3" s="79"/>
      <c r="AL3" s="79"/>
      <c r="AM3" s="79"/>
      <c r="AN3" s="79"/>
      <c r="AO3" s="79"/>
      <c r="AP3" s="79"/>
      <c r="AQ3" s="79"/>
      <c r="AR3" s="79"/>
      <c r="AS3" s="79"/>
      <c r="AT3" s="79"/>
      <c r="AU3" s="79"/>
      <c r="AV3" s="79"/>
      <c r="AW3" s="79"/>
      <c r="AX3" s="79"/>
      <c r="AY3" s="79"/>
      <c r="AZ3" s="79"/>
      <c r="BA3" s="79"/>
      <c r="BB3" s="79"/>
      <c r="BC3" s="79"/>
      <c r="BD3" s="79"/>
      <c r="BE3" s="79"/>
      <c r="BF3" s="79"/>
      <c r="BG3" s="79"/>
      <c r="BH3" s="79"/>
      <c r="BI3" s="79"/>
      <c r="BJ3" s="79"/>
      <c r="BK3" s="79"/>
      <c r="BL3" s="79"/>
    </row>
    <row r="4" spans="1:150" ht="205.9" customHeight="1" x14ac:dyDescent="0.2">
      <c r="A4" s="79"/>
      <c r="B4" s="227" t="s">
        <v>420</v>
      </c>
      <c r="C4" s="231" t="str">
        <f>'Для друку'!B453</f>
        <v>Чи має особа судимість, яка не погашена або не знята в установленому законодавством України порядку, за вчинення тероризму, корисливих злочинів і злочинів у сфері господарської діяльності, злочинів проти громадської безпеки, злочинів проти власності, злочинів у сфері використання електронно-обчислювальних машин (комп’ютерів), систем та комп’ютерних мереж і мереж електрозв’язку та злочинів у сфері службової діяльності та професійної діяльності, пов’язаної з наданням публічних послуг?</v>
      </c>
      <c r="D4" s="231"/>
      <c r="E4" s="231" t="str">
        <f>'Для друку'!B454</f>
        <v>Чи діяли щодо особи протягом останніх трьох років санкції з боку України, іноземних держав (крім держав, що здійснюють / здійснювали збройну агресію проти України), міждержавних об’єднань та/або міжнародних організацій (включаючи інформацію про те, чи застосовувалися такі санкції станом на дату підписання цієї анкети)?</v>
      </c>
      <c r="F4" s="231"/>
      <c r="G4" s="231" t="str">
        <f>'Для друку'!B455</f>
        <v>Чи перебувала особа протягом останніх десяти років у переліку осіб, пов’язаних зі здійсненням терористичної діяльності або стосовно яких застосовано міжнародні санкції (включаючи інформацію про перебування юридичної особи в цьому переліку станом на дату підписання цієї анкети)?</v>
      </c>
      <c r="H4" s="231"/>
      <c r="I4" s="231" t="str">
        <f>'Для друку'!B510</f>
        <v>Чи позбавлено особу права обіймати певні посади або займатися певною діяльністю згідно з вироком або іншим рішенням суду?</v>
      </c>
      <c r="J4" s="231"/>
      <c r="K4" s="231" t="str">
        <f>'Для друку'!B511</f>
        <v>Чи траплялися протягом останніх трьох років випадки надання особою недостовірної інформації Національному банку України, яка вплинула або могла вплинути на прийняття Національним банком України рішення?</v>
      </c>
      <c r="L4" s="231"/>
      <c r="M4" s="231" t="str">
        <f>'Для друку'!B512</f>
        <v>Чи траплялися протягом останніх трьох років випадки невиконання особою взятих на себе особистих зобов’язань та/або гарантійних листів, наданих Національному банку України?</v>
      </c>
      <c r="N4" s="231"/>
      <c r="O4" s="231" t="str">
        <f>'Для друку'!B567</f>
        <v>Чи наявне в особи громадянство та/або податкове резидентство та/або місцем її постійного проживання є держава, що здійснює / здійснювала збройну агресію проти України в значенні, наведеному в статті 1 Закону України “Про оборону України”?</v>
      </c>
      <c r="P4" s="231"/>
      <c r="Q4" s="231" t="str">
        <f>'Для друку'!B568</f>
        <v>Чи була особа протягом останніх п’яти років одночасно власником істотної участі та/або керівником інших юридичних осіб, до яких застосовано санкції іноземними державами (крім держави, що здійснює / здійснювала збройну агресію проти України), міждержавними об’єднаннями, міжнародними організаціями та/або Україною або яких включено до переліку осіб, пов’язаних із здійсненням терористичної діяльності або стосовно яких застосовано міжнародні санкції?</v>
      </c>
      <c r="R4" s="231"/>
      <c r="S4" s="231" t="str">
        <f>'Для друку'!B569</f>
        <v>Чи є факт набуття особою прямо та/або опосередковано, самостійно чи спільно з іншими особами частки в юридичній особі, яка зареєстрована чи є податковим резидентом або її місцезнаходженням є держава-агресор та/або має відокремлений підрозділ у державі-агресорі, крім випадків: 
набуття особою прямо та/або опосередковано частки (акцій) у такій юридичній особі внаслідок звернення стягнення на частку (акції) з метою задоволення вимог кредитора; 
набуття особою частки (акцій) в юридичній особі, яка володіє прямо та/або опосередковано, самостійно чи спільно з іншими особами часткою в такій юридичній особі, через опціон (якщо договір опціону укладено до 15 вересня 2025 року) / пенсійний фонд / інвестиційний фонд; 
набуття особою частки (акцій) в юридичній особі, яка володіє прямо та/або опосередковано, самостійно чи спільно з іншими особами часткою в такій юридичній особі, у межах реалізації юридичною особою, яка володіє прямо та/або опосередковано, самостійно чи спільно з іншими особами часткою в такій юридичній особі, системи мотивації персоналу, включаючи пенсійні накопичення; 
збільшення особою частки в юридичній особі, яка володіє прямо та/або опосередковано, самостійно чи спільно з іншими особами часткою в такій юридичній особі, унаслідок анулювання частини власних акцій; 
набуття особою частки (акцій) в юридичній особі, яка володіє прямо та/або опосередковано, самостійно чи спільно з іншими особами часткою в такій юридичній особі, у результаті виплати дивідендів часткою (акціями)?</v>
      </c>
      <c r="T4" s="231"/>
      <c r="U4" s="231" t="str">
        <f>'Для друку'!B624</f>
        <v>Чи наявне на дату підписання цієї анкети в особи невиконане несуттєве порушення податкових зобов’язань?</v>
      </c>
      <c r="V4" s="231"/>
      <c r="W4" s="231" t="str">
        <f>'Для друку'!B625</f>
        <v>Чи допускала особа протягом останніх трьох років суттєве порушення податкових зобов’язань?</v>
      </c>
      <c r="X4" s="231"/>
      <c r="Y4" s="231" t="str">
        <f>'Для друку'!B626</f>
        <v>Чи допускала особа порушення (невиконання або неналежне виконання) зобов’язання фінансового характеру, сума якого перевищує 100 розмірів мінімальної місячної заробітної плати, установленої законодавством України на період, у якому вчинено порушення, або еквівалент цієї суми в іноземній валюті, строк якого перевищує 30 календарних днів поспіль, перед будь-яким банком або іншою юридичною чи фізичною особою протягом останніх трьох років?</v>
      </c>
      <c r="Z4" s="231"/>
      <c r="AA4" s="231" t="str">
        <f>'Для друку'!B681</f>
        <v>Чи визнавалася особа банкрутом упродовж останніх трьох років?</v>
      </c>
      <c r="AB4" s="231"/>
      <c r="AC4" s="231" t="str">
        <f>'Для друку'!B682</f>
        <v>Чи були факти звільнення особи протягом останніх п’яти років за систематичне або одноразове грубе порушення особою своїх посадових обов’язків та/або правил трудового розпорядку, порушення законодавства про протидію корупції, вчинення розкрадання, зловживання владою / службовим становищем або іншого правопорушення?</v>
      </c>
      <c r="AD4" s="231"/>
      <c r="AE4" s="231" t="str">
        <f>'Для друку'!B683</f>
        <v>Чи застосовувалося до особи протягом останніх трьох років дисциплінарне стягнення у вигляді позбавлення права на заняття адвокатською діяльністю, анулювання свідоцтва про право на заняття нотаріальною діяльністю або діяльністю арбітражного керуючого (розпорядника майна, керуючого санацією, ліквідатора), позбавлення права на здійснення діяльності приватного виконавця?</v>
      </c>
      <c r="AF4" s="231"/>
      <c r="AG4" s="231" t="str">
        <f>'Для друку'!B738</f>
        <v>Чи звільняли особу протягом останніх трьох років з посади судді, прокурора, працівника правоохоронного органу, з державної служби або служби в органах місцевого самоврядування у зв’язку з притягненням до дисциплінарної відповідальності?</v>
      </c>
      <c r="AH4" s="231"/>
      <c r="AI4" s="231" t="str">
        <f>'Для друку'!B739</f>
        <v>Чи обіймала особа посаду / посади керівника, ключової особи фінансової установи, оператора поштового зв’язку (виконувала обов’язки за посадою) сукупно понад шість місяців без погодження Національного банку України, якщо таке погодження було обов’язковим відповідно до законодавства України?</v>
      </c>
      <c r="AJ4" s="231"/>
      <c r="AK4" s="231" t="str">
        <f>'Для друку'!B740</f>
        <v>Чи притягалась особа до адміністративної відповідальності за порушення порядку заняття діяльністю з надання фінансових послуг (з урахуванням умов статті 39 Кодексу України про адміністративні правопорушення)?</v>
      </c>
      <c r="AL4" s="231"/>
      <c r="AM4" s="231" t="str">
        <f>'Для друку'!B795</f>
        <v>Чи обіймала особа посади керівника або ключової особи в юридичній особі (виконувала обов’язки за посадою), щодо якої Національний банк України прийняв рішення, зазначене в пункті 18 розділу ІІІ Положення № 105, крім рішення про неналежність певних послуг чи операцій, які за своєю суттю містять ознаки одного чи декількох видів фінансових послуг згідно із Законом про фінансові послуги та/або спеціальними законами, до певного виду фінансових послуг, визначених частиною першою статті 4 Закону про фінансові послуги, сукупно понад шість місяців до прийняття цього рішення?</v>
      </c>
      <c r="AN4" s="231"/>
      <c r="AO4" s="231" t="str">
        <f>'Для друку'!B796</f>
        <v>Чи володіла особа істотною участю в установах станом на будь-яку дату протягом року, що передує даті рішення про банкрутство / відкликання ліцензії / виключення з реєстру?</v>
      </c>
      <c r="AP4" s="231"/>
      <c r="AQ4" s="231" t="str">
        <f>'Для друку'!B797</f>
        <v>Чи перебувала особа сукупно протягом більше шести місяців у складі органу управління та/або контролю або на посаді керівника, ключової особи установи (або виконувала обов’язки за посадою) протягом року, що передує даті рішення про банкрутство / відкликання ліцензії / виключення з реєстру ?</v>
      </c>
      <c r="AR4" s="231"/>
      <c r="AS4" s="231" t="str">
        <f>'Для друку'!B852</f>
        <v>Чи мала особа можливість незалежно від обіймання посад і володіння участю в установі надавати обов’язкові вказівки або іншим чином визначати чи істотно впливати на дії такої установи станом на будь-яку дату протягом року, що передує даті рішення про банкрутство / відкликання ліцензії / виключення з реєстру?</v>
      </c>
      <c r="AT4" s="231"/>
      <c r="AU4" s="231" t="str">
        <f>'Для друку'!B853</f>
        <v>Чи траплялися випадки припинення повноважень (звільнення) особи чи її переведення на іншу посаду протягом останніх трьох років, якщо йому передувала вимога органу ліцензування та нагляду щодо заміни цієї особи на посаді у зв’язку з неналежним виконанням особою посадових обов’язків, яке призвело до порушення фінансовою установою / надавачем обмежених платіжних послуг вимог законодавства України чи рішення Національного банку України про застосування заходу впливу у вигляді відсторонення керівництва від управління фінансовою установою / надавачем обмежених платіжних послуг та призначення тимчасової адміністрації?</v>
      </c>
      <c r="AV4" s="231"/>
      <c r="AW4" s="231" t="str">
        <f>'Для друку'!B854</f>
        <v>Чи володіла особа істотною участю в юридичній особі, щодо якої Національний банк України прийняв рішення, зазначене в пункті 18 розділу ІІІ Положення № 105, на дату прийняття цього рішення, крім рішення про неналежність певних послуг чи операцій, які за своєю суттю містять ознаки одного чи декількох видів фінансових послуг згідно із Законом про фінансові послуги та/або спеціальними законами, до певного виду фінансових послуг, визначених частиною першою статті 4 Закону про фінансові послуги?</v>
      </c>
      <c r="AX4" s="231"/>
      <c r="AY4" s="231" t="str">
        <f>'Для друку'!B909</f>
        <v>Чи володіла особа істотною участю в платіжній організації / операторі платіжної системи станом на будь-яку дату протягом одного року, що передує прийняттю Національним банком України рішення про скасування реєстрації такої платіжної системи за порушення вимог законодавства України у сфері реалізації спеціальних економічних та інших обмежувальних заходів (санкцій) та/або у зв’язку з наявністю документально підтвердженої інформації від державного органу спеціального призначення з правоохоронними функціями, який забезпечує державну безпеку України, про те, що діяльність платіжної системи містить ризики виникнення загроз національній безпеці України?</v>
      </c>
      <c r="AZ4" s="231"/>
      <c r="BA4" s="231" t="str">
        <f>'Для друку'!B910</f>
        <v>Чи перебувала особа сукупно протягом більше шести місяців у складі органу управління або контролю або на посаді керівника та/або працівника, відповідального за проведення фінансового моніторингу в платіжній організації / операторі платіжної системи чи виконувала обов’язки зазначених осіб протягом одного року, що передує прийняттю Національним банком України рішення про скасування реєстрації такої платіжної системи за порушення вимог законодавства України у сфері реалізації спеціальних економічних та інших обмежувальних заходів (санкцій) та/або у зв’язку з наявністю документально підтвердженої інформації від державного органу спеціального призначення з правоохоронними функціями, який забезпечує державну безпеку України, про те, що діяльність платіжної системи містить ризики виникнення загроз національній безпеці України?</v>
      </c>
      <c r="BB4" s="231"/>
      <c r="BC4" s="231" t="str">
        <f>'Для друку'!B911</f>
        <v>Чи мала особа можливість незалежно від обіймання посад і володіння участю в платіжній організації / операторі платіжної системи надавати обов’язкові вказівки або іншим чином визначати чи істотно впливати на дії платіжної організації / оператора платіжної системи станом на будь-яку дату протягом одного року, що передує прийняттю Національним банком України рішення про скасування реєстрації такої платіжної системи за порушення вимог законодавства України у сфері реалізації спеціальних економічних та інших обмежувальних заходів (санкцій) та/або у зв’язку з наявністю документально підтвердженої інформації від державного органу спеціального призначення з правоохоронними функціями, який забезпечує державну безпеку України, про те, що діяльність платіжної системи містить ризики виникнення загроз національній безпеці України?</v>
      </c>
      <c r="BD4" s="231"/>
      <c r="BE4" s="231" t="str">
        <f>'Для друку'!B966</f>
        <v>Чи існувало протягом останніх трьох років рішення суду, яке набрало законної сили, пов’язане з порушенням особою вимог антикорупційного законодавства, законодавства з питань фінансового моніторингу, законодавства про фінансові послуги?</v>
      </c>
      <c r="BF4" s="231"/>
      <c r="BG4" s="231" t="str">
        <f>'Для друку'!B967</f>
        <v>Чи допускала особа істотні та/або систематичні порушення вимог банківського, фінансового, валютного, податкового законодавства, законодавства з питань фінансового моніторингу, законодавства у сфері реалізації спеціальних економічних та інших обмежувальних заходів (санкцій), законодавства про ринки капіталу, акціонерні товариства, про захист прав споживачів, про споживче кредитування (вимог до етичної поведінки)?</v>
      </c>
      <c r="BH4" s="231"/>
      <c r="BI4" s="231" t="str">
        <f>'Для друку'!B968</f>
        <v xml:space="preserve">Чи були факти невиконання юридичною особою інших фінансових зобов’язань (крім фінансових зобов’язань, визначених у главі 10 розділу IІІ Положення № 75)? </v>
      </c>
      <c r="BJ4" s="231"/>
      <c r="BK4" s="231" t="str">
        <f>'Для друку'!B1023</f>
        <v>Чи є інша інформація, яку Національному банку України варто взяти до уваги під час здійснення оцінки ділової репутації особи?</v>
      </c>
      <c r="BL4" s="231"/>
    </row>
    <row r="5" spans="1:150" ht="105" customHeight="1" x14ac:dyDescent="0.2">
      <c r="A5" s="79"/>
      <c r="B5" s="159"/>
      <c r="C5" s="155" t="s">
        <v>351</v>
      </c>
      <c r="D5" s="155" t="s">
        <v>611</v>
      </c>
      <c r="E5" s="155" t="s">
        <v>351</v>
      </c>
      <c r="F5" s="227" t="s">
        <v>611</v>
      </c>
      <c r="G5" s="155" t="s">
        <v>351</v>
      </c>
      <c r="H5" s="227" t="s">
        <v>611</v>
      </c>
      <c r="I5" s="155" t="s">
        <v>351</v>
      </c>
      <c r="J5" s="155" t="s">
        <v>643</v>
      </c>
      <c r="K5" s="155" t="s">
        <v>351</v>
      </c>
      <c r="L5" s="227" t="s">
        <v>611</v>
      </c>
      <c r="M5" s="155" t="s">
        <v>351</v>
      </c>
      <c r="N5" s="227" t="s">
        <v>611</v>
      </c>
      <c r="O5" s="155" t="s">
        <v>351</v>
      </c>
      <c r="P5" s="227" t="s">
        <v>611</v>
      </c>
      <c r="Q5" s="155" t="s">
        <v>351</v>
      </c>
      <c r="R5" s="227" t="s">
        <v>611</v>
      </c>
      <c r="S5" s="155" t="s">
        <v>351</v>
      </c>
      <c r="T5" s="227" t="s">
        <v>611</v>
      </c>
      <c r="U5" s="155" t="s">
        <v>351</v>
      </c>
      <c r="V5" s="227" t="s">
        <v>611</v>
      </c>
      <c r="W5" s="155" t="s">
        <v>351</v>
      </c>
      <c r="X5" s="227" t="s">
        <v>611</v>
      </c>
      <c r="Y5" s="155" t="s">
        <v>351</v>
      </c>
      <c r="Z5" s="155" t="s">
        <v>719</v>
      </c>
      <c r="AA5" s="155" t="s">
        <v>351</v>
      </c>
      <c r="AB5" s="227" t="s">
        <v>720</v>
      </c>
      <c r="AC5" s="155" t="s">
        <v>351</v>
      </c>
      <c r="AD5" s="227" t="s">
        <v>611</v>
      </c>
      <c r="AE5" s="155" t="s">
        <v>351</v>
      </c>
      <c r="AF5" s="227" t="s">
        <v>611</v>
      </c>
      <c r="AG5" s="155" t="s">
        <v>351</v>
      </c>
      <c r="AH5" s="227" t="s">
        <v>611</v>
      </c>
      <c r="AI5" s="155" t="s">
        <v>351</v>
      </c>
      <c r="AJ5" s="227" t="s">
        <v>611</v>
      </c>
      <c r="AK5" s="155" t="s">
        <v>351</v>
      </c>
      <c r="AL5" s="227" t="s">
        <v>611</v>
      </c>
      <c r="AM5" s="155" t="s">
        <v>351</v>
      </c>
      <c r="AN5" s="227" t="s">
        <v>611</v>
      </c>
      <c r="AO5" s="155" t="s">
        <v>351</v>
      </c>
      <c r="AP5" s="227" t="s">
        <v>611</v>
      </c>
      <c r="AQ5" s="155" t="s">
        <v>351</v>
      </c>
      <c r="AR5" s="227" t="s">
        <v>611</v>
      </c>
      <c r="AS5" s="155" t="s">
        <v>351</v>
      </c>
      <c r="AT5" s="227" t="s">
        <v>611</v>
      </c>
      <c r="AU5" s="222" t="s">
        <v>351</v>
      </c>
      <c r="AV5" s="227" t="s">
        <v>611</v>
      </c>
      <c r="AW5" s="222" t="s">
        <v>351</v>
      </c>
      <c r="AX5" s="227" t="s">
        <v>611</v>
      </c>
      <c r="AY5" s="222" t="s">
        <v>351</v>
      </c>
      <c r="AZ5" s="227" t="s">
        <v>611</v>
      </c>
      <c r="BA5" s="222" t="s">
        <v>351</v>
      </c>
      <c r="BB5" s="227" t="s">
        <v>611</v>
      </c>
      <c r="BC5" s="222" t="s">
        <v>351</v>
      </c>
      <c r="BD5" s="227" t="s">
        <v>611</v>
      </c>
      <c r="BE5" s="222" t="s">
        <v>351</v>
      </c>
      <c r="BF5" s="227" t="s">
        <v>611</v>
      </c>
      <c r="BG5" s="222" t="s">
        <v>351</v>
      </c>
      <c r="BH5" s="222" t="s">
        <v>661</v>
      </c>
      <c r="BI5" s="222" t="s">
        <v>351</v>
      </c>
      <c r="BJ5" s="227" t="s">
        <v>611</v>
      </c>
      <c r="BK5" s="222" t="s">
        <v>351</v>
      </c>
      <c r="BL5" s="227" t="s">
        <v>611</v>
      </c>
    </row>
    <row r="6" spans="1:150" ht="15" customHeight="1" x14ac:dyDescent="0.2">
      <c r="A6" s="79"/>
      <c r="B6" s="157"/>
      <c r="C6" s="158" t="s">
        <v>357</v>
      </c>
      <c r="D6" s="158" t="s">
        <v>358</v>
      </c>
      <c r="E6" s="158" t="s">
        <v>359</v>
      </c>
      <c r="F6" s="158" t="s">
        <v>360</v>
      </c>
      <c r="G6" s="158" t="s">
        <v>361</v>
      </c>
      <c r="H6" s="158" t="s">
        <v>362</v>
      </c>
      <c r="I6" s="158" t="s">
        <v>363</v>
      </c>
      <c r="J6" s="158" t="s">
        <v>364</v>
      </c>
      <c r="K6" s="158" t="s">
        <v>372</v>
      </c>
      <c r="L6" s="158" t="s">
        <v>373</v>
      </c>
      <c r="M6" s="158" t="s">
        <v>374</v>
      </c>
      <c r="N6" s="158" t="s">
        <v>375</v>
      </c>
      <c r="O6" s="158" t="s">
        <v>376</v>
      </c>
      <c r="P6" s="158" t="s">
        <v>377</v>
      </c>
      <c r="Q6" s="158" t="s">
        <v>378</v>
      </c>
      <c r="R6" s="158" t="s">
        <v>379</v>
      </c>
      <c r="S6" s="158" t="s">
        <v>380</v>
      </c>
      <c r="T6" s="158" t="s">
        <v>381</v>
      </c>
      <c r="U6" s="158" t="s">
        <v>382</v>
      </c>
      <c r="V6" s="158" t="s">
        <v>383</v>
      </c>
      <c r="W6" s="158" t="s">
        <v>384</v>
      </c>
      <c r="X6" s="158" t="s">
        <v>385</v>
      </c>
      <c r="Y6" s="158" t="s">
        <v>386</v>
      </c>
      <c r="Z6" s="158" t="s">
        <v>387</v>
      </c>
      <c r="AA6" s="158" t="s">
        <v>392</v>
      </c>
      <c r="AB6" s="158" t="s">
        <v>393</v>
      </c>
      <c r="AC6" s="158" t="s">
        <v>394</v>
      </c>
      <c r="AD6" s="158" t="s">
        <v>395</v>
      </c>
      <c r="AE6" s="158" t="s">
        <v>396</v>
      </c>
      <c r="AF6" s="158" t="s">
        <v>397</v>
      </c>
      <c r="AG6" s="158" t="s">
        <v>398</v>
      </c>
      <c r="AH6" s="158" t="s">
        <v>399</v>
      </c>
      <c r="AI6" s="158" t="s">
        <v>400</v>
      </c>
      <c r="AJ6" s="158" t="s">
        <v>401</v>
      </c>
      <c r="AK6" s="158" t="s">
        <v>402</v>
      </c>
      <c r="AL6" s="158" t="s">
        <v>403</v>
      </c>
      <c r="AM6" s="158" t="s">
        <v>404</v>
      </c>
      <c r="AN6" s="158" t="s">
        <v>405</v>
      </c>
      <c r="AO6" s="158" t="s">
        <v>415</v>
      </c>
      <c r="AP6" s="158" t="s">
        <v>416</v>
      </c>
      <c r="AQ6" s="158" t="s">
        <v>628</v>
      </c>
      <c r="AR6" s="158" t="s">
        <v>417</v>
      </c>
      <c r="AS6" s="158" t="s">
        <v>418</v>
      </c>
      <c r="AT6" s="158" t="s">
        <v>419</v>
      </c>
      <c r="AU6" s="221" t="s">
        <v>630</v>
      </c>
      <c r="AV6" s="221" t="s">
        <v>629</v>
      </c>
      <c r="AW6" s="221" t="s">
        <v>631</v>
      </c>
      <c r="AX6" s="221" t="s">
        <v>632</v>
      </c>
      <c r="AY6" s="221" t="s">
        <v>633</v>
      </c>
      <c r="AZ6" s="221" t="s">
        <v>634</v>
      </c>
      <c r="BA6" s="221" t="s">
        <v>635</v>
      </c>
      <c r="BB6" s="221" t="s">
        <v>636</v>
      </c>
      <c r="BC6" s="221" t="s">
        <v>637</v>
      </c>
      <c r="BD6" s="221" t="s">
        <v>638</v>
      </c>
      <c r="BE6" s="221" t="s">
        <v>639</v>
      </c>
      <c r="BF6" s="221" t="s">
        <v>640</v>
      </c>
      <c r="BG6" s="221" t="s">
        <v>653</v>
      </c>
      <c r="BH6" s="221" t="s">
        <v>654</v>
      </c>
      <c r="BI6" s="221" t="s">
        <v>655</v>
      </c>
      <c r="BJ6" s="221" t="s">
        <v>662</v>
      </c>
      <c r="BK6" s="221" t="s">
        <v>656</v>
      </c>
      <c r="BL6" s="221" t="s">
        <v>657</v>
      </c>
      <c r="CJ6" s="226" t="str">
        <f ca="1">IF(ISBLANK(INDIRECT("B6"))," ",(INDIRECT("B6")))</f>
        <v xml:space="preserve"> </v>
      </c>
      <c r="CK6" s="226" t="str">
        <f ca="1">IF(ISBLANK(INDIRECT("C6"))," ",(INDIRECT("C6")))</f>
        <v>1.1</v>
      </c>
      <c r="CL6" s="226" t="str">
        <f ca="1">IF(ISBLANK(INDIRECT("D6"))," ",(INDIRECT("D6")))</f>
        <v>1.2</v>
      </c>
      <c r="CM6" s="226" t="str">
        <f ca="1">IF(ISBLANK(INDIRECT("E6"))," ",(INDIRECT("E6")))</f>
        <v>2.1</v>
      </c>
      <c r="CN6" s="226" t="str">
        <f ca="1">IF(ISBLANK(INDIRECT("F6"))," ",(INDIRECT("F6")))</f>
        <v>2.2</v>
      </c>
      <c r="CO6" s="226" t="str">
        <f ca="1">IF(ISBLANK(INDIRECT("G6"))," ",(INDIRECT("G6")))</f>
        <v>3.1</v>
      </c>
      <c r="CP6" s="226" t="str">
        <f ca="1">IF(ISBLANK(INDIRECT("H6"))," ",(INDIRECT("H6")))</f>
        <v>3.2</v>
      </c>
      <c r="CQ6" s="226" t="str">
        <f ca="1">IF(ISBLANK(INDIRECT("I6"))," ",(INDIRECT("I6")))</f>
        <v>4.1</v>
      </c>
      <c r="CR6" s="226" t="str">
        <f ca="1">IF(ISBLANK(INDIRECT("J6"))," ",(INDIRECT("J6")))</f>
        <v>4.2</v>
      </c>
      <c r="CS6" s="226" t="str">
        <f ca="1">IF(ISBLANK(INDIRECT("K6"))," ",(INDIRECT("K6")))</f>
        <v>5.1</v>
      </c>
      <c r="CT6" s="226" t="str">
        <f ca="1">IF(ISBLANK(INDIRECT("L6"))," ",(INDIRECT("L6")))</f>
        <v>5.2</v>
      </c>
      <c r="CU6" s="226" t="str">
        <f ca="1">IF(ISBLANK(INDIRECT("M6"))," ",(INDIRECT("M6")))</f>
        <v>6.1</v>
      </c>
      <c r="CV6" s="226" t="str">
        <f ca="1">IF(ISBLANK(INDIRECT("N6"))," ",(INDIRECT("N6")))</f>
        <v>6.2</v>
      </c>
      <c r="CW6" s="226" t="str">
        <f ca="1">IF(ISBLANK(INDIRECT("O6"))," ",(INDIRECT("O6")))</f>
        <v>7.1</v>
      </c>
      <c r="CX6" s="226" t="str">
        <f ca="1">IF(ISBLANK(INDIRECT("P6"))," ",(INDIRECT("P6")))</f>
        <v>7.2</v>
      </c>
      <c r="CY6" s="226" t="str">
        <f ca="1">IF(ISBLANK(INDIRECT("Q6"))," ",(INDIRECT("Q6")))</f>
        <v>8.1</v>
      </c>
      <c r="CZ6" s="226" t="str">
        <f ca="1">IF(ISBLANK(INDIRECT("R6"))," ",(INDIRECT("R6")))</f>
        <v>8.2</v>
      </c>
      <c r="DA6" s="226" t="str">
        <f ca="1">IF(ISBLANK(INDIRECT("S6"))," ",(INDIRECT("S6")))</f>
        <v>9.1</v>
      </c>
      <c r="DB6" s="226" t="str">
        <f ca="1">IF(ISBLANK(INDIRECT("T6"))," ",(INDIRECT("T6")))</f>
        <v>9.2</v>
      </c>
      <c r="DC6" s="226" t="str">
        <f ca="1">IF(ISBLANK(INDIRECT("U6"))," ",(INDIRECT("U6")))</f>
        <v>10.1</v>
      </c>
      <c r="DD6" s="226" t="str">
        <f ca="1">IF(ISBLANK(INDIRECT("V6"))," ",(INDIRECT("V6")))</f>
        <v>10.2</v>
      </c>
      <c r="DE6" s="226" t="str">
        <f ca="1">IF(ISBLANK(INDIRECT("W6"))," ",(INDIRECT("W6")))</f>
        <v>11.1</v>
      </c>
      <c r="DF6" s="226" t="str">
        <f ca="1">IF(ISBLANK(INDIRECT("X6"))," ",(INDIRECT("X6")))</f>
        <v>11.2</v>
      </c>
      <c r="DG6" s="226" t="str">
        <f ca="1">IF(ISBLANK(INDIRECT("Y6"))," ",(INDIRECT("Y6")))</f>
        <v>12.1</v>
      </c>
      <c r="DH6" s="226" t="str">
        <f ca="1">IF(ISBLANK(INDIRECT("Z6"))," ",(INDIRECT("Z6")))</f>
        <v>12.2</v>
      </c>
      <c r="DI6" s="226" t="str">
        <f ca="1">IF(ISBLANK(INDIRECT("AA6"))," ",(INDIRECT("AA6")))</f>
        <v>13.1</v>
      </c>
      <c r="DJ6" s="226" t="str">
        <f ca="1">IF(ISBLANK(INDIRECT("AB6"))," ",(INDIRECT("AB6")))</f>
        <v>13.2</v>
      </c>
      <c r="DK6" s="226" t="str">
        <f ca="1">IF(ISBLANK(INDIRECT("AC6"))," ",(INDIRECT("AC6")))</f>
        <v>14.1</v>
      </c>
      <c r="DL6" s="226" t="str">
        <f ca="1">IF(ISBLANK(INDIRECT("AD6"))," ",(INDIRECT("AD6")))</f>
        <v>14.2</v>
      </c>
      <c r="DM6" s="226" t="str">
        <f ca="1">IF(ISBLANK(INDIRECT("AE6"))," ",(INDIRECT("AE6")))</f>
        <v>15.1</v>
      </c>
      <c r="DN6" s="226" t="str">
        <f ca="1">IF(ISBLANK(INDIRECT("AF6"))," ",(INDIRECT("AF6")))</f>
        <v>15.2</v>
      </c>
      <c r="DO6" s="226" t="str">
        <f ca="1">IF(ISBLANK(INDIRECT("AG6"))," ",(INDIRECT("AG6")))</f>
        <v>16.1</v>
      </c>
      <c r="DP6" s="226" t="str">
        <f ca="1">IF(ISBLANK(INDIRECT("AH6"))," ",(INDIRECT("AH6")))</f>
        <v>16.2</v>
      </c>
      <c r="DQ6" s="226" t="str">
        <f ca="1">IF(ISBLANK(INDIRECT("AI6"))," ",(INDIRECT("AI6")))</f>
        <v>17.1</v>
      </c>
      <c r="DR6" s="226" t="str">
        <f ca="1">IF(ISBLANK(INDIRECT("AJ6"))," ",(INDIRECT("AJ6")))</f>
        <v>17.2</v>
      </c>
      <c r="DS6" s="226" t="str">
        <f ca="1">IF(ISBLANK(INDIRECT("AK6"))," ",(INDIRECT("AK6")))</f>
        <v>18.1</v>
      </c>
      <c r="DT6" s="226" t="str">
        <f ca="1">IF(ISBLANK(INDIRECT("AL6"))," ",(INDIRECT("AL6")))</f>
        <v>18.2</v>
      </c>
      <c r="DU6" s="226" t="str">
        <f ca="1">IF(ISBLANK(INDIRECT("AM6"))," ",(INDIRECT("AM6")))</f>
        <v>19.1</v>
      </c>
      <c r="DV6" s="226" t="str">
        <f ca="1">IF(ISBLANK(INDIRECT("AN6"))," ",(INDIRECT("AN6")))</f>
        <v>19.2</v>
      </c>
      <c r="DW6" s="226" t="str">
        <f ca="1">IF(ISBLANK(INDIRECT("AO6"))," ",(INDIRECT("AO6")))</f>
        <v>20.1</v>
      </c>
      <c r="DX6" s="226" t="str">
        <f ca="1">IF(ISBLANK(INDIRECT("AP6"))," ",(INDIRECT("AP6")))</f>
        <v>20.2</v>
      </c>
      <c r="DY6" s="226" t="str">
        <f ca="1">IF(ISBLANK(INDIRECT("AQ6"))," ",(INDIRECT("AQ6")))</f>
        <v>21.1</v>
      </c>
      <c r="DZ6" s="226" t="str">
        <f ca="1">IF(ISBLANK(INDIRECT("AR6"))," ",(INDIRECT("AR6")))</f>
        <v>21.2</v>
      </c>
      <c r="EA6" s="226" t="str">
        <f ca="1">IF(ISBLANK(INDIRECT("AS6"))," ",(INDIRECT("AS6")))</f>
        <v>22.1</v>
      </c>
      <c r="EB6" s="226" t="str">
        <f ca="1">IF(ISBLANK(INDIRECT("AT6"))," ",(INDIRECT("AT6")))</f>
        <v>22.2</v>
      </c>
      <c r="EC6" s="226" t="str">
        <f ca="1">IF(ISBLANK(INDIRECT("AU6"))," ",(INDIRECT("AU6")))</f>
        <v>23.1</v>
      </c>
      <c r="ED6" s="226" t="str">
        <f ca="1">IF(ISBLANK(INDIRECT("AV6"))," ",(INDIRECT("AV6")))</f>
        <v>23.2</v>
      </c>
      <c r="EE6" s="226" t="str">
        <f ca="1">IF(ISBLANK(INDIRECT("AW6"))," ",(INDIRECT("AW6")))</f>
        <v>24.1</v>
      </c>
      <c r="EF6" s="226" t="str">
        <f ca="1">IF(ISBLANK(INDIRECT("AX6"))," ",(INDIRECT("AX6")))</f>
        <v>24.2</v>
      </c>
      <c r="EG6" s="226" t="str">
        <f ca="1">IF(ISBLANK(INDIRECT("AY6"))," ",(INDIRECT("AY6")))</f>
        <v>25.1</v>
      </c>
      <c r="EH6" s="226" t="str">
        <f ca="1">IF(ISBLANK(INDIRECT("AZ6"))," ",(INDIRECT("AZ6")))</f>
        <v>25.2</v>
      </c>
      <c r="EI6" s="226" t="str">
        <f ca="1">IF(ISBLANK(INDIRECT("BA6"))," ",(INDIRECT("BA6")))</f>
        <v>26.1</v>
      </c>
      <c r="EJ6" s="226" t="str">
        <f ca="1">IF(ISBLANK(INDIRECT("BB6"))," ",(INDIRECT("BB6")))</f>
        <v>26.2</v>
      </c>
      <c r="EK6" s="226" t="str">
        <f ca="1">IF(ISBLANK(INDIRECT("BC6"))," ",(INDIRECT("BC6")))</f>
        <v>27.1</v>
      </c>
      <c r="EL6" s="226" t="str">
        <f ca="1">IF(ISBLANK(INDIRECT("BD6"))," ",(INDIRECT("BD6")))</f>
        <v>27.2</v>
      </c>
      <c r="EM6" s="226" t="str">
        <f ca="1">IF(ISBLANK(INDIRECT("BE6"))," ",(INDIRECT("BE6")))</f>
        <v>28.1</v>
      </c>
      <c r="EN6" s="226" t="str">
        <f ca="1">IF(ISBLANK(INDIRECT("BF6"))," ",(INDIRECT("BF6")))</f>
        <v>28.2</v>
      </c>
      <c r="EO6" s="226" t="str">
        <f ca="1">IF(ISBLANK(INDIRECT("BG6"))," ",(INDIRECT("BG6")))</f>
        <v>29.1</v>
      </c>
      <c r="EP6" s="226" t="str">
        <f ca="1">IF(ISBLANK(INDIRECT("BH6"))," ",(INDIRECT("BH6")))</f>
        <v>29.2</v>
      </c>
      <c r="EQ6" s="226" t="str">
        <f ca="1">IF(ISBLANK(INDIRECT("BI6"))," ",(INDIRECT("BI6")))</f>
        <v>30.1</v>
      </c>
      <c r="ER6" s="226" t="str">
        <f ca="1">IF(ISBLANK(INDIRECT("BJ6"))," ",(INDIRECT("BJ6")))</f>
        <v>30.2</v>
      </c>
      <c r="ES6" s="226" t="str">
        <f ca="1">IF(ISBLANK(INDIRECT("BK6"))," ",(INDIRECT("BK6")))</f>
        <v>31.1</v>
      </c>
      <c r="ET6" s="226" t="str">
        <f ca="1">IF(ISBLANK(INDIRECT("BL6"))," ",(INDIRECT("BL6")))</f>
        <v>31.2</v>
      </c>
    </row>
    <row r="7" spans="1:150" x14ac:dyDescent="0.2">
      <c r="A7" s="79">
        <v>1</v>
      </c>
      <c r="B7" s="143"/>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c r="CJ7" s="226" t="str">
        <f ca="1">IF(ISBLANK(INDIRECT("B7"))," ",(INDIRECT("B7")))</f>
        <v xml:space="preserve"> </v>
      </c>
      <c r="CK7" s="226" t="str">
        <f ca="1">IF(ISBLANK(INDIRECT("C7"))," ",(INDIRECT("C7")))</f>
        <v xml:space="preserve"> </v>
      </c>
      <c r="CL7" s="226" t="str">
        <f ca="1">IF(ISBLANK(INDIRECT("D7"))," ",(INDIRECT("D7")))</f>
        <v xml:space="preserve"> </v>
      </c>
      <c r="CM7" s="226" t="str">
        <f ca="1">IF(ISBLANK(INDIRECT("E7"))," ",(INDIRECT("E7")))</f>
        <v xml:space="preserve"> </v>
      </c>
      <c r="CN7" s="226" t="str">
        <f ca="1">IF(ISBLANK(INDIRECT("F7"))," ",(INDIRECT("F7")))</f>
        <v xml:space="preserve"> </v>
      </c>
      <c r="CO7" s="226" t="str">
        <f ca="1">IF(ISBLANK(INDIRECT("G7"))," ",(INDIRECT("G7")))</f>
        <v xml:space="preserve"> </v>
      </c>
      <c r="CP7" s="226" t="str">
        <f ca="1">IF(ISBLANK(INDIRECT("H7"))," ",(INDIRECT("H7")))</f>
        <v xml:space="preserve"> </v>
      </c>
      <c r="CQ7" s="226" t="str">
        <f ca="1">IF(ISBLANK(INDIRECT("I7"))," ",(INDIRECT("I7")))</f>
        <v xml:space="preserve"> </v>
      </c>
      <c r="CR7" s="226" t="str">
        <f ca="1">IF(ISBLANK(INDIRECT("J7"))," ",(INDIRECT("J7")))</f>
        <v xml:space="preserve"> </v>
      </c>
      <c r="CS7" s="226" t="str">
        <f ca="1">IF(ISBLANK(INDIRECT("K7"))," ",(INDIRECT("K7")))</f>
        <v xml:space="preserve"> </v>
      </c>
      <c r="CT7" s="226" t="str">
        <f ca="1">IF(ISBLANK(INDIRECT("L7"))," ",(INDIRECT("L7")))</f>
        <v xml:space="preserve"> </v>
      </c>
      <c r="CU7" s="226" t="str">
        <f ca="1">IF(ISBLANK(INDIRECT("M7"))," ",(INDIRECT("M7")))</f>
        <v xml:space="preserve"> </v>
      </c>
      <c r="CV7" s="226" t="str">
        <f ca="1">IF(ISBLANK(INDIRECT("N7"))," ",(INDIRECT("N7")))</f>
        <v xml:space="preserve"> </v>
      </c>
      <c r="CW7" s="226" t="str">
        <f ca="1">IF(ISBLANK(INDIRECT("O7"))," ",(INDIRECT("O7")))</f>
        <v xml:space="preserve"> </v>
      </c>
      <c r="CX7" s="226" t="str">
        <f ca="1">IF(ISBLANK(INDIRECT("P7"))," ",(INDIRECT("P7")))</f>
        <v xml:space="preserve"> </v>
      </c>
      <c r="CY7" s="226" t="str">
        <f ca="1">IF(ISBLANK(INDIRECT("Q7"))," ",(INDIRECT("Q7")))</f>
        <v xml:space="preserve"> </v>
      </c>
      <c r="CZ7" s="226" t="str">
        <f ca="1">IF(ISBLANK(INDIRECT("R7"))," ",(INDIRECT("R7")))</f>
        <v xml:space="preserve"> </v>
      </c>
      <c r="DA7" s="226" t="str">
        <f ca="1">IF(ISBLANK(INDIRECT("S7"))," ",(INDIRECT("S7")))</f>
        <v xml:space="preserve"> </v>
      </c>
      <c r="DB7" s="226" t="str">
        <f ca="1">IF(ISBLANK(INDIRECT("T7"))," ",(INDIRECT("T7")))</f>
        <v xml:space="preserve"> </v>
      </c>
      <c r="DC7" s="226" t="str">
        <f ca="1">IF(ISBLANK(INDIRECT("U7"))," ",(INDIRECT("U7")))</f>
        <v xml:space="preserve"> </v>
      </c>
      <c r="DD7" s="226" t="str">
        <f ca="1">IF(ISBLANK(INDIRECT("V7"))," ",(INDIRECT("V7")))</f>
        <v xml:space="preserve"> </v>
      </c>
      <c r="DE7" s="226" t="str">
        <f ca="1">IF(ISBLANK(INDIRECT("W7"))," ",(INDIRECT("W7")))</f>
        <v xml:space="preserve"> </v>
      </c>
      <c r="DF7" s="226" t="str">
        <f ca="1">IF(ISBLANK(INDIRECT("X7"))," ",(INDIRECT("X7")))</f>
        <v xml:space="preserve"> </v>
      </c>
      <c r="DG7" s="226" t="str">
        <f ca="1">IF(ISBLANK(INDIRECT("Y7"))," ",(INDIRECT("Y7")))</f>
        <v xml:space="preserve"> </v>
      </c>
      <c r="DH7" s="226" t="str">
        <f ca="1">IF(ISBLANK(INDIRECT("Z7"))," ",(INDIRECT("Z7")))</f>
        <v xml:space="preserve"> </v>
      </c>
      <c r="DI7" s="226" t="str">
        <f ca="1">IF(ISBLANK(INDIRECT("AA7"))," ",(INDIRECT("AA7")))</f>
        <v xml:space="preserve"> </v>
      </c>
      <c r="DJ7" s="226" t="str">
        <f ca="1">IF(ISBLANK(INDIRECT("AB7"))," ",(INDIRECT("AB7")))</f>
        <v xml:space="preserve"> </v>
      </c>
      <c r="DK7" s="226" t="str">
        <f ca="1">IF(ISBLANK(INDIRECT("AC7"))," ",(INDIRECT("AC7")))</f>
        <v xml:space="preserve"> </v>
      </c>
      <c r="DL7" s="226" t="str">
        <f ca="1">IF(ISBLANK(INDIRECT("AD7"))," ",(INDIRECT("AD7")))</f>
        <v xml:space="preserve"> </v>
      </c>
      <c r="DM7" s="226" t="str">
        <f ca="1">IF(ISBLANK(INDIRECT("AE7"))," ",(INDIRECT("AE7")))</f>
        <v xml:space="preserve"> </v>
      </c>
      <c r="DN7" s="226" t="str">
        <f ca="1">IF(ISBLANK(INDIRECT("AF7"))," ",(INDIRECT("AF7")))</f>
        <v xml:space="preserve"> </v>
      </c>
      <c r="DO7" s="226" t="str">
        <f ca="1">IF(ISBLANK(INDIRECT("AG7"))," ",(INDIRECT("AG7")))</f>
        <v xml:space="preserve"> </v>
      </c>
      <c r="DP7" s="226" t="str">
        <f ca="1">IF(ISBLANK(INDIRECT("AH7"))," ",(INDIRECT("AH7")))</f>
        <v xml:space="preserve"> </v>
      </c>
      <c r="DQ7" s="226" t="str">
        <f ca="1">IF(ISBLANK(INDIRECT("AI7"))," ",(INDIRECT("AI7")))</f>
        <v xml:space="preserve"> </v>
      </c>
      <c r="DR7" s="226" t="str">
        <f ca="1">IF(ISBLANK(INDIRECT("AJ7"))," ",(INDIRECT("AJ7")))</f>
        <v xml:space="preserve"> </v>
      </c>
      <c r="DS7" s="226" t="str">
        <f ca="1">IF(ISBLANK(INDIRECT("AK7"))," ",(INDIRECT("AK7")))</f>
        <v xml:space="preserve"> </v>
      </c>
      <c r="DT7" s="226" t="str">
        <f ca="1">IF(ISBLANK(INDIRECT("AL7"))," ",(INDIRECT("AL7")))</f>
        <v xml:space="preserve"> </v>
      </c>
      <c r="DU7" s="226" t="str">
        <f ca="1">IF(ISBLANK(INDIRECT("AM7"))," ",(INDIRECT("AM7")))</f>
        <v xml:space="preserve"> </v>
      </c>
      <c r="DV7" s="226" t="str">
        <f ca="1">IF(ISBLANK(INDIRECT("AN7"))," ",(INDIRECT("AN7")))</f>
        <v xml:space="preserve"> </v>
      </c>
      <c r="DW7" s="226" t="str">
        <f ca="1">IF(ISBLANK(INDIRECT("AO7"))," ",(INDIRECT("AO7")))</f>
        <v xml:space="preserve"> </v>
      </c>
      <c r="DX7" s="226" t="str">
        <f ca="1">IF(ISBLANK(INDIRECT("AP7"))," ",(INDIRECT("AP7")))</f>
        <v xml:space="preserve"> </v>
      </c>
      <c r="DY7" s="226" t="str">
        <f ca="1">IF(ISBLANK(INDIRECT("AQ7"))," ",(INDIRECT("AQ7")))</f>
        <v xml:space="preserve"> </v>
      </c>
      <c r="DZ7" s="226" t="str">
        <f ca="1">IF(ISBLANK(INDIRECT("AR7"))," ",(INDIRECT("AR7")))</f>
        <v xml:space="preserve"> </v>
      </c>
      <c r="EA7" s="226" t="str">
        <f ca="1">IF(ISBLANK(INDIRECT("AS7"))," ",(INDIRECT("AS7")))</f>
        <v xml:space="preserve"> </v>
      </c>
      <c r="EB7" s="226" t="str">
        <f ca="1">IF(ISBLANK(INDIRECT("AT7"))," ",(INDIRECT("AT7")))</f>
        <v xml:space="preserve"> </v>
      </c>
      <c r="EC7" s="226" t="str">
        <f ca="1">IF(ISBLANK(INDIRECT("AU7"))," ",(INDIRECT("AU7")))</f>
        <v xml:space="preserve"> </v>
      </c>
      <c r="ED7" s="226" t="str">
        <f ca="1">IF(ISBLANK(INDIRECT("AV7"))," ",(INDIRECT("AV7")))</f>
        <v xml:space="preserve"> </v>
      </c>
      <c r="EE7" s="226" t="str">
        <f ca="1">IF(ISBLANK(INDIRECT("AW7"))," ",(INDIRECT("AW7")))</f>
        <v xml:space="preserve"> </v>
      </c>
      <c r="EF7" s="226" t="str">
        <f ca="1">IF(ISBLANK(INDIRECT("AX7"))," ",(INDIRECT("AX7")))</f>
        <v xml:space="preserve"> </v>
      </c>
      <c r="EG7" s="226" t="str">
        <f ca="1">IF(ISBLANK(INDIRECT("AY7"))," ",(INDIRECT("AY7")))</f>
        <v xml:space="preserve"> </v>
      </c>
      <c r="EH7" s="226" t="str">
        <f ca="1">IF(ISBLANK(INDIRECT("AZ7"))," ",(INDIRECT("AZ7")))</f>
        <v xml:space="preserve"> </v>
      </c>
      <c r="EI7" s="226" t="str">
        <f ca="1">IF(ISBLANK(INDIRECT("BA7"))," ",(INDIRECT("BA7")))</f>
        <v xml:space="preserve"> </v>
      </c>
      <c r="EJ7" s="226" t="str">
        <f ca="1">IF(ISBLANK(INDIRECT("BB7"))," ",(INDIRECT("BB7")))</f>
        <v xml:space="preserve"> </v>
      </c>
      <c r="EK7" s="226" t="str">
        <f ca="1">IF(ISBLANK(INDIRECT("BC7"))," ",(INDIRECT("BC7")))</f>
        <v xml:space="preserve"> </v>
      </c>
      <c r="EL7" s="226" t="str">
        <f ca="1">IF(ISBLANK(INDIRECT("BD7"))," ",(INDIRECT("BD7")))</f>
        <v xml:space="preserve"> </v>
      </c>
      <c r="EM7" s="226" t="str">
        <f ca="1">IF(ISBLANK(INDIRECT("BE7"))," ",(INDIRECT("BE7")))</f>
        <v xml:space="preserve"> </v>
      </c>
      <c r="EN7" s="226" t="str">
        <f ca="1">IF(ISBLANK(INDIRECT("BF7"))," ",(INDIRECT("BF7")))</f>
        <v xml:space="preserve"> </v>
      </c>
      <c r="EO7" s="226" t="str">
        <f ca="1">IF(ISBLANK(INDIRECT("BG7"))," ",(INDIRECT("BG7")))</f>
        <v xml:space="preserve"> </v>
      </c>
      <c r="EP7" s="226" t="str">
        <f ca="1">IF(ISBLANK(INDIRECT("BH7"))," ",(INDIRECT("BH7")))</f>
        <v xml:space="preserve"> </v>
      </c>
      <c r="EQ7" s="226" t="str">
        <f ca="1">IF(ISBLANK(INDIRECT("BI7"))," ",(INDIRECT("BI7")))</f>
        <v xml:space="preserve"> </v>
      </c>
      <c r="ER7" s="226" t="str">
        <f ca="1">IF(ISBLANK(INDIRECT("BJ7"))," ",(INDIRECT("BJ7")))</f>
        <v xml:space="preserve"> </v>
      </c>
      <c r="ES7" s="226" t="str">
        <f ca="1">IF(ISBLANK(INDIRECT("BK7"))," ",(INDIRECT("BK7")))</f>
        <v xml:space="preserve"> </v>
      </c>
      <c r="ET7" s="226" t="str">
        <f ca="1">IF(ISBLANK(INDIRECT("BL7"))," ",(INDIRECT("BL7")))</f>
        <v xml:space="preserve"> </v>
      </c>
    </row>
    <row r="8" spans="1:150" x14ac:dyDescent="0.2">
      <c r="A8" s="79">
        <v>2</v>
      </c>
      <c r="B8" s="143"/>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c r="CJ8" s="226" t="str">
        <f ca="1">IF(ISBLANK(INDIRECT("B8"))," ",(INDIRECT("B8")))</f>
        <v xml:space="preserve"> </v>
      </c>
      <c r="CK8" s="226" t="str">
        <f ca="1">IF(ISBLANK(INDIRECT("C8"))," ",(INDIRECT("C8")))</f>
        <v xml:space="preserve"> </v>
      </c>
      <c r="CL8" s="226" t="str">
        <f ca="1">IF(ISBLANK(INDIRECT("D8"))," ",(INDIRECT("D8")))</f>
        <v xml:space="preserve"> </v>
      </c>
      <c r="CM8" s="226" t="str">
        <f ca="1">IF(ISBLANK(INDIRECT("E8"))," ",(INDIRECT("E8")))</f>
        <v xml:space="preserve"> </v>
      </c>
      <c r="CN8" s="226" t="str">
        <f ca="1">IF(ISBLANK(INDIRECT("F8"))," ",(INDIRECT("F8")))</f>
        <v xml:space="preserve"> </v>
      </c>
      <c r="CO8" s="226" t="str">
        <f ca="1">IF(ISBLANK(INDIRECT("G8"))," ",(INDIRECT("G8")))</f>
        <v xml:space="preserve"> </v>
      </c>
      <c r="CP8" s="226" t="str">
        <f ca="1">IF(ISBLANK(INDIRECT("H8"))," ",(INDIRECT("H8")))</f>
        <v xml:space="preserve"> </v>
      </c>
      <c r="CQ8" s="226" t="str">
        <f ca="1">IF(ISBLANK(INDIRECT("I8"))," ",(INDIRECT("I8")))</f>
        <v xml:space="preserve"> </v>
      </c>
      <c r="CR8" s="226" t="str">
        <f ca="1">IF(ISBLANK(INDIRECT("J8"))," ",(INDIRECT("J8")))</f>
        <v xml:space="preserve"> </v>
      </c>
      <c r="CS8" s="226" t="str">
        <f ca="1">IF(ISBLANK(INDIRECT("K8"))," ",(INDIRECT("K8")))</f>
        <v xml:space="preserve"> </v>
      </c>
      <c r="CT8" s="226" t="str">
        <f ca="1">IF(ISBLANK(INDIRECT("L8"))," ",(INDIRECT("L8")))</f>
        <v xml:space="preserve"> </v>
      </c>
      <c r="CU8" s="226" t="str">
        <f ca="1">IF(ISBLANK(INDIRECT("M8"))," ",(INDIRECT("M8")))</f>
        <v xml:space="preserve"> </v>
      </c>
      <c r="CV8" s="226" t="str">
        <f ca="1">IF(ISBLANK(INDIRECT("N8"))," ",(INDIRECT("N8")))</f>
        <v xml:space="preserve"> </v>
      </c>
      <c r="CW8" s="226" t="str">
        <f ca="1">IF(ISBLANK(INDIRECT("O8"))," ",(INDIRECT("O8")))</f>
        <v xml:space="preserve"> </v>
      </c>
      <c r="CX8" s="226" t="str">
        <f ca="1">IF(ISBLANK(INDIRECT("P8"))," ",(INDIRECT("P8")))</f>
        <v xml:space="preserve"> </v>
      </c>
      <c r="CY8" s="226" t="str">
        <f ca="1">IF(ISBLANK(INDIRECT("Q8"))," ",(INDIRECT("Q8")))</f>
        <v xml:space="preserve"> </v>
      </c>
      <c r="CZ8" s="226" t="str">
        <f ca="1">IF(ISBLANK(INDIRECT("R8"))," ",(INDIRECT("R8")))</f>
        <v xml:space="preserve"> </v>
      </c>
      <c r="DA8" s="226" t="str">
        <f ca="1">IF(ISBLANK(INDIRECT("S8"))," ",(INDIRECT("S8")))</f>
        <v xml:space="preserve"> </v>
      </c>
      <c r="DB8" s="226" t="str">
        <f ca="1">IF(ISBLANK(INDIRECT("T8"))," ",(INDIRECT("T8")))</f>
        <v xml:space="preserve"> </v>
      </c>
      <c r="DC8" s="226" t="str">
        <f ca="1">IF(ISBLANK(INDIRECT("U8"))," ",(INDIRECT("U8")))</f>
        <v xml:space="preserve"> </v>
      </c>
      <c r="DD8" s="226" t="str">
        <f ca="1">IF(ISBLANK(INDIRECT("V8"))," ",(INDIRECT("V8")))</f>
        <v xml:space="preserve"> </v>
      </c>
      <c r="DE8" s="226" t="str">
        <f ca="1">IF(ISBLANK(INDIRECT("W8"))," ",(INDIRECT("W8")))</f>
        <v xml:space="preserve"> </v>
      </c>
      <c r="DF8" s="226" t="str">
        <f ca="1">IF(ISBLANK(INDIRECT("X8"))," ",(INDIRECT("X8")))</f>
        <v xml:space="preserve"> </v>
      </c>
      <c r="DG8" s="226" t="str">
        <f ca="1">IF(ISBLANK(INDIRECT("Y8"))," ",(INDIRECT("Y8")))</f>
        <v xml:space="preserve"> </v>
      </c>
      <c r="DH8" s="226" t="str">
        <f ca="1">IF(ISBLANK(INDIRECT("Z8"))," ",(INDIRECT("Z8")))</f>
        <v xml:space="preserve"> </v>
      </c>
      <c r="DI8" s="226" t="str">
        <f ca="1">IF(ISBLANK(INDIRECT("AA8"))," ",(INDIRECT("AA8")))</f>
        <v xml:space="preserve"> </v>
      </c>
      <c r="DJ8" s="226" t="str">
        <f ca="1">IF(ISBLANK(INDIRECT("AB8"))," ",(INDIRECT("AB8")))</f>
        <v xml:space="preserve"> </v>
      </c>
      <c r="DK8" s="226" t="str">
        <f ca="1">IF(ISBLANK(INDIRECT("AC8"))," ",(INDIRECT("AC8")))</f>
        <v xml:space="preserve"> </v>
      </c>
      <c r="DL8" s="226" t="str">
        <f ca="1">IF(ISBLANK(INDIRECT("AD8"))," ",(INDIRECT("AD8")))</f>
        <v xml:space="preserve"> </v>
      </c>
      <c r="DM8" s="226" t="str">
        <f ca="1">IF(ISBLANK(INDIRECT("AE8"))," ",(INDIRECT("AE8")))</f>
        <v xml:space="preserve"> </v>
      </c>
      <c r="DN8" s="226" t="str">
        <f ca="1">IF(ISBLANK(INDIRECT("AF8"))," ",(INDIRECT("AF8")))</f>
        <v xml:space="preserve"> </v>
      </c>
      <c r="DO8" s="226" t="str">
        <f ca="1">IF(ISBLANK(INDIRECT("AG8"))," ",(INDIRECT("AG8")))</f>
        <v xml:space="preserve"> </v>
      </c>
      <c r="DP8" s="226" t="str">
        <f ca="1">IF(ISBLANK(INDIRECT("AH8"))," ",(INDIRECT("AH8")))</f>
        <v xml:space="preserve"> </v>
      </c>
      <c r="DQ8" s="226" t="str">
        <f ca="1">IF(ISBLANK(INDIRECT("AI8"))," ",(INDIRECT("AI8")))</f>
        <v xml:space="preserve"> </v>
      </c>
      <c r="DR8" s="226" t="str">
        <f ca="1">IF(ISBLANK(INDIRECT("AJ8"))," ",(INDIRECT("AJ8")))</f>
        <v xml:space="preserve"> </v>
      </c>
      <c r="DS8" s="226" t="str">
        <f ca="1">IF(ISBLANK(INDIRECT("AK8"))," ",(INDIRECT("AK8")))</f>
        <v xml:space="preserve"> </v>
      </c>
      <c r="DT8" s="226" t="str">
        <f ca="1">IF(ISBLANK(INDIRECT("AL8"))," ",(INDIRECT("AL8")))</f>
        <v xml:space="preserve"> </v>
      </c>
      <c r="DU8" s="226" t="str">
        <f ca="1">IF(ISBLANK(INDIRECT("AM8"))," ",(INDIRECT("AM8")))</f>
        <v xml:space="preserve"> </v>
      </c>
      <c r="DV8" s="226" t="str">
        <f ca="1">IF(ISBLANK(INDIRECT("AN8"))," ",(INDIRECT("AN8")))</f>
        <v xml:space="preserve"> </v>
      </c>
      <c r="DW8" s="226" t="str">
        <f ca="1">IF(ISBLANK(INDIRECT("AO8"))," ",(INDIRECT("AO8")))</f>
        <v xml:space="preserve"> </v>
      </c>
      <c r="DX8" s="226" t="str">
        <f ca="1">IF(ISBLANK(INDIRECT("AP8"))," ",(INDIRECT("AP8")))</f>
        <v xml:space="preserve"> </v>
      </c>
      <c r="DY8" s="226" t="str">
        <f ca="1">IF(ISBLANK(INDIRECT("AQ8"))," ",(INDIRECT("AQ8")))</f>
        <v xml:space="preserve"> </v>
      </c>
      <c r="DZ8" s="226" t="str">
        <f ca="1">IF(ISBLANK(INDIRECT("AR8"))," ",(INDIRECT("AR8")))</f>
        <v xml:space="preserve"> </v>
      </c>
      <c r="EA8" s="226" t="str">
        <f ca="1">IF(ISBLANK(INDIRECT("AS8"))," ",(INDIRECT("AS8")))</f>
        <v xml:space="preserve"> </v>
      </c>
      <c r="EB8" s="226" t="str">
        <f ca="1">IF(ISBLANK(INDIRECT("AT8"))," ",(INDIRECT("AT8")))</f>
        <v xml:space="preserve"> </v>
      </c>
      <c r="EC8" s="226" t="str">
        <f ca="1">IF(ISBLANK(INDIRECT("AU8"))," ",(INDIRECT("AU8")))</f>
        <v xml:space="preserve"> </v>
      </c>
      <c r="ED8" s="226" t="str">
        <f ca="1">IF(ISBLANK(INDIRECT("AV8"))," ",(INDIRECT("AV8")))</f>
        <v xml:space="preserve"> </v>
      </c>
      <c r="EE8" s="226" t="str">
        <f ca="1">IF(ISBLANK(INDIRECT("AW8"))," ",(INDIRECT("AW8")))</f>
        <v xml:space="preserve"> </v>
      </c>
      <c r="EF8" s="226" t="str">
        <f ca="1">IF(ISBLANK(INDIRECT("AX8"))," ",(INDIRECT("AX8")))</f>
        <v xml:space="preserve"> </v>
      </c>
      <c r="EG8" s="226" t="str">
        <f ca="1">IF(ISBLANK(INDIRECT("AY8"))," ",(INDIRECT("AY8")))</f>
        <v xml:space="preserve"> </v>
      </c>
      <c r="EH8" s="226" t="str">
        <f ca="1">IF(ISBLANK(INDIRECT("AZ8"))," ",(INDIRECT("AZ8")))</f>
        <v xml:space="preserve"> </v>
      </c>
      <c r="EI8" s="226" t="str">
        <f ca="1">IF(ISBLANK(INDIRECT("BA8"))," ",(INDIRECT("BA8")))</f>
        <v xml:space="preserve"> </v>
      </c>
      <c r="EJ8" s="226" t="str">
        <f ca="1">IF(ISBLANK(INDIRECT("BB8"))," ",(INDIRECT("BB8")))</f>
        <v xml:space="preserve"> </v>
      </c>
      <c r="EK8" s="226" t="str">
        <f ca="1">IF(ISBLANK(INDIRECT("BC8"))," ",(INDIRECT("BC8")))</f>
        <v xml:space="preserve"> </v>
      </c>
      <c r="EL8" s="226" t="str">
        <f ca="1">IF(ISBLANK(INDIRECT("BD8"))," ",(INDIRECT("BD8")))</f>
        <v xml:space="preserve"> </v>
      </c>
      <c r="EM8" s="226" t="str">
        <f ca="1">IF(ISBLANK(INDIRECT("BE8"))," ",(INDIRECT("BE8")))</f>
        <v xml:space="preserve"> </v>
      </c>
      <c r="EN8" s="226" t="str">
        <f ca="1">IF(ISBLANK(INDIRECT("BF8"))," ",(INDIRECT("BF8")))</f>
        <v xml:space="preserve"> </v>
      </c>
      <c r="EO8" s="226" t="str">
        <f ca="1">IF(ISBLANK(INDIRECT("BG8"))," ",(INDIRECT("BG8")))</f>
        <v xml:space="preserve"> </v>
      </c>
      <c r="EP8" s="226" t="str">
        <f ca="1">IF(ISBLANK(INDIRECT("BH8"))," ",(INDIRECT("BH8")))</f>
        <v xml:space="preserve"> </v>
      </c>
      <c r="EQ8" s="226" t="str">
        <f ca="1">IF(ISBLANK(INDIRECT("BI8"))," ",(INDIRECT("BI8")))</f>
        <v xml:space="preserve"> </v>
      </c>
      <c r="ER8" s="226" t="str">
        <f ca="1">IF(ISBLANK(INDIRECT("BJ8"))," ",(INDIRECT("BJ8")))</f>
        <v xml:space="preserve"> </v>
      </c>
      <c r="ES8" s="226" t="str">
        <f ca="1">IF(ISBLANK(INDIRECT("BK8"))," ",(INDIRECT("BK8")))</f>
        <v xml:space="preserve"> </v>
      </c>
      <c r="ET8" s="226" t="str">
        <f ca="1">IF(ISBLANK(INDIRECT("BL8"))," ",(INDIRECT("BL8")))</f>
        <v xml:space="preserve"> </v>
      </c>
    </row>
    <row r="9" spans="1:150" x14ac:dyDescent="0.2">
      <c r="A9" s="79">
        <v>3</v>
      </c>
      <c r="B9" s="143"/>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c r="CJ9" s="226" t="str">
        <f ca="1">IF(ISBLANK(INDIRECT("B9"))," ",(INDIRECT("B9")))</f>
        <v xml:space="preserve"> </v>
      </c>
      <c r="CK9" s="226" t="str">
        <f ca="1">IF(ISBLANK(INDIRECT("C9"))," ",(INDIRECT("C9")))</f>
        <v xml:space="preserve"> </v>
      </c>
      <c r="CL9" s="226" t="str">
        <f ca="1">IF(ISBLANK(INDIRECT("D9"))," ",(INDIRECT("D9")))</f>
        <v xml:space="preserve"> </v>
      </c>
      <c r="CM9" s="226" t="str">
        <f ca="1">IF(ISBLANK(INDIRECT("E9"))," ",(INDIRECT("E9")))</f>
        <v xml:space="preserve"> </v>
      </c>
      <c r="CN9" s="226" t="str">
        <f ca="1">IF(ISBLANK(INDIRECT("F9"))," ",(INDIRECT("F9")))</f>
        <v xml:space="preserve"> </v>
      </c>
      <c r="CO9" s="226" t="str">
        <f ca="1">IF(ISBLANK(INDIRECT("G9"))," ",(INDIRECT("G9")))</f>
        <v xml:space="preserve"> </v>
      </c>
      <c r="CP9" s="226" t="str">
        <f ca="1">IF(ISBLANK(INDIRECT("H9"))," ",(INDIRECT("H9")))</f>
        <v xml:space="preserve"> </v>
      </c>
      <c r="CQ9" s="226" t="str">
        <f ca="1">IF(ISBLANK(INDIRECT("I9"))," ",(INDIRECT("I9")))</f>
        <v xml:space="preserve"> </v>
      </c>
      <c r="CR9" s="226" t="str">
        <f ca="1">IF(ISBLANK(INDIRECT("J9"))," ",(INDIRECT("J9")))</f>
        <v xml:space="preserve"> </v>
      </c>
      <c r="CS9" s="226" t="str">
        <f ca="1">IF(ISBLANK(INDIRECT("K9"))," ",(INDIRECT("K9")))</f>
        <v xml:space="preserve"> </v>
      </c>
      <c r="CT9" s="226" t="str">
        <f ca="1">IF(ISBLANK(INDIRECT("L9"))," ",(INDIRECT("L9")))</f>
        <v xml:space="preserve"> </v>
      </c>
      <c r="CU9" s="226" t="str">
        <f ca="1">IF(ISBLANK(INDIRECT("M9"))," ",(INDIRECT("M9")))</f>
        <v xml:space="preserve"> </v>
      </c>
      <c r="CV9" s="226" t="str">
        <f ca="1">IF(ISBLANK(INDIRECT("N9"))," ",(INDIRECT("N9")))</f>
        <v xml:space="preserve"> </v>
      </c>
      <c r="CW9" s="226" t="str">
        <f ca="1">IF(ISBLANK(INDIRECT("O9"))," ",(INDIRECT("O9")))</f>
        <v xml:space="preserve"> </v>
      </c>
      <c r="CX9" s="226" t="str">
        <f ca="1">IF(ISBLANK(INDIRECT("P9"))," ",(INDIRECT("P9")))</f>
        <v xml:space="preserve"> </v>
      </c>
      <c r="CY9" s="226" t="str">
        <f ca="1">IF(ISBLANK(INDIRECT("Q9"))," ",(INDIRECT("Q9")))</f>
        <v xml:space="preserve"> </v>
      </c>
      <c r="CZ9" s="226" t="str">
        <f ca="1">IF(ISBLANK(INDIRECT("R9"))," ",(INDIRECT("R9")))</f>
        <v xml:space="preserve"> </v>
      </c>
      <c r="DA9" s="226" t="str">
        <f ca="1">IF(ISBLANK(INDIRECT("S9"))," ",(INDIRECT("S9")))</f>
        <v xml:space="preserve"> </v>
      </c>
      <c r="DB9" s="226" t="str">
        <f ca="1">IF(ISBLANK(INDIRECT("T9"))," ",(INDIRECT("T9")))</f>
        <v xml:space="preserve"> </v>
      </c>
      <c r="DC9" s="226" t="str">
        <f ca="1">IF(ISBLANK(INDIRECT("U9"))," ",(INDIRECT("U9")))</f>
        <v xml:space="preserve"> </v>
      </c>
      <c r="DD9" s="226" t="str">
        <f ca="1">IF(ISBLANK(INDIRECT("V9"))," ",(INDIRECT("V9")))</f>
        <v xml:space="preserve"> </v>
      </c>
      <c r="DE9" s="226" t="str">
        <f ca="1">IF(ISBLANK(INDIRECT("W9"))," ",(INDIRECT("W9")))</f>
        <v xml:space="preserve"> </v>
      </c>
      <c r="DF9" s="226" t="str">
        <f ca="1">IF(ISBLANK(INDIRECT("X9"))," ",(INDIRECT("X9")))</f>
        <v xml:space="preserve"> </v>
      </c>
      <c r="DG9" s="226" t="str">
        <f ca="1">IF(ISBLANK(INDIRECT("Y9"))," ",(INDIRECT("Y9")))</f>
        <v xml:space="preserve"> </v>
      </c>
      <c r="DH9" s="226" t="str">
        <f ca="1">IF(ISBLANK(INDIRECT("Z9"))," ",(INDIRECT("Z9")))</f>
        <v xml:space="preserve"> </v>
      </c>
      <c r="DI9" s="226" t="str">
        <f ca="1">IF(ISBLANK(INDIRECT("AA9"))," ",(INDIRECT("AA9")))</f>
        <v xml:space="preserve"> </v>
      </c>
      <c r="DJ9" s="226" t="str">
        <f ca="1">IF(ISBLANK(INDIRECT("AB9"))," ",(INDIRECT("AB9")))</f>
        <v xml:space="preserve"> </v>
      </c>
      <c r="DK9" s="226" t="str">
        <f ca="1">IF(ISBLANK(INDIRECT("AC9"))," ",(INDIRECT("AC9")))</f>
        <v xml:space="preserve"> </v>
      </c>
      <c r="DL9" s="226" t="str">
        <f ca="1">IF(ISBLANK(INDIRECT("AD9"))," ",(INDIRECT("AD9")))</f>
        <v xml:space="preserve"> </v>
      </c>
      <c r="DM9" s="226" t="str">
        <f ca="1">IF(ISBLANK(INDIRECT("AE9"))," ",(INDIRECT("AE9")))</f>
        <v xml:space="preserve"> </v>
      </c>
      <c r="DN9" s="226" t="str">
        <f ca="1">IF(ISBLANK(INDIRECT("AF9"))," ",(INDIRECT("AF9")))</f>
        <v xml:space="preserve"> </v>
      </c>
      <c r="DO9" s="226" t="str">
        <f ca="1">IF(ISBLANK(INDIRECT("AG9"))," ",(INDIRECT("AG9")))</f>
        <v xml:space="preserve"> </v>
      </c>
      <c r="DP9" s="226" t="str">
        <f ca="1">IF(ISBLANK(INDIRECT("AH9"))," ",(INDIRECT("AH9")))</f>
        <v xml:space="preserve"> </v>
      </c>
      <c r="DQ9" s="226" t="str">
        <f ca="1">IF(ISBLANK(INDIRECT("AI9"))," ",(INDIRECT("AI9")))</f>
        <v xml:space="preserve"> </v>
      </c>
      <c r="DR9" s="226" t="str">
        <f ca="1">IF(ISBLANK(INDIRECT("AJ9"))," ",(INDIRECT("AJ9")))</f>
        <v xml:space="preserve"> </v>
      </c>
      <c r="DS9" s="226" t="str">
        <f ca="1">IF(ISBLANK(INDIRECT("AK9"))," ",(INDIRECT("AK9")))</f>
        <v xml:space="preserve"> </v>
      </c>
      <c r="DT9" s="226" t="str">
        <f ca="1">IF(ISBLANK(INDIRECT("AL9"))," ",(INDIRECT("AL9")))</f>
        <v xml:space="preserve"> </v>
      </c>
      <c r="DU9" s="226" t="str">
        <f ca="1">IF(ISBLANK(INDIRECT("AM9"))," ",(INDIRECT("AM9")))</f>
        <v xml:space="preserve"> </v>
      </c>
      <c r="DV9" s="226" t="str">
        <f ca="1">IF(ISBLANK(INDIRECT("AN9"))," ",(INDIRECT("AN9")))</f>
        <v xml:space="preserve"> </v>
      </c>
      <c r="DW9" s="226" t="str">
        <f ca="1">IF(ISBLANK(INDIRECT("AO9"))," ",(INDIRECT("AO9")))</f>
        <v xml:space="preserve"> </v>
      </c>
      <c r="DX9" s="226" t="str">
        <f ca="1">IF(ISBLANK(INDIRECT("AP9"))," ",(INDIRECT("AP9")))</f>
        <v xml:space="preserve"> </v>
      </c>
      <c r="DY9" s="226" t="str">
        <f ca="1">IF(ISBLANK(INDIRECT("AQ9"))," ",(INDIRECT("AQ9")))</f>
        <v xml:space="preserve"> </v>
      </c>
      <c r="DZ9" s="226" t="str">
        <f ca="1">IF(ISBLANK(INDIRECT("AR9"))," ",(INDIRECT("AR9")))</f>
        <v xml:space="preserve"> </v>
      </c>
      <c r="EA9" s="226" t="str">
        <f ca="1">IF(ISBLANK(INDIRECT("AS9"))," ",(INDIRECT("AS9")))</f>
        <v xml:space="preserve"> </v>
      </c>
      <c r="EB9" s="226" t="str">
        <f ca="1">IF(ISBLANK(INDIRECT("AT9"))," ",(INDIRECT("AT9")))</f>
        <v xml:space="preserve"> </v>
      </c>
      <c r="EC9" s="226" t="str">
        <f ca="1">IF(ISBLANK(INDIRECT("AU9"))," ",(INDIRECT("AU9")))</f>
        <v xml:space="preserve"> </v>
      </c>
      <c r="ED9" s="226" t="str">
        <f ca="1">IF(ISBLANK(INDIRECT("AV9"))," ",(INDIRECT("AV9")))</f>
        <v xml:space="preserve"> </v>
      </c>
      <c r="EE9" s="226" t="str">
        <f ca="1">IF(ISBLANK(INDIRECT("AW9"))," ",(INDIRECT("AW9")))</f>
        <v xml:space="preserve"> </v>
      </c>
      <c r="EF9" s="226" t="str">
        <f ca="1">IF(ISBLANK(INDIRECT("AX9"))," ",(INDIRECT("AX9")))</f>
        <v xml:space="preserve"> </v>
      </c>
      <c r="EG9" s="226" t="str">
        <f ca="1">IF(ISBLANK(INDIRECT("AY9"))," ",(INDIRECT("AY9")))</f>
        <v xml:space="preserve"> </v>
      </c>
      <c r="EH9" s="226" t="str">
        <f ca="1">IF(ISBLANK(INDIRECT("AZ9"))," ",(INDIRECT("AZ9")))</f>
        <v xml:space="preserve"> </v>
      </c>
      <c r="EI9" s="226" t="str">
        <f ca="1">IF(ISBLANK(INDIRECT("BA9"))," ",(INDIRECT("BA9")))</f>
        <v xml:space="preserve"> </v>
      </c>
      <c r="EJ9" s="226" t="str">
        <f ca="1">IF(ISBLANK(INDIRECT("BB9"))," ",(INDIRECT("BB9")))</f>
        <v xml:space="preserve"> </v>
      </c>
      <c r="EK9" s="226" t="str">
        <f ca="1">IF(ISBLANK(INDIRECT("BC9"))," ",(INDIRECT("BC9")))</f>
        <v xml:space="preserve"> </v>
      </c>
      <c r="EL9" s="226" t="str">
        <f ca="1">IF(ISBLANK(INDIRECT("BD9"))," ",(INDIRECT("BD9")))</f>
        <v xml:space="preserve"> </v>
      </c>
      <c r="EM9" s="226" t="str">
        <f ca="1">IF(ISBLANK(INDIRECT("BE9"))," ",(INDIRECT("BE9")))</f>
        <v xml:space="preserve"> </v>
      </c>
      <c r="EN9" s="226" t="str">
        <f ca="1">IF(ISBLANK(INDIRECT("BF9"))," ",(INDIRECT("BF9")))</f>
        <v xml:space="preserve"> </v>
      </c>
      <c r="EO9" s="226" t="str">
        <f ca="1">IF(ISBLANK(INDIRECT("BG9"))," ",(INDIRECT("BG9")))</f>
        <v xml:space="preserve"> </v>
      </c>
      <c r="EP9" s="226" t="str">
        <f ca="1">IF(ISBLANK(INDIRECT("BH9"))," ",(INDIRECT("BH9")))</f>
        <v xml:space="preserve"> </v>
      </c>
      <c r="EQ9" s="226" t="str">
        <f ca="1">IF(ISBLANK(INDIRECT("BI9"))," ",(INDIRECT("BI9")))</f>
        <v xml:space="preserve"> </v>
      </c>
      <c r="ER9" s="226" t="str">
        <f ca="1">IF(ISBLANK(INDIRECT("BJ9"))," ",(INDIRECT("BJ9")))</f>
        <v xml:space="preserve"> </v>
      </c>
      <c r="ES9" s="226" t="str">
        <f ca="1">IF(ISBLANK(INDIRECT("BK9"))," ",(INDIRECT("BK9")))</f>
        <v xml:space="preserve"> </v>
      </c>
      <c r="ET9" s="226" t="str">
        <f ca="1">IF(ISBLANK(INDIRECT("BL9"))," ",(INDIRECT("BL9")))</f>
        <v xml:space="preserve"> </v>
      </c>
    </row>
    <row r="10" spans="1:150" x14ac:dyDescent="0.2">
      <c r="A10" s="79">
        <v>4</v>
      </c>
      <c r="B10" s="143"/>
      <c r="C10" s="134"/>
      <c r="D10" s="134"/>
      <c r="E10" s="134"/>
      <c r="F10" s="134"/>
      <c r="G10" s="134"/>
      <c r="H10" s="134"/>
      <c r="I10" s="134"/>
      <c r="J10" s="134"/>
      <c r="K10" s="134"/>
      <c r="L10" s="134"/>
      <c r="M10" s="134"/>
      <c r="N10" s="134"/>
      <c r="O10" s="134"/>
      <c r="P10" s="134"/>
      <c r="Q10" s="134"/>
      <c r="R10" s="134"/>
      <c r="S10" s="134"/>
      <c r="T10" s="134"/>
      <c r="U10" s="134"/>
      <c r="V10" s="134"/>
      <c r="W10" s="134"/>
      <c r="X10" s="134"/>
      <c r="Y10" s="134"/>
      <c r="Z10" s="134"/>
      <c r="AA10" s="134"/>
      <c r="AB10" s="134"/>
      <c r="AC10" s="134"/>
      <c r="AD10" s="134"/>
      <c r="AE10" s="134"/>
      <c r="AF10" s="134"/>
      <c r="AG10" s="134"/>
      <c r="AH10" s="134"/>
      <c r="AI10" s="134"/>
      <c r="AJ10" s="134"/>
      <c r="AK10" s="134"/>
      <c r="AL10" s="134"/>
      <c r="AM10" s="134"/>
      <c r="AN10" s="134"/>
      <c r="AO10" s="134"/>
      <c r="AP10" s="134"/>
      <c r="AQ10" s="134"/>
      <c r="AR10" s="134"/>
      <c r="AS10" s="134"/>
      <c r="AT10" s="134"/>
      <c r="AU10" s="134"/>
      <c r="AV10" s="134"/>
      <c r="AW10" s="134"/>
      <c r="AX10" s="134"/>
      <c r="AY10" s="134"/>
      <c r="AZ10" s="134"/>
      <c r="BA10" s="134"/>
      <c r="BB10" s="134"/>
      <c r="BC10" s="134"/>
      <c r="BD10" s="134"/>
      <c r="BE10" s="134"/>
      <c r="BF10" s="134"/>
      <c r="BG10" s="134"/>
      <c r="BH10" s="134"/>
      <c r="BI10" s="134"/>
      <c r="BJ10" s="134"/>
      <c r="BK10" s="134"/>
      <c r="BL10" s="134"/>
      <c r="CJ10" s="226" t="str">
        <f ca="1">IF(ISBLANK(INDIRECT("B10"))," ",(INDIRECT("B10")))</f>
        <v xml:space="preserve"> </v>
      </c>
      <c r="CK10" s="226" t="str">
        <f ca="1">IF(ISBLANK(INDIRECT("C10"))," ",(INDIRECT("C10")))</f>
        <v xml:space="preserve"> </v>
      </c>
      <c r="CL10" s="226" t="str">
        <f ca="1">IF(ISBLANK(INDIRECT("D10"))," ",(INDIRECT("D10")))</f>
        <v xml:space="preserve"> </v>
      </c>
      <c r="CM10" s="226" t="str">
        <f ca="1">IF(ISBLANK(INDIRECT("E10"))," ",(INDIRECT("E10")))</f>
        <v xml:space="preserve"> </v>
      </c>
      <c r="CN10" s="226" t="str">
        <f ca="1">IF(ISBLANK(INDIRECT("F10"))," ",(INDIRECT("F10")))</f>
        <v xml:space="preserve"> </v>
      </c>
      <c r="CO10" s="226" t="str">
        <f ca="1">IF(ISBLANK(INDIRECT("G10"))," ",(INDIRECT("G10")))</f>
        <v xml:space="preserve"> </v>
      </c>
      <c r="CP10" s="226" t="str">
        <f ca="1">IF(ISBLANK(INDIRECT("H10"))," ",(INDIRECT("H10")))</f>
        <v xml:space="preserve"> </v>
      </c>
      <c r="CQ10" s="226" t="str">
        <f ca="1">IF(ISBLANK(INDIRECT("I10"))," ",(INDIRECT("I10")))</f>
        <v xml:space="preserve"> </v>
      </c>
      <c r="CR10" s="226" t="str">
        <f ca="1">IF(ISBLANK(INDIRECT("J10"))," ",(INDIRECT("J10")))</f>
        <v xml:space="preserve"> </v>
      </c>
      <c r="CS10" s="226" t="str">
        <f ca="1">IF(ISBLANK(INDIRECT("K10"))," ",(INDIRECT("K10")))</f>
        <v xml:space="preserve"> </v>
      </c>
      <c r="CT10" s="226" t="str">
        <f ca="1">IF(ISBLANK(INDIRECT("L10"))," ",(INDIRECT("L10")))</f>
        <v xml:space="preserve"> </v>
      </c>
      <c r="CU10" s="226" t="str">
        <f ca="1">IF(ISBLANK(INDIRECT("M10"))," ",(INDIRECT("M10")))</f>
        <v xml:space="preserve"> </v>
      </c>
      <c r="CV10" s="226" t="str">
        <f ca="1">IF(ISBLANK(INDIRECT("N10"))," ",(INDIRECT("N10")))</f>
        <v xml:space="preserve"> </v>
      </c>
      <c r="CW10" s="226" t="str">
        <f ca="1">IF(ISBLANK(INDIRECT("O10"))," ",(INDIRECT("O10")))</f>
        <v xml:space="preserve"> </v>
      </c>
      <c r="CX10" s="226" t="str">
        <f ca="1">IF(ISBLANK(INDIRECT("P10"))," ",(INDIRECT("P10")))</f>
        <v xml:space="preserve"> </v>
      </c>
      <c r="CY10" s="226" t="str">
        <f ca="1">IF(ISBLANK(INDIRECT("Q10"))," ",(INDIRECT("Q10")))</f>
        <v xml:space="preserve"> </v>
      </c>
      <c r="CZ10" s="226" t="str">
        <f ca="1">IF(ISBLANK(INDIRECT("R10"))," ",(INDIRECT("R10")))</f>
        <v xml:space="preserve"> </v>
      </c>
      <c r="DA10" s="226" t="str">
        <f ca="1">IF(ISBLANK(INDIRECT("S10"))," ",(INDIRECT("S10")))</f>
        <v xml:space="preserve"> </v>
      </c>
      <c r="DB10" s="226" t="str">
        <f ca="1">IF(ISBLANK(INDIRECT("T10"))," ",(INDIRECT("T10")))</f>
        <v xml:space="preserve"> </v>
      </c>
      <c r="DC10" s="226" t="str">
        <f ca="1">IF(ISBLANK(INDIRECT("U10"))," ",(INDIRECT("U10")))</f>
        <v xml:space="preserve"> </v>
      </c>
      <c r="DD10" s="226" t="str">
        <f ca="1">IF(ISBLANK(INDIRECT("V10"))," ",(INDIRECT("V10")))</f>
        <v xml:space="preserve"> </v>
      </c>
      <c r="DE10" s="226" t="str">
        <f ca="1">IF(ISBLANK(INDIRECT("W10"))," ",(INDIRECT("W10")))</f>
        <v xml:space="preserve"> </v>
      </c>
      <c r="DF10" s="226" t="str">
        <f ca="1">IF(ISBLANK(INDIRECT("X10"))," ",(INDIRECT("X10")))</f>
        <v xml:space="preserve"> </v>
      </c>
      <c r="DG10" s="226" t="str">
        <f ca="1">IF(ISBLANK(INDIRECT("Y10"))," ",(INDIRECT("Y10")))</f>
        <v xml:space="preserve"> </v>
      </c>
      <c r="DH10" s="226" t="str">
        <f ca="1">IF(ISBLANK(INDIRECT("Z10"))," ",(INDIRECT("Z10")))</f>
        <v xml:space="preserve"> </v>
      </c>
      <c r="DI10" s="226" t="str">
        <f ca="1">IF(ISBLANK(INDIRECT("AA10"))," ",(INDIRECT("AA10")))</f>
        <v xml:space="preserve"> </v>
      </c>
      <c r="DJ10" s="226" t="str">
        <f ca="1">IF(ISBLANK(INDIRECT("AB10"))," ",(INDIRECT("AB10")))</f>
        <v xml:space="preserve"> </v>
      </c>
      <c r="DK10" s="226" t="str">
        <f ca="1">IF(ISBLANK(INDIRECT("AC10"))," ",(INDIRECT("AC10")))</f>
        <v xml:space="preserve"> </v>
      </c>
      <c r="DL10" s="226" t="str">
        <f ca="1">IF(ISBLANK(INDIRECT("AD10"))," ",(INDIRECT("AD10")))</f>
        <v xml:space="preserve"> </v>
      </c>
      <c r="DM10" s="226" t="str">
        <f ca="1">IF(ISBLANK(INDIRECT("AE10"))," ",(INDIRECT("AE10")))</f>
        <v xml:space="preserve"> </v>
      </c>
      <c r="DN10" s="226" t="str">
        <f ca="1">IF(ISBLANK(INDIRECT("AF10"))," ",(INDIRECT("AF10")))</f>
        <v xml:space="preserve"> </v>
      </c>
      <c r="DO10" s="226" t="str">
        <f ca="1">IF(ISBLANK(INDIRECT("AG10"))," ",(INDIRECT("AG10")))</f>
        <v xml:space="preserve"> </v>
      </c>
      <c r="DP10" s="226" t="str">
        <f ca="1">IF(ISBLANK(INDIRECT("AH10"))," ",(INDIRECT("AH10")))</f>
        <v xml:space="preserve"> </v>
      </c>
      <c r="DQ10" s="226" t="str">
        <f ca="1">IF(ISBLANK(INDIRECT("AI10"))," ",(INDIRECT("AI10")))</f>
        <v xml:space="preserve"> </v>
      </c>
      <c r="DR10" s="226" t="str">
        <f ca="1">IF(ISBLANK(INDIRECT("AJ10"))," ",(INDIRECT("AJ10")))</f>
        <v xml:space="preserve"> </v>
      </c>
      <c r="DS10" s="226" t="str">
        <f ca="1">IF(ISBLANK(INDIRECT("AK10"))," ",(INDIRECT("AK10")))</f>
        <v xml:space="preserve"> </v>
      </c>
      <c r="DT10" s="226" t="str">
        <f ca="1">IF(ISBLANK(INDIRECT("AL10"))," ",(INDIRECT("AL10")))</f>
        <v xml:space="preserve"> </v>
      </c>
      <c r="DU10" s="226" t="str">
        <f ca="1">IF(ISBLANK(INDIRECT("AM10"))," ",(INDIRECT("AM10")))</f>
        <v xml:space="preserve"> </v>
      </c>
      <c r="DV10" s="226" t="str">
        <f ca="1">IF(ISBLANK(INDIRECT("AN10"))," ",(INDIRECT("AN10")))</f>
        <v xml:space="preserve"> </v>
      </c>
      <c r="DW10" s="226" t="str">
        <f ca="1">IF(ISBLANK(INDIRECT("AO10"))," ",(INDIRECT("AO10")))</f>
        <v xml:space="preserve"> </v>
      </c>
      <c r="DX10" s="226" t="str">
        <f ca="1">IF(ISBLANK(INDIRECT("AP10"))," ",(INDIRECT("AP10")))</f>
        <v xml:space="preserve"> </v>
      </c>
      <c r="DY10" s="226" t="str">
        <f ca="1">IF(ISBLANK(INDIRECT("AQ10"))," ",(INDIRECT("AQ10")))</f>
        <v xml:space="preserve"> </v>
      </c>
      <c r="DZ10" s="226" t="str">
        <f ca="1">IF(ISBLANK(INDIRECT("AR10"))," ",(INDIRECT("AR10")))</f>
        <v xml:space="preserve"> </v>
      </c>
      <c r="EA10" s="226" t="str">
        <f ca="1">IF(ISBLANK(INDIRECT("AS10"))," ",(INDIRECT("AS10")))</f>
        <v xml:space="preserve"> </v>
      </c>
      <c r="EB10" s="226" t="str">
        <f ca="1">IF(ISBLANK(INDIRECT("AT10"))," ",(INDIRECT("AT10")))</f>
        <v xml:space="preserve"> </v>
      </c>
      <c r="EC10" s="226" t="str">
        <f ca="1">IF(ISBLANK(INDIRECT("AU10"))," ",(INDIRECT("AU10")))</f>
        <v xml:space="preserve"> </v>
      </c>
      <c r="ED10" s="226" t="str">
        <f ca="1">IF(ISBLANK(INDIRECT("AV10"))," ",(INDIRECT("AV10")))</f>
        <v xml:space="preserve"> </v>
      </c>
      <c r="EE10" s="226" t="str">
        <f ca="1">IF(ISBLANK(INDIRECT("AW10"))," ",(INDIRECT("AW10")))</f>
        <v xml:space="preserve"> </v>
      </c>
      <c r="EF10" s="226" t="str">
        <f ca="1">IF(ISBLANK(INDIRECT("AX10"))," ",(INDIRECT("AX10")))</f>
        <v xml:space="preserve"> </v>
      </c>
      <c r="EG10" s="226" t="str">
        <f ca="1">IF(ISBLANK(INDIRECT("AY10"))," ",(INDIRECT("AY10")))</f>
        <v xml:space="preserve"> </v>
      </c>
      <c r="EH10" s="226" t="str">
        <f ca="1">IF(ISBLANK(INDIRECT("AZ10"))," ",(INDIRECT("AZ10")))</f>
        <v xml:space="preserve"> </v>
      </c>
      <c r="EI10" s="226" t="str">
        <f ca="1">IF(ISBLANK(INDIRECT("BA10"))," ",(INDIRECT("BA10")))</f>
        <v xml:space="preserve"> </v>
      </c>
      <c r="EJ10" s="226" t="str">
        <f ca="1">IF(ISBLANK(INDIRECT("BB10"))," ",(INDIRECT("BB10")))</f>
        <v xml:space="preserve"> </v>
      </c>
      <c r="EK10" s="226" t="str">
        <f ca="1">IF(ISBLANK(INDIRECT("BC10"))," ",(INDIRECT("BC10")))</f>
        <v xml:space="preserve"> </v>
      </c>
      <c r="EL10" s="226" t="str">
        <f ca="1">IF(ISBLANK(INDIRECT("BD10"))," ",(INDIRECT("BD10")))</f>
        <v xml:space="preserve"> </v>
      </c>
      <c r="EM10" s="226" t="str">
        <f ca="1">IF(ISBLANK(INDIRECT("BE10"))," ",(INDIRECT("BE10")))</f>
        <v xml:space="preserve"> </v>
      </c>
      <c r="EN10" s="226" t="str">
        <f ca="1">IF(ISBLANK(INDIRECT("BF10"))," ",(INDIRECT("BF10")))</f>
        <v xml:space="preserve"> </v>
      </c>
      <c r="EO10" s="226" t="str">
        <f ca="1">IF(ISBLANK(INDIRECT("BG10"))," ",(INDIRECT("BG10")))</f>
        <v xml:space="preserve"> </v>
      </c>
      <c r="EP10" s="226" t="str">
        <f ca="1">IF(ISBLANK(INDIRECT("BH10"))," ",(INDIRECT("BH10")))</f>
        <v xml:space="preserve"> </v>
      </c>
      <c r="EQ10" s="226" t="str">
        <f ca="1">IF(ISBLANK(INDIRECT("BI10"))," ",(INDIRECT("BI10")))</f>
        <v xml:space="preserve"> </v>
      </c>
      <c r="ER10" s="226" t="str">
        <f ca="1">IF(ISBLANK(INDIRECT("BJ10"))," ",(INDIRECT("BJ10")))</f>
        <v xml:space="preserve"> </v>
      </c>
      <c r="ES10" s="226" t="str">
        <f ca="1">IF(ISBLANK(INDIRECT("BK10"))," ",(INDIRECT("BK10")))</f>
        <v xml:space="preserve"> </v>
      </c>
      <c r="ET10" s="226" t="str">
        <f ca="1">IF(ISBLANK(INDIRECT("BL10"))," ",(INDIRECT("BL10")))</f>
        <v xml:space="preserve"> </v>
      </c>
    </row>
    <row r="11" spans="1:150" x14ac:dyDescent="0.2">
      <c r="A11" s="79">
        <v>5</v>
      </c>
      <c r="B11" s="143"/>
      <c r="C11" s="134"/>
      <c r="D11" s="134"/>
      <c r="E11" s="134"/>
      <c r="F11" s="134"/>
      <c r="G11" s="134"/>
      <c r="H11" s="134"/>
      <c r="I11" s="134"/>
      <c r="J11" s="134"/>
      <c r="K11" s="134"/>
      <c r="L11" s="134"/>
      <c r="M11" s="134"/>
      <c r="N11" s="134"/>
      <c r="O11" s="134"/>
      <c r="P11" s="134"/>
      <c r="Q11" s="134"/>
      <c r="R11" s="134"/>
      <c r="S11" s="134"/>
      <c r="T11" s="134"/>
      <c r="U11" s="134"/>
      <c r="V11" s="134"/>
      <c r="W11" s="134"/>
      <c r="X11" s="134"/>
      <c r="Y11" s="134"/>
      <c r="Z11" s="134"/>
      <c r="AA11" s="134"/>
      <c r="AB11" s="134"/>
      <c r="AC11" s="134"/>
      <c r="AD11" s="134"/>
      <c r="AE11" s="134"/>
      <c r="AF11" s="134"/>
      <c r="AG11" s="134"/>
      <c r="AH11" s="134"/>
      <c r="AI11" s="134"/>
      <c r="AJ11" s="134"/>
      <c r="AK11" s="134"/>
      <c r="AL11" s="134"/>
      <c r="AM11" s="134"/>
      <c r="AN11" s="134"/>
      <c r="AO11" s="134"/>
      <c r="AP11" s="134"/>
      <c r="AQ11" s="134"/>
      <c r="AR11" s="134"/>
      <c r="AS11" s="134"/>
      <c r="AT11" s="134"/>
      <c r="AU11" s="134"/>
      <c r="AV11" s="134"/>
      <c r="AW11" s="134"/>
      <c r="AX11" s="134"/>
      <c r="AY11" s="134"/>
      <c r="AZ11" s="134"/>
      <c r="BA11" s="134"/>
      <c r="BB11" s="134"/>
      <c r="BC11" s="134"/>
      <c r="BD11" s="134"/>
      <c r="BE11" s="134"/>
      <c r="BF11" s="134"/>
      <c r="BG11" s="134"/>
      <c r="BH11" s="134"/>
      <c r="BI11" s="134"/>
      <c r="BJ11" s="134"/>
      <c r="BK11" s="134"/>
      <c r="BL11" s="134"/>
      <c r="CJ11" s="226" t="str">
        <f ca="1">IF(ISBLANK(INDIRECT("B11"))," ",(INDIRECT("B11")))</f>
        <v xml:space="preserve"> </v>
      </c>
      <c r="CK11" s="226" t="str">
        <f ca="1">IF(ISBLANK(INDIRECT("C11"))," ",(INDIRECT("C11")))</f>
        <v xml:space="preserve"> </v>
      </c>
      <c r="CL11" s="226" t="str">
        <f ca="1">IF(ISBLANK(INDIRECT("D11"))," ",(INDIRECT("D11")))</f>
        <v xml:space="preserve"> </v>
      </c>
      <c r="CM11" s="226" t="str">
        <f ca="1">IF(ISBLANK(INDIRECT("E11"))," ",(INDIRECT("E11")))</f>
        <v xml:space="preserve"> </v>
      </c>
      <c r="CN11" s="226" t="str">
        <f ca="1">IF(ISBLANK(INDIRECT("F11"))," ",(INDIRECT("F11")))</f>
        <v xml:space="preserve"> </v>
      </c>
      <c r="CO11" s="226" t="str">
        <f ca="1">IF(ISBLANK(INDIRECT("G11"))," ",(INDIRECT("G11")))</f>
        <v xml:space="preserve"> </v>
      </c>
      <c r="CP11" s="226" t="str">
        <f ca="1">IF(ISBLANK(INDIRECT("H11"))," ",(INDIRECT("H11")))</f>
        <v xml:space="preserve"> </v>
      </c>
      <c r="CQ11" s="226" t="str">
        <f ca="1">IF(ISBLANK(INDIRECT("I11"))," ",(INDIRECT("I11")))</f>
        <v xml:space="preserve"> </v>
      </c>
      <c r="CR11" s="226" t="str">
        <f ca="1">IF(ISBLANK(INDIRECT("J11"))," ",(INDIRECT("J11")))</f>
        <v xml:space="preserve"> </v>
      </c>
      <c r="CS11" s="226" t="str">
        <f ca="1">IF(ISBLANK(INDIRECT("K11"))," ",(INDIRECT("K11")))</f>
        <v xml:space="preserve"> </v>
      </c>
      <c r="CT11" s="226" t="str">
        <f ca="1">IF(ISBLANK(INDIRECT("L11"))," ",(INDIRECT("L11")))</f>
        <v xml:space="preserve"> </v>
      </c>
      <c r="CU11" s="226" t="str">
        <f ca="1">IF(ISBLANK(INDIRECT("M11"))," ",(INDIRECT("M11")))</f>
        <v xml:space="preserve"> </v>
      </c>
      <c r="CV11" s="226" t="str">
        <f ca="1">IF(ISBLANK(INDIRECT("N11"))," ",(INDIRECT("N11")))</f>
        <v xml:space="preserve"> </v>
      </c>
      <c r="CW11" s="226" t="str">
        <f ca="1">IF(ISBLANK(INDIRECT("O11"))," ",(INDIRECT("O11")))</f>
        <v xml:space="preserve"> </v>
      </c>
      <c r="CX11" s="226" t="str">
        <f ca="1">IF(ISBLANK(INDIRECT("P11"))," ",(INDIRECT("P11")))</f>
        <v xml:space="preserve"> </v>
      </c>
      <c r="CY11" s="226" t="str">
        <f ca="1">IF(ISBLANK(INDIRECT("Q11"))," ",(INDIRECT("Q11")))</f>
        <v xml:space="preserve"> </v>
      </c>
      <c r="CZ11" s="226" t="str">
        <f ca="1">IF(ISBLANK(INDIRECT("R11"))," ",(INDIRECT("R11")))</f>
        <v xml:space="preserve"> </v>
      </c>
      <c r="DA11" s="226" t="str">
        <f ca="1">IF(ISBLANK(INDIRECT("S11"))," ",(INDIRECT("S11")))</f>
        <v xml:space="preserve"> </v>
      </c>
      <c r="DB11" s="226" t="str">
        <f ca="1">IF(ISBLANK(INDIRECT("T11"))," ",(INDIRECT("T11")))</f>
        <v xml:space="preserve"> </v>
      </c>
      <c r="DC11" s="226" t="str">
        <f ca="1">IF(ISBLANK(INDIRECT("U11"))," ",(INDIRECT("U11")))</f>
        <v xml:space="preserve"> </v>
      </c>
      <c r="DD11" s="226" t="str">
        <f ca="1">IF(ISBLANK(INDIRECT("V11"))," ",(INDIRECT("V11")))</f>
        <v xml:space="preserve"> </v>
      </c>
      <c r="DE11" s="226" t="str">
        <f ca="1">IF(ISBLANK(INDIRECT("W11"))," ",(INDIRECT("W11")))</f>
        <v xml:space="preserve"> </v>
      </c>
      <c r="DF11" s="226" t="str">
        <f ca="1">IF(ISBLANK(INDIRECT("X11"))," ",(INDIRECT("X11")))</f>
        <v xml:space="preserve"> </v>
      </c>
      <c r="DG11" s="226" t="str">
        <f ca="1">IF(ISBLANK(INDIRECT("Y11"))," ",(INDIRECT("Y11")))</f>
        <v xml:space="preserve"> </v>
      </c>
      <c r="DH11" s="226" t="str">
        <f ca="1">IF(ISBLANK(INDIRECT("Z11"))," ",(INDIRECT("Z11")))</f>
        <v xml:space="preserve"> </v>
      </c>
      <c r="DI11" s="226" t="str">
        <f ca="1">IF(ISBLANK(INDIRECT("AA11"))," ",(INDIRECT("AA11")))</f>
        <v xml:space="preserve"> </v>
      </c>
      <c r="DJ11" s="226" t="str">
        <f ca="1">IF(ISBLANK(INDIRECT("AB11"))," ",(INDIRECT("AB11")))</f>
        <v xml:space="preserve"> </v>
      </c>
      <c r="DK11" s="226" t="str">
        <f ca="1">IF(ISBLANK(INDIRECT("AC11"))," ",(INDIRECT("AC11")))</f>
        <v xml:space="preserve"> </v>
      </c>
      <c r="DL11" s="226" t="str">
        <f ca="1">IF(ISBLANK(INDIRECT("AD11"))," ",(INDIRECT("AD11")))</f>
        <v xml:space="preserve"> </v>
      </c>
      <c r="DM11" s="226" t="str">
        <f ca="1">IF(ISBLANK(INDIRECT("AE11"))," ",(INDIRECT("AE11")))</f>
        <v xml:space="preserve"> </v>
      </c>
      <c r="DN11" s="226" t="str">
        <f ca="1">IF(ISBLANK(INDIRECT("AF11"))," ",(INDIRECT("AF11")))</f>
        <v xml:space="preserve"> </v>
      </c>
      <c r="DO11" s="226" t="str">
        <f ca="1">IF(ISBLANK(INDIRECT("AG11"))," ",(INDIRECT("AG11")))</f>
        <v xml:space="preserve"> </v>
      </c>
      <c r="DP11" s="226" t="str">
        <f ca="1">IF(ISBLANK(INDIRECT("AH11"))," ",(INDIRECT("AH11")))</f>
        <v xml:space="preserve"> </v>
      </c>
      <c r="DQ11" s="226" t="str">
        <f ca="1">IF(ISBLANK(INDIRECT("AI11"))," ",(INDIRECT("AI11")))</f>
        <v xml:space="preserve"> </v>
      </c>
      <c r="DR11" s="226" t="str">
        <f ca="1">IF(ISBLANK(INDIRECT("AJ11"))," ",(INDIRECT("AJ11")))</f>
        <v xml:space="preserve"> </v>
      </c>
      <c r="DS11" s="226" t="str">
        <f ca="1">IF(ISBLANK(INDIRECT("AK11"))," ",(INDIRECT("AK11")))</f>
        <v xml:space="preserve"> </v>
      </c>
      <c r="DT11" s="226" t="str">
        <f ca="1">IF(ISBLANK(INDIRECT("AL11"))," ",(INDIRECT("AL11")))</f>
        <v xml:space="preserve"> </v>
      </c>
      <c r="DU11" s="226" t="str">
        <f ca="1">IF(ISBLANK(INDIRECT("AM11"))," ",(INDIRECT("AM11")))</f>
        <v xml:space="preserve"> </v>
      </c>
      <c r="DV11" s="226" t="str">
        <f ca="1">IF(ISBLANK(INDIRECT("AN11"))," ",(INDIRECT("AN11")))</f>
        <v xml:space="preserve"> </v>
      </c>
      <c r="DW11" s="226" t="str">
        <f ca="1">IF(ISBLANK(INDIRECT("AO11"))," ",(INDIRECT("AO11")))</f>
        <v xml:space="preserve"> </v>
      </c>
      <c r="DX11" s="226" t="str">
        <f ca="1">IF(ISBLANK(INDIRECT("AP11"))," ",(INDIRECT("AP11")))</f>
        <v xml:space="preserve"> </v>
      </c>
      <c r="DY11" s="226" t="str">
        <f ca="1">IF(ISBLANK(INDIRECT("AQ11"))," ",(INDIRECT("AQ11")))</f>
        <v xml:space="preserve"> </v>
      </c>
      <c r="DZ11" s="226" t="str">
        <f ca="1">IF(ISBLANK(INDIRECT("AR11"))," ",(INDIRECT("AR11")))</f>
        <v xml:space="preserve"> </v>
      </c>
      <c r="EA11" s="226" t="str">
        <f ca="1">IF(ISBLANK(INDIRECT("AS11"))," ",(INDIRECT("AS11")))</f>
        <v xml:space="preserve"> </v>
      </c>
      <c r="EB11" s="226" t="str">
        <f ca="1">IF(ISBLANK(INDIRECT("AT11"))," ",(INDIRECT("AT11")))</f>
        <v xml:space="preserve"> </v>
      </c>
      <c r="EC11" s="226" t="str">
        <f ca="1">IF(ISBLANK(INDIRECT("AU11"))," ",(INDIRECT("AU11")))</f>
        <v xml:space="preserve"> </v>
      </c>
      <c r="ED11" s="226" t="str">
        <f ca="1">IF(ISBLANK(INDIRECT("AV11"))," ",(INDIRECT("AV11")))</f>
        <v xml:space="preserve"> </v>
      </c>
      <c r="EE11" s="226" t="str">
        <f ca="1">IF(ISBLANK(INDIRECT("AW11"))," ",(INDIRECT("AW11")))</f>
        <v xml:space="preserve"> </v>
      </c>
      <c r="EF11" s="226" t="str">
        <f ca="1">IF(ISBLANK(INDIRECT("AX11"))," ",(INDIRECT("AX11")))</f>
        <v xml:space="preserve"> </v>
      </c>
      <c r="EG11" s="226" t="str">
        <f ca="1">IF(ISBLANK(INDIRECT("AY11"))," ",(INDIRECT("AY11")))</f>
        <v xml:space="preserve"> </v>
      </c>
      <c r="EH11" s="226" t="str">
        <f ca="1">IF(ISBLANK(INDIRECT("AZ11"))," ",(INDIRECT("AZ11")))</f>
        <v xml:space="preserve"> </v>
      </c>
      <c r="EI11" s="226" t="str">
        <f ca="1">IF(ISBLANK(INDIRECT("BA11"))," ",(INDIRECT("BA11")))</f>
        <v xml:space="preserve"> </v>
      </c>
      <c r="EJ11" s="226" t="str">
        <f ca="1">IF(ISBLANK(INDIRECT("BB11"))," ",(INDIRECT("BB11")))</f>
        <v xml:space="preserve"> </v>
      </c>
      <c r="EK11" s="226" t="str">
        <f ca="1">IF(ISBLANK(INDIRECT("BC11"))," ",(INDIRECT("BC11")))</f>
        <v xml:space="preserve"> </v>
      </c>
      <c r="EL11" s="226" t="str">
        <f ca="1">IF(ISBLANK(INDIRECT("BD11"))," ",(INDIRECT("BD11")))</f>
        <v xml:space="preserve"> </v>
      </c>
      <c r="EM11" s="226" t="str">
        <f ca="1">IF(ISBLANK(INDIRECT("BE11"))," ",(INDIRECT("BE11")))</f>
        <v xml:space="preserve"> </v>
      </c>
      <c r="EN11" s="226" t="str">
        <f ca="1">IF(ISBLANK(INDIRECT("BF11"))," ",(INDIRECT("BF11")))</f>
        <v xml:space="preserve"> </v>
      </c>
      <c r="EO11" s="226" t="str">
        <f ca="1">IF(ISBLANK(INDIRECT("BG11"))," ",(INDIRECT("BG11")))</f>
        <v xml:space="preserve"> </v>
      </c>
      <c r="EP11" s="226" t="str">
        <f ca="1">IF(ISBLANK(INDIRECT("BH11"))," ",(INDIRECT("BH11")))</f>
        <v xml:space="preserve"> </v>
      </c>
      <c r="EQ11" s="226" t="str">
        <f ca="1">IF(ISBLANK(INDIRECT("BI11"))," ",(INDIRECT("BI11")))</f>
        <v xml:space="preserve"> </v>
      </c>
      <c r="ER11" s="226" t="str">
        <f ca="1">IF(ISBLANK(INDIRECT("BJ11"))," ",(INDIRECT("BJ11")))</f>
        <v xml:space="preserve"> </v>
      </c>
      <c r="ES11" s="226" t="str">
        <f ca="1">IF(ISBLANK(INDIRECT("BK11"))," ",(INDIRECT("BK11")))</f>
        <v xml:space="preserve"> </v>
      </c>
      <c r="ET11" s="226" t="str">
        <f ca="1">IF(ISBLANK(INDIRECT("BL11"))," ",(INDIRECT("BL11")))</f>
        <v xml:space="preserve"> </v>
      </c>
    </row>
    <row r="12" spans="1:150" x14ac:dyDescent="0.2">
      <c r="A12" s="79">
        <v>6</v>
      </c>
      <c r="B12" s="143"/>
      <c r="C12" s="134"/>
      <c r="D12" s="134"/>
      <c r="E12" s="134"/>
      <c r="F12" s="134"/>
      <c r="G12" s="134"/>
      <c r="H12" s="134"/>
      <c r="I12" s="134"/>
      <c r="J12" s="134"/>
      <c r="K12" s="134"/>
      <c r="L12" s="134"/>
      <c r="M12" s="134"/>
      <c r="N12" s="134"/>
      <c r="O12" s="134"/>
      <c r="P12" s="134"/>
      <c r="Q12" s="134"/>
      <c r="R12" s="134"/>
      <c r="S12" s="134"/>
      <c r="T12" s="134"/>
      <c r="U12" s="134"/>
      <c r="V12" s="134"/>
      <c r="W12" s="134"/>
      <c r="X12" s="134"/>
      <c r="Y12" s="134"/>
      <c r="Z12" s="134"/>
      <c r="AA12" s="134"/>
      <c r="AB12" s="134"/>
      <c r="AC12" s="134"/>
      <c r="AD12" s="134"/>
      <c r="AE12" s="134"/>
      <c r="AF12" s="134"/>
      <c r="AG12" s="134"/>
      <c r="AH12" s="134"/>
      <c r="AI12" s="134"/>
      <c r="AJ12" s="134"/>
      <c r="AK12" s="134"/>
      <c r="AL12" s="134"/>
      <c r="AM12" s="134"/>
      <c r="AN12" s="134"/>
      <c r="AO12" s="134"/>
      <c r="AP12" s="134"/>
      <c r="AQ12" s="134"/>
      <c r="AR12" s="134"/>
      <c r="AS12" s="134"/>
      <c r="AT12" s="134"/>
      <c r="AU12" s="134"/>
      <c r="AV12" s="134"/>
      <c r="AW12" s="134"/>
      <c r="AX12" s="134"/>
      <c r="AY12" s="134"/>
      <c r="AZ12" s="134"/>
      <c r="BA12" s="134"/>
      <c r="BB12" s="134"/>
      <c r="BC12" s="134"/>
      <c r="BD12" s="134"/>
      <c r="BE12" s="134"/>
      <c r="BF12" s="134"/>
      <c r="BG12" s="134"/>
      <c r="BH12" s="134"/>
      <c r="BI12" s="134"/>
      <c r="BJ12" s="134"/>
      <c r="BK12" s="134"/>
      <c r="BL12" s="134"/>
      <c r="CJ12" s="226" t="str">
        <f ca="1">IF(ISBLANK(INDIRECT("B12"))," ",(INDIRECT("B12")))</f>
        <v xml:space="preserve"> </v>
      </c>
      <c r="CK12" s="226" t="str">
        <f ca="1">IF(ISBLANK(INDIRECT("C12"))," ",(INDIRECT("C12")))</f>
        <v xml:space="preserve"> </v>
      </c>
      <c r="CL12" s="226" t="str">
        <f ca="1">IF(ISBLANK(INDIRECT("D12"))," ",(INDIRECT("D12")))</f>
        <v xml:space="preserve"> </v>
      </c>
      <c r="CM12" s="226" t="str">
        <f ca="1">IF(ISBLANK(INDIRECT("E12"))," ",(INDIRECT("E12")))</f>
        <v xml:space="preserve"> </v>
      </c>
      <c r="CN12" s="226" t="str">
        <f ca="1">IF(ISBLANK(INDIRECT("F12"))," ",(INDIRECT("F12")))</f>
        <v xml:space="preserve"> </v>
      </c>
      <c r="CO12" s="226" t="str">
        <f ca="1">IF(ISBLANK(INDIRECT("G12"))," ",(INDIRECT("G12")))</f>
        <v xml:space="preserve"> </v>
      </c>
      <c r="CP12" s="226" t="str">
        <f ca="1">IF(ISBLANK(INDIRECT("H12"))," ",(INDIRECT("H12")))</f>
        <v xml:space="preserve"> </v>
      </c>
      <c r="CQ12" s="226" t="str">
        <f ca="1">IF(ISBLANK(INDIRECT("I12"))," ",(INDIRECT("I12")))</f>
        <v xml:space="preserve"> </v>
      </c>
      <c r="CR12" s="226" t="str">
        <f ca="1">IF(ISBLANK(INDIRECT("J12"))," ",(INDIRECT("J12")))</f>
        <v xml:space="preserve"> </v>
      </c>
      <c r="CS12" s="226" t="str">
        <f ca="1">IF(ISBLANK(INDIRECT("K12"))," ",(INDIRECT("K12")))</f>
        <v xml:space="preserve"> </v>
      </c>
      <c r="CT12" s="226" t="str">
        <f ca="1">IF(ISBLANK(INDIRECT("L12"))," ",(INDIRECT("L12")))</f>
        <v xml:space="preserve"> </v>
      </c>
      <c r="CU12" s="226" t="str">
        <f ca="1">IF(ISBLANK(INDIRECT("M12"))," ",(INDIRECT("M12")))</f>
        <v xml:space="preserve"> </v>
      </c>
      <c r="CV12" s="226" t="str">
        <f ca="1">IF(ISBLANK(INDIRECT("N12"))," ",(INDIRECT("N12")))</f>
        <v xml:space="preserve"> </v>
      </c>
      <c r="CW12" s="226" t="str">
        <f ca="1">IF(ISBLANK(INDIRECT("O12"))," ",(INDIRECT("O12")))</f>
        <v xml:space="preserve"> </v>
      </c>
      <c r="CX12" s="226" t="str">
        <f ca="1">IF(ISBLANK(INDIRECT("P12"))," ",(INDIRECT("P12")))</f>
        <v xml:space="preserve"> </v>
      </c>
      <c r="CY12" s="226" t="str">
        <f ca="1">IF(ISBLANK(INDIRECT("Q12"))," ",(INDIRECT("Q12")))</f>
        <v xml:space="preserve"> </v>
      </c>
      <c r="CZ12" s="226" t="str">
        <f ca="1">IF(ISBLANK(INDIRECT("R12"))," ",(INDIRECT("R12")))</f>
        <v xml:space="preserve"> </v>
      </c>
      <c r="DA12" s="226" t="str">
        <f ca="1">IF(ISBLANK(INDIRECT("S12"))," ",(INDIRECT("S12")))</f>
        <v xml:space="preserve"> </v>
      </c>
      <c r="DB12" s="226" t="str">
        <f ca="1">IF(ISBLANK(INDIRECT("T12"))," ",(INDIRECT("T12")))</f>
        <v xml:space="preserve"> </v>
      </c>
      <c r="DC12" s="226" t="str">
        <f ca="1">IF(ISBLANK(INDIRECT("U12"))," ",(INDIRECT("U12")))</f>
        <v xml:space="preserve"> </v>
      </c>
      <c r="DD12" s="226" t="str">
        <f ca="1">IF(ISBLANK(INDIRECT("V12"))," ",(INDIRECT("V12")))</f>
        <v xml:space="preserve"> </v>
      </c>
      <c r="DE12" s="226" t="str">
        <f ca="1">IF(ISBLANK(INDIRECT("W12"))," ",(INDIRECT("W12")))</f>
        <v xml:space="preserve"> </v>
      </c>
      <c r="DF12" s="226" t="str">
        <f ca="1">IF(ISBLANK(INDIRECT("X12"))," ",(INDIRECT("X12")))</f>
        <v xml:space="preserve"> </v>
      </c>
      <c r="DG12" s="226" t="str">
        <f ca="1">IF(ISBLANK(INDIRECT("Y12"))," ",(INDIRECT("Y12")))</f>
        <v xml:space="preserve"> </v>
      </c>
      <c r="DH12" s="226" t="str">
        <f ca="1">IF(ISBLANK(INDIRECT("Z12"))," ",(INDIRECT("Z12")))</f>
        <v xml:space="preserve"> </v>
      </c>
      <c r="DI12" s="226" t="str">
        <f ca="1">IF(ISBLANK(INDIRECT("AA12"))," ",(INDIRECT("AA12")))</f>
        <v xml:space="preserve"> </v>
      </c>
      <c r="DJ12" s="226" t="str">
        <f ca="1">IF(ISBLANK(INDIRECT("AB12"))," ",(INDIRECT("AB12")))</f>
        <v xml:space="preserve"> </v>
      </c>
      <c r="DK12" s="226" t="str">
        <f ca="1">IF(ISBLANK(INDIRECT("AC12"))," ",(INDIRECT("AC12")))</f>
        <v xml:space="preserve"> </v>
      </c>
      <c r="DL12" s="226" t="str">
        <f ca="1">IF(ISBLANK(INDIRECT("AD12"))," ",(INDIRECT("AD12")))</f>
        <v xml:space="preserve"> </v>
      </c>
      <c r="DM12" s="226" t="str">
        <f ca="1">IF(ISBLANK(INDIRECT("AE12"))," ",(INDIRECT("AE12")))</f>
        <v xml:space="preserve"> </v>
      </c>
      <c r="DN12" s="226" t="str">
        <f ca="1">IF(ISBLANK(INDIRECT("AF12"))," ",(INDIRECT("AF12")))</f>
        <v xml:space="preserve"> </v>
      </c>
      <c r="DO12" s="226" t="str">
        <f ca="1">IF(ISBLANK(INDIRECT("AG12"))," ",(INDIRECT("AG12")))</f>
        <v xml:space="preserve"> </v>
      </c>
      <c r="DP12" s="226" t="str">
        <f ca="1">IF(ISBLANK(INDIRECT("AH12"))," ",(INDIRECT("AH12")))</f>
        <v xml:space="preserve"> </v>
      </c>
      <c r="DQ12" s="226" t="str">
        <f ca="1">IF(ISBLANK(INDIRECT("AI12"))," ",(INDIRECT("AI12")))</f>
        <v xml:space="preserve"> </v>
      </c>
      <c r="DR12" s="226" t="str">
        <f ca="1">IF(ISBLANK(INDIRECT("AJ12"))," ",(INDIRECT("AJ12")))</f>
        <v xml:space="preserve"> </v>
      </c>
      <c r="DS12" s="226" t="str">
        <f ca="1">IF(ISBLANK(INDIRECT("AK12"))," ",(INDIRECT("AK12")))</f>
        <v xml:space="preserve"> </v>
      </c>
      <c r="DT12" s="226" t="str">
        <f ca="1">IF(ISBLANK(INDIRECT("AL12"))," ",(INDIRECT("AL12")))</f>
        <v xml:space="preserve"> </v>
      </c>
      <c r="DU12" s="226" t="str">
        <f ca="1">IF(ISBLANK(INDIRECT("AM12"))," ",(INDIRECT("AM12")))</f>
        <v xml:space="preserve"> </v>
      </c>
      <c r="DV12" s="226" t="str">
        <f ca="1">IF(ISBLANK(INDIRECT("AN12"))," ",(INDIRECT("AN12")))</f>
        <v xml:space="preserve"> </v>
      </c>
      <c r="DW12" s="226" t="str">
        <f ca="1">IF(ISBLANK(INDIRECT("AO12"))," ",(INDIRECT("AO12")))</f>
        <v xml:space="preserve"> </v>
      </c>
      <c r="DX12" s="226" t="str">
        <f ca="1">IF(ISBLANK(INDIRECT("AP12"))," ",(INDIRECT("AP12")))</f>
        <v xml:space="preserve"> </v>
      </c>
      <c r="DY12" s="226" t="str">
        <f ca="1">IF(ISBLANK(INDIRECT("AQ12"))," ",(INDIRECT("AQ12")))</f>
        <v xml:space="preserve"> </v>
      </c>
      <c r="DZ12" s="226" t="str">
        <f ca="1">IF(ISBLANK(INDIRECT("AR12"))," ",(INDIRECT("AR12")))</f>
        <v xml:space="preserve"> </v>
      </c>
      <c r="EA12" s="226" t="str">
        <f ca="1">IF(ISBLANK(INDIRECT("AS12"))," ",(INDIRECT("AS12")))</f>
        <v xml:space="preserve"> </v>
      </c>
      <c r="EB12" s="226" t="str">
        <f ca="1">IF(ISBLANK(INDIRECT("AT12"))," ",(INDIRECT("AT12")))</f>
        <v xml:space="preserve"> </v>
      </c>
      <c r="EC12" s="226" t="str">
        <f ca="1">IF(ISBLANK(INDIRECT("AU12"))," ",(INDIRECT("AU12")))</f>
        <v xml:space="preserve"> </v>
      </c>
      <c r="ED12" s="226" t="str">
        <f ca="1">IF(ISBLANK(INDIRECT("AV12"))," ",(INDIRECT("AV12")))</f>
        <v xml:space="preserve"> </v>
      </c>
      <c r="EE12" s="226" t="str">
        <f ca="1">IF(ISBLANK(INDIRECT("AW12"))," ",(INDIRECT("AW12")))</f>
        <v xml:space="preserve"> </v>
      </c>
      <c r="EF12" s="226" t="str">
        <f ca="1">IF(ISBLANK(INDIRECT("AX12"))," ",(INDIRECT("AX12")))</f>
        <v xml:space="preserve"> </v>
      </c>
      <c r="EG12" s="226" t="str">
        <f ca="1">IF(ISBLANK(INDIRECT("AY12"))," ",(INDIRECT("AY12")))</f>
        <v xml:space="preserve"> </v>
      </c>
      <c r="EH12" s="226" t="str">
        <f ca="1">IF(ISBLANK(INDIRECT("AZ12"))," ",(INDIRECT("AZ12")))</f>
        <v xml:space="preserve"> </v>
      </c>
      <c r="EI12" s="226" t="str">
        <f ca="1">IF(ISBLANK(INDIRECT("BA12"))," ",(INDIRECT("BA12")))</f>
        <v xml:space="preserve"> </v>
      </c>
      <c r="EJ12" s="226" t="str">
        <f ca="1">IF(ISBLANK(INDIRECT("BB12"))," ",(INDIRECT("BB12")))</f>
        <v xml:space="preserve"> </v>
      </c>
      <c r="EK12" s="226" t="str">
        <f ca="1">IF(ISBLANK(INDIRECT("BC12"))," ",(INDIRECT("BC12")))</f>
        <v xml:space="preserve"> </v>
      </c>
      <c r="EL12" s="226" t="str">
        <f ca="1">IF(ISBLANK(INDIRECT("BD12"))," ",(INDIRECT("BD12")))</f>
        <v xml:space="preserve"> </v>
      </c>
      <c r="EM12" s="226" t="str">
        <f ca="1">IF(ISBLANK(INDIRECT("BE12"))," ",(INDIRECT("BE12")))</f>
        <v xml:space="preserve"> </v>
      </c>
      <c r="EN12" s="226" t="str">
        <f ca="1">IF(ISBLANK(INDIRECT("BF12"))," ",(INDIRECT("BF12")))</f>
        <v xml:space="preserve"> </v>
      </c>
      <c r="EO12" s="226" t="str">
        <f ca="1">IF(ISBLANK(INDIRECT("BG12"))," ",(INDIRECT("BG12")))</f>
        <v xml:space="preserve"> </v>
      </c>
      <c r="EP12" s="226" t="str">
        <f ca="1">IF(ISBLANK(INDIRECT("BH12"))," ",(INDIRECT("BH12")))</f>
        <v xml:space="preserve"> </v>
      </c>
      <c r="EQ12" s="226" t="str">
        <f ca="1">IF(ISBLANK(INDIRECT("BI12"))," ",(INDIRECT("BI12")))</f>
        <v xml:space="preserve"> </v>
      </c>
      <c r="ER12" s="226" t="str">
        <f ca="1">IF(ISBLANK(INDIRECT("BJ12"))," ",(INDIRECT("BJ12")))</f>
        <v xml:space="preserve"> </v>
      </c>
      <c r="ES12" s="226" t="str">
        <f ca="1">IF(ISBLANK(INDIRECT("BK12"))," ",(INDIRECT("BK12")))</f>
        <v xml:space="preserve"> </v>
      </c>
      <c r="ET12" s="226" t="str">
        <f ca="1">IF(ISBLANK(INDIRECT("BL12"))," ",(INDIRECT("BL12")))</f>
        <v xml:space="preserve"> </v>
      </c>
    </row>
    <row r="13" spans="1:150" x14ac:dyDescent="0.2">
      <c r="A13" s="79">
        <v>7</v>
      </c>
      <c r="B13" s="143"/>
      <c r="C13" s="134"/>
      <c r="D13" s="134"/>
      <c r="E13" s="134"/>
      <c r="F13" s="134"/>
      <c r="G13" s="134"/>
      <c r="H13" s="134"/>
      <c r="I13" s="134"/>
      <c r="J13" s="134"/>
      <c r="K13" s="134"/>
      <c r="L13" s="134"/>
      <c r="M13" s="134"/>
      <c r="N13" s="134"/>
      <c r="O13" s="134"/>
      <c r="P13" s="134"/>
      <c r="Q13" s="134"/>
      <c r="R13" s="134"/>
      <c r="S13" s="134"/>
      <c r="T13" s="134"/>
      <c r="U13" s="134"/>
      <c r="V13" s="134"/>
      <c r="W13" s="134"/>
      <c r="X13" s="134"/>
      <c r="Y13" s="134"/>
      <c r="Z13" s="134"/>
      <c r="AA13" s="134"/>
      <c r="AB13" s="134"/>
      <c r="AC13" s="134"/>
      <c r="AD13" s="134"/>
      <c r="AE13" s="134"/>
      <c r="AF13" s="134"/>
      <c r="AG13" s="134"/>
      <c r="AH13" s="134"/>
      <c r="AI13" s="134"/>
      <c r="AJ13" s="134"/>
      <c r="AK13" s="134"/>
      <c r="AL13" s="134"/>
      <c r="AM13" s="134"/>
      <c r="AN13" s="134"/>
      <c r="AO13" s="134"/>
      <c r="AP13" s="134"/>
      <c r="AQ13" s="134"/>
      <c r="AR13" s="134"/>
      <c r="AS13" s="134"/>
      <c r="AT13" s="134"/>
      <c r="AU13" s="134"/>
      <c r="AV13" s="134"/>
      <c r="AW13" s="134"/>
      <c r="AX13" s="134"/>
      <c r="AY13" s="134"/>
      <c r="AZ13" s="134"/>
      <c r="BA13" s="134"/>
      <c r="BB13" s="134"/>
      <c r="BC13" s="134"/>
      <c r="BD13" s="134"/>
      <c r="BE13" s="134"/>
      <c r="BF13" s="134"/>
      <c r="BG13" s="134"/>
      <c r="BH13" s="134"/>
      <c r="BI13" s="134"/>
      <c r="BJ13" s="134"/>
      <c r="BK13" s="134"/>
      <c r="BL13" s="134"/>
      <c r="CJ13" s="226" t="str">
        <f ca="1">IF(ISBLANK(INDIRECT("B13"))," ",(INDIRECT("B13")))</f>
        <v xml:space="preserve"> </v>
      </c>
      <c r="CK13" s="226" t="str">
        <f ca="1">IF(ISBLANK(INDIRECT("C13"))," ",(INDIRECT("C13")))</f>
        <v xml:space="preserve"> </v>
      </c>
      <c r="CL13" s="226" t="str">
        <f ca="1">IF(ISBLANK(INDIRECT("D13"))," ",(INDIRECT("D13")))</f>
        <v xml:space="preserve"> </v>
      </c>
      <c r="CM13" s="226" t="str">
        <f ca="1">IF(ISBLANK(INDIRECT("E13"))," ",(INDIRECT("E13")))</f>
        <v xml:space="preserve"> </v>
      </c>
      <c r="CN13" s="226" t="str">
        <f ca="1">IF(ISBLANK(INDIRECT("F13"))," ",(INDIRECT("F13")))</f>
        <v xml:space="preserve"> </v>
      </c>
      <c r="CO13" s="226" t="str">
        <f ca="1">IF(ISBLANK(INDIRECT("G13"))," ",(INDIRECT("G13")))</f>
        <v xml:space="preserve"> </v>
      </c>
      <c r="CP13" s="226" t="str">
        <f ca="1">IF(ISBLANK(INDIRECT("H13"))," ",(INDIRECT("H13")))</f>
        <v xml:space="preserve"> </v>
      </c>
      <c r="CQ13" s="226" t="str">
        <f ca="1">IF(ISBLANK(INDIRECT("I13"))," ",(INDIRECT("I13")))</f>
        <v xml:space="preserve"> </v>
      </c>
      <c r="CR13" s="226" t="str">
        <f ca="1">IF(ISBLANK(INDIRECT("J13"))," ",(INDIRECT("J13")))</f>
        <v xml:space="preserve"> </v>
      </c>
      <c r="CS13" s="226" t="str">
        <f ca="1">IF(ISBLANK(INDIRECT("K13"))," ",(INDIRECT("K13")))</f>
        <v xml:space="preserve"> </v>
      </c>
      <c r="CT13" s="226" t="str">
        <f ca="1">IF(ISBLANK(INDIRECT("L13"))," ",(INDIRECT("L13")))</f>
        <v xml:space="preserve"> </v>
      </c>
      <c r="CU13" s="226" t="str">
        <f ca="1">IF(ISBLANK(INDIRECT("M13"))," ",(INDIRECT("M13")))</f>
        <v xml:space="preserve"> </v>
      </c>
      <c r="CV13" s="226" t="str">
        <f ca="1">IF(ISBLANK(INDIRECT("N13"))," ",(INDIRECT("N13")))</f>
        <v xml:space="preserve"> </v>
      </c>
      <c r="CW13" s="226" t="str">
        <f ca="1">IF(ISBLANK(INDIRECT("O13"))," ",(INDIRECT("O13")))</f>
        <v xml:space="preserve"> </v>
      </c>
      <c r="CX13" s="226" t="str">
        <f ca="1">IF(ISBLANK(INDIRECT("P13"))," ",(INDIRECT("P13")))</f>
        <v xml:space="preserve"> </v>
      </c>
      <c r="CY13" s="226" t="str">
        <f ca="1">IF(ISBLANK(INDIRECT("Q13"))," ",(INDIRECT("Q13")))</f>
        <v xml:space="preserve"> </v>
      </c>
      <c r="CZ13" s="226" t="str">
        <f ca="1">IF(ISBLANK(INDIRECT("R13"))," ",(INDIRECT("R13")))</f>
        <v xml:space="preserve"> </v>
      </c>
      <c r="DA13" s="226" t="str">
        <f ca="1">IF(ISBLANK(INDIRECT("S13"))," ",(INDIRECT("S13")))</f>
        <v xml:space="preserve"> </v>
      </c>
      <c r="DB13" s="226" t="str">
        <f ca="1">IF(ISBLANK(INDIRECT("T13"))," ",(INDIRECT("T13")))</f>
        <v xml:space="preserve"> </v>
      </c>
      <c r="DC13" s="226" t="str">
        <f ca="1">IF(ISBLANK(INDIRECT("U13"))," ",(INDIRECT("U13")))</f>
        <v xml:space="preserve"> </v>
      </c>
      <c r="DD13" s="226" t="str">
        <f ca="1">IF(ISBLANK(INDIRECT("V13"))," ",(INDIRECT("V13")))</f>
        <v xml:space="preserve"> </v>
      </c>
      <c r="DE13" s="226" t="str">
        <f ca="1">IF(ISBLANK(INDIRECT("W13"))," ",(INDIRECT("W13")))</f>
        <v xml:space="preserve"> </v>
      </c>
      <c r="DF13" s="226" t="str">
        <f ca="1">IF(ISBLANK(INDIRECT("X13"))," ",(INDIRECT("X13")))</f>
        <v xml:space="preserve"> </v>
      </c>
      <c r="DG13" s="226" t="str">
        <f ca="1">IF(ISBLANK(INDIRECT("Y13"))," ",(INDIRECT("Y13")))</f>
        <v xml:space="preserve"> </v>
      </c>
      <c r="DH13" s="226" t="str">
        <f ca="1">IF(ISBLANK(INDIRECT("Z13"))," ",(INDIRECT("Z13")))</f>
        <v xml:space="preserve"> </v>
      </c>
      <c r="DI13" s="226" t="str">
        <f ca="1">IF(ISBLANK(INDIRECT("AA13"))," ",(INDIRECT("AA13")))</f>
        <v xml:space="preserve"> </v>
      </c>
      <c r="DJ13" s="226" t="str">
        <f ca="1">IF(ISBLANK(INDIRECT("AB13"))," ",(INDIRECT("AB13")))</f>
        <v xml:space="preserve"> </v>
      </c>
      <c r="DK13" s="226" t="str">
        <f ca="1">IF(ISBLANK(INDIRECT("AC13"))," ",(INDIRECT("AC13")))</f>
        <v xml:space="preserve"> </v>
      </c>
      <c r="DL13" s="226" t="str">
        <f ca="1">IF(ISBLANK(INDIRECT("AD13"))," ",(INDIRECT("AD13")))</f>
        <v xml:space="preserve"> </v>
      </c>
      <c r="DM13" s="226" t="str">
        <f ca="1">IF(ISBLANK(INDIRECT("AE13"))," ",(INDIRECT("AE13")))</f>
        <v xml:space="preserve"> </v>
      </c>
      <c r="DN13" s="226" t="str">
        <f ca="1">IF(ISBLANK(INDIRECT("AF13"))," ",(INDIRECT("AF13")))</f>
        <v xml:space="preserve"> </v>
      </c>
      <c r="DO13" s="226" t="str">
        <f ca="1">IF(ISBLANK(INDIRECT("AG13"))," ",(INDIRECT("AG13")))</f>
        <v xml:space="preserve"> </v>
      </c>
      <c r="DP13" s="226" t="str">
        <f ca="1">IF(ISBLANK(INDIRECT("AH13"))," ",(INDIRECT("AH13")))</f>
        <v xml:space="preserve"> </v>
      </c>
      <c r="DQ13" s="226" t="str">
        <f ca="1">IF(ISBLANK(INDIRECT("AI13"))," ",(INDIRECT("AI13")))</f>
        <v xml:space="preserve"> </v>
      </c>
      <c r="DR13" s="226" t="str">
        <f ca="1">IF(ISBLANK(INDIRECT("AJ13"))," ",(INDIRECT("AJ13")))</f>
        <v xml:space="preserve"> </v>
      </c>
      <c r="DS13" s="226" t="str">
        <f ca="1">IF(ISBLANK(INDIRECT("AK13"))," ",(INDIRECT("AK13")))</f>
        <v xml:space="preserve"> </v>
      </c>
      <c r="DT13" s="226" t="str">
        <f ca="1">IF(ISBLANK(INDIRECT("AL13"))," ",(INDIRECT("AL13")))</f>
        <v xml:space="preserve"> </v>
      </c>
      <c r="DU13" s="226" t="str">
        <f ca="1">IF(ISBLANK(INDIRECT("AM13"))," ",(INDIRECT("AM13")))</f>
        <v xml:space="preserve"> </v>
      </c>
      <c r="DV13" s="226" t="str">
        <f ca="1">IF(ISBLANK(INDIRECT("AN13"))," ",(INDIRECT("AN13")))</f>
        <v xml:space="preserve"> </v>
      </c>
      <c r="DW13" s="226" t="str">
        <f ca="1">IF(ISBLANK(INDIRECT("AO13"))," ",(INDIRECT("AO13")))</f>
        <v xml:space="preserve"> </v>
      </c>
      <c r="DX13" s="226" t="str">
        <f ca="1">IF(ISBLANK(INDIRECT("AP13"))," ",(INDIRECT("AP13")))</f>
        <v xml:space="preserve"> </v>
      </c>
      <c r="DY13" s="226" t="str">
        <f ca="1">IF(ISBLANK(INDIRECT("AQ13"))," ",(INDIRECT("AQ13")))</f>
        <v xml:space="preserve"> </v>
      </c>
      <c r="DZ13" s="226" t="str">
        <f ca="1">IF(ISBLANK(INDIRECT("AR13"))," ",(INDIRECT("AR13")))</f>
        <v xml:space="preserve"> </v>
      </c>
      <c r="EA13" s="226" t="str">
        <f ca="1">IF(ISBLANK(INDIRECT("AS13"))," ",(INDIRECT("AS13")))</f>
        <v xml:space="preserve"> </v>
      </c>
      <c r="EB13" s="226" t="str">
        <f ca="1">IF(ISBLANK(INDIRECT("AT13"))," ",(INDIRECT("AT13")))</f>
        <v xml:space="preserve"> </v>
      </c>
      <c r="EC13" s="226" t="str">
        <f ca="1">IF(ISBLANK(INDIRECT("AU13"))," ",(INDIRECT("AU13")))</f>
        <v xml:space="preserve"> </v>
      </c>
      <c r="ED13" s="226" t="str">
        <f ca="1">IF(ISBLANK(INDIRECT("AV13"))," ",(INDIRECT("AV13")))</f>
        <v xml:space="preserve"> </v>
      </c>
      <c r="EE13" s="226" t="str">
        <f ca="1">IF(ISBLANK(INDIRECT("AW13"))," ",(INDIRECT("AW13")))</f>
        <v xml:space="preserve"> </v>
      </c>
      <c r="EF13" s="226" t="str">
        <f ca="1">IF(ISBLANK(INDIRECT("AX13"))," ",(INDIRECT("AX13")))</f>
        <v xml:space="preserve"> </v>
      </c>
      <c r="EG13" s="226" t="str">
        <f ca="1">IF(ISBLANK(INDIRECT("AY13"))," ",(INDIRECT("AY13")))</f>
        <v xml:space="preserve"> </v>
      </c>
      <c r="EH13" s="226" t="str">
        <f ca="1">IF(ISBLANK(INDIRECT("AZ13"))," ",(INDIRECT("AZ13")))</f>
        <v xml:space="preserve"> </v>
      </c>
      <c r="EI13" s="226" t="str">
        <f ca="1">IF(ISBLANK(INDIRECT("BA13"))," ",(INDIRECT("BA13")))</f>
        <v xml:space="preserve"> </v>
      </c>
      <c r="EJ13" s="226" t="str">
        <f ca="1">IF(ISBLANK(INDIRECT("BB13"))," ",(INDIRECT("BB13")))</f>
        <v xml:space="preserve"> </v>
      </c>
      <c r="EK13" s="226" t="str">
        <f ca="1">IF(ISBLANK(INDIRECT("BC13"))," ",(INDIRECT("BC13")))</f>
        <v xml:space="preserve"> </v>
      </c>
      <c r="EL13" s="226" t="str">
        <f ca="1">IF(ISBLANK(INDIRECT("BD13"))," ",(INDIRECT("BD13")))</f>
        <v xml:space="preserve"> </v>
      </c>
      <c r="EM13" s="226" t="str">
        <f ca="1">IF(ISBLANK(INDIRECT("BE13"))," ",(INDIRECT("BE13")))</f>
        <v xml:space="preserve"> </v>
      </c>
      <c r="EN13" s="226" t="str">
        <f ca="1">IF(ISBLANK(INDIRECT("BF13"))," ",(INDIRECT("BF13")))</f>
        <v xml:space="preserve"> </v>
      </c>
      <c r="EO13" s="226" t="str">
        <f ca="1">IF(ISBLANK(INDIRECT("BG13"))," ",(INDIRECT("BG13")))</f>
        <v xml:space="preserve"> </v>
      </c>
      <c r="EP13" s="226" t="str">
        <f ca="1">IF(ISBLANK(INDIRECT("BH13"))," ",(INDIRECT("BH13")))</f>
        <v xml:space="preserve"> </v>
      </c>
      <c r="EQ13" s="226" t="str">
        <f ca="1">IF(ISBLANK(INDIRECT("BI13"))," ",(INDIRECT("BI13")))</f>
        <v xml:space="preserve"> </v>
      </c>
      <c r="ER13" s="226" t="str">
        <f ca="1">IF(ISBLANK(INDIRECT("BJ13"))," ",(INDIRECT("BJ13")))</f>
        <v xml:space="preserve"> </v>
      </c>
      <c r="ES13" s="226" t="str">
        <f ca="1">IF(ISBLANK(INDIRECT("BK13"))," ",(INDIRECT("BK13")))</f>
        <v xml:space="preserve"> </v>
      </c>
      <c r="ET13" s="226" t="str">
        <f ca="1">IF(ISBLANK(INDIRECT("BL13"))," ",(INDIRECT("BL13")))</f>
        <v xml:space="preserve"> </v>
      </c>
    </row>
    <row r="14" spans="1:150" x14ac:dyDescent="0.2">
      <c r="A14" s="79">
        <v>8</v>
      </c>
      <c r="B14" s="143"/>
      <c r="C14" s="134"/>
      <c r="D14" s="134"/>
      <c r="E14" s="134"/>
      <c r="F14" s="134"/>
      <c r="G14" s="134"/>
      <c r="H14" s="134"/>
      <c r="I14" s="134"/>
      <c r="J14" s="134"/>
      <c r="K14" s="134"/>
      <c r="L14" s="134"/>
      <c r="M14" s="134"/>
      <c r="N14" s="134"/>
      <c r="O14" s="134"/>
      <c r="P14" s="134"/>
      <c r="Q14" s="134"/>
      <c r="R14" s="134"/>
      <c r="S14" s="134"/>
      <c r="T14" s="134"/>
      <c r="U14" s="134"/>
      <c r="V14" s="134"/>
      <c r="W14" s="134"/>
      <c r="X14" s="134"/>
      <c r="Y14" s="134"/>
      <c r="Z14" s="134"/>
      <c r="AA14" s="134"/>
      <c r="AB14" s="134"/>
      <c r="AC14" s="134"/>
      <c r="AD14" s="134"/>
      <c r="AE14" s="134"/>
      <c r="AF14" s="134"/>
      <c r="AG14" s="134"/>
      <c r="AH14" s="134"/>
      <c r="AI14" s="134"/>
      <c r="AJ14" s="134"/>
      <c r="AK14" s="134"/>
      <c r="AL14" s="134"/>
      <c r="AM14" s="134"/>
      <c r="AN14" s="134"/>
      <c r="AO14" s="134"/>
      <c r="AP14" s="134"/>
      <c r="AQ14" s="134"/>
      <c r="AR14" s="134"/>
      <c r="AS14" s="134"/>
      <c r="AT14" s="134"/>
      <c r="AU14" s="134"/>
      <c r="AV14" s="134"/>
      <c r="AW14" s="134"/>
      <c r="AX14" s="134"/>
      <c r="AY14" s="134"/>
      <c r="AZ14" s="134"/>
      <c r="BA14" s="134"/>
      <c r="BB14" s="134"/>
      <c r="BC14" s="134"/>
      <c r="BD14" s="134"/>
      <c r="BE14" s="134"/>
      <c r="BF14" s="134"/>
      <c r="BG14" s="134"/>
      <c r="BH14" s="134"/>
      <c r="BI14" s="134"/>
      <c r="BJ14" s="134"/>
      <c r="BK14" s="134"/>
      <c r="BL14" s="134"/>
      <c r="CJ14" s="226" t="str">
        <f ca="1">IF(ISBLANK(INDIRECT("B14"))," ",(INDIRECT("B14")))</f>
        <v xml:space="preserve"> </v>
      </c>
      <c r="CK14" s="226" t="str">
        <f ca="1">IF(ISBLANK(INDIRECT("C14"))," ",(INDIRECT("C14")))</f>
        <v xml:space="preserve"> </v>
      </c>
      <c r="CL14" s="226" t="str">
        <f ca="1">IF(ISBLANK(INDIRECT("D14"))," ",(INDIRECT("D14")))</f>
        <v xml:space="preserve"> </v>
      </c>
      <c r="CM14" s="226" t="str">
        <f ca="1">IF(ISBLANK(INDIRECT("E14"))," ",(INDIRECT("E14")))</f>
        <v xml:space="preserve"> </v>
      </c>
      <c r="CN14" s="226" t="str">
        <f ca="1">IF(ISBLANK(INDIRECT("F14"))," ",(INDIRECT("F14")))</f>
        <v xml:space="preserve"> </v>
      </c>
      <c r="CO14" s="226" t="str">
        <f ca="1">IF(ISBLANK(INDIRECT("G14"))," ",(INDIRECT("G14")))</f>
        <v xml:space="preserve"> </v>
      </c>
      <c r="CP14" s="226" t="str">
        <f ca="1">IF(ISBLANK(INDIRECT("H14"))," ",(INDIRECT("H14")))</f>
        <v xml:space="preserve"> </v>
      </c>
      <c r="CQ14" s="226" t="str">
        <f ca="1">IF(ISBLANK(INDIRECT("I14"))," ",(INDIRECT("I14")))</f>
        <v xml:space="preserve"> </v>
      </c>
      <c r="CR14" s="226" t="str">
        <f ca="1">IF(ISBLANK(INDIRECT("J14"))," ",(INDIRECT("J14")))</f>
        <v xml:space="preserve"> </v>
      </c>
      <c r="CS14" s="226" t="str">
        <f ca="1">IF(ISBLANK(INDIRECT("K14"))," ",(INDIRECT("K14")))</f>
        <v xml:space="preserve"> </v>
      </c>
      <c r="CT14" s="226" t="str">
        <f ca="1">IF(ISBLANK(INDIRECT("L14"))," ",(INDIRECT("L14")))</f>
        <v xml:space="preserve"> </v>
      </c>
      <c r="CU14" s="226" t="str">
        <f ca="1">IF(ISBLANK(INDIRECT("M14"))," ",(INDIRECT("M14")))</f>
        <v xml:space="preserve"> </v>
      </c>
      <c r="CV14" s="226" t="str">
        <f ca="1">IF(ISBLANK(INDIRECT("N14"))," ",(INDIRECT("N14")))</f>
        <v xml:space="preserve"> </v>
      </c>
      <c r="CW14" s="226" t="str">
        <f ca="1">IF(ISBLANK(INDIRECT("O14"))," ",(INDIRECT("O14")))</f>
        <v xml:space="preserve"> </v>
      </c>
      <c r="CX14" s="226" t="str">
        <f ca="1">IF(ISBLANK(INDIRECT("P14"))," ",(INDIRECT("P14")))</f>
        <v xml:space="preserve"> </v>
      </c>
      <c r="CY14" s="226" t="str">
        <f ca="1">IF(ISBLANK(INDIRECT("Q14"))," ",(INDIRECT("Q14")))</f>
        <v xml:space="preserve"> </v>
      </c>
      <c r="CZ14" s="226" t="str">
        <f ca="1">IF(ISBLANK(INDIRECT("R14"))," ",(INDIRECT("R14")))</f>
        <v xml:space="preserve"> </v>
      </c>
      <c r="DA14" s="226" t="str">
        <f ca="1">IF(ISBLANK(INDIRECT("S14"))," ",(INDIRECT("S14")))</f>
        <v xml:space="preserve"> </v>
      </c>
      <c r="DB14" s="226" t="str">
        <f ca="1">IF(ISBLANK(INDIRECT("T14"))," ",(INDIRECT("T14")))</f>
        <v xml:space="preserve"> </v>
      </c>
      <c r="DC14" s="226" t="str">
        <f ca="1">IF(ISBLANK(INDIRECT("U14"))," ",(INDIRECT("U14")))</f>
        <v xml:space="preserve"> </v>
      </c>
      <c r="DD14" s="226" t="str">
        <f ca="1">IF(ISBLANK(INDIRECT("V14"))," ",(INDIRECT("V14")))</f>
        <v xml:space="preserve"> </v>
      </c>
      <c r="DE14" s="226" t="str">
        <f ca="1">IF(ISBLANK(INDIRECT("W14"))," ",(INDIRECT("W14")))</f>
        <v xml:space="preserve"> </v>
      </c>
      <c r="DF14" s="226" t="str">
        <f ca="1">IF(ISBLANK(INDIRECT("X14"))," ",(INDIRECT("X14")))</f>
        <v xml:space="preserve"> </v>
      </c>
      <c r="DG14" s="226" t="str">
        <f ca="1">IF(ISBLANK(INDIRECT("Y14"))," ",(INDIRECT("Y14")))</f>
        <v xml:space="preserve"> </v>
      </c>
      <c r="DH14" s="226" t="str">
        <f ca="1">IF(ISBLANK(INDIRECT("Z14"))," ",(INDIRECT("Z14")))</f>
        <v xml:space="preserve"> </v>
      </c>
      <c r="DI14" s="226" t="str">
        <f ca="1">IF(ISBLANK(INDIRECT("AA14"))," ",(INDIRECT("AA14")))</f>
        <v xml:space="preserve"> </v>
      </c>
      <c r="DJ14" s="226" t="str">
        <f ca="1">IF(ISBLANK(INDIRECT("AB14"))," ",(INDIRECT("AB14")))</f>
        <v xml:space="preserve"> </v>
      </c>
      <c r="DK14" s="226" t="str">
        <f ca="1">IF(ISBLANK(INDIRECT("AC14"))," ",(INDIRECT("AC14")))</f>
        <v xml:space="preserve"> </v>
      </c>
      <c r="DL14" s="226" t="str">
        <f ca="1">IF(ISBLANK(INDIRECT("AD14"))," ",(INDIRECT("AD14")))</f>
        <v xml:space="preserve"> </v>
      </c>
      <c r="DM14" s="226" t="str">
        <f ca="1">IF(ISBLANK(INDIRECT("AE14"))," ",(INDIRECT("AE14")))</f>
        <v xml:space="preserve"> </v>
      </c>
      <c r="DN14" s="226" t="str">
        <f ca="1">IF(ISBLANK(INDIRECT("AF14"))," ",(INDIRECT("AF14")))</f>
        <v xml:space="preserve"> </v>
      </c>
      <c r="DO14" s="226" t="str">
        <f ca="1">IF(ISBLANK(INDIRECT("AG14"))," ",(INDIRECT("AG14")))</f>
        <v xml:space="preserve"> </v>
      </c>
      <c r="DP14" s="226" t="str">
        <f ca="1">IF(ISBLANK(INDIRECT("AH14"))," ",(INDIRECT("AH14")))</f>
        <v xml:space="preserve"> </v>
      </c>
      <c r="DQ14" s="226" t="str">
        <f ca="1">IF(ISBLANK(INDIRECT("AI14"))," ",(INDIRECT("AI14")))</f>
        <v xml:space="preserve"> </v>
      </c>
      <c r="DR14" s="226" t="str">
        <f ca="1">IF(ISBLANK(INDIRECT("AJ14"))," ",(INDIRECT("AJ14")))</f>
        <v xml:space="preserve"> </v>
      </c>
      <c r="DS14" s="226" t="str">
        <f ca="1">IF(ISBLANK(INDIRECT("AK14"))," ",(INDIRECT("AK14")))</f>
        <v xml:space="preserve"> </v>
      </c>
      <c r="DT14" s="226" t="str">
        <f ca="1">IF(ISBLANK(INDIRECT("AL14"))," ",(INDIRECT("AL14")))</f>
        <v xml:space="preserve"> </v>
      </c>
      <c r="DU14" s="226" t="str">
        <f ca="1">IF(ISBLANK(INDIRECT("AM14"))," ",(INDIRECT("AM14")))</f>
        <v xml:space="preserve"> </v>
      </c>
      <c r="DV14" s="226" t="str">
        <f ca="1">IF(ISBLANK(INDIRECT("AN14"))," ",(INDIRECT("AN14")))</f>
        <v xml:space="preserve"> </v>
      </c>
      <c r="DW14" s="226" t="str">
        <f ca="1">IF(ISBLANK(INDIRECT("AO14"))," ",(INDIRECT("AO14")))</f>
        <v xml:space="preserve"> </v>
      </c>
      <c r="DX14" s="226" t="str">
        <f ca="1">IF(ISBLANK(INDIRECT("AP14"))," ",(INDIRECT("AP14")))</f>
        <v xml:space="preserve"> </v>
      </c>
      <c r="DY14" s="226" t="str">
        <f ca="1">IF(ISBLANK(INDIRECT("AQ14"))," ",(INDIRECT("AQ14")))</f>
        <v xml:space="preserve"> </v>
      </c>
      <c r="DZ14" s="226" t="str">
        <f ca="1">IF(ISBLANK(INDIRECT("AR14"))," ",(INDIRECT("AR14")))</f>
        <v xml:space="preserve"> </v>
      </c>
      <c r="EA14" s="226" t="str">
        <f ca="1">IF(ISBLANK(INDIRECT("AS14"))," ",(INDIRECT("AS14")))</f>
        <v xml:space="preserve"> </v>
      </c>
      <c r="EB14" s="226" t="str">
        <f ca="1">IF(ISBLANK(INDIRECT("AT14"))," ",(INDIRECT("AT14")))</f>
        <v xml:space="preserve"> </v>
      </c>
      <c r="EC14" s="226" t="str">
        <f ca="1">IF(ISBLANK(INDIRECT("AU14"))," ",(INDIRECT("AU14")))</f>
        <v xml:space="preserve"> </v>
      </c>
      <c r="ED14" s="226" t="str">
        <f ca="1">IF(ISBLANK(INDIRECT("AV14"))," ",(INDIRECT("AV14")))</f>
        <v xml:space="preserve"> </v>
      </c>
      <c r="EE14" s="226" t="str">
        <f ca="1">IF(ISBLANK(INDIRECT("AW14"))," ",(INDIRECT("AW14")))</f>
        <v xml:space="preserve"> </v>
      </c>
      <c r="EF14" s="226" t="str">
        <f ca="1">IF(ISBLANK(INDIRECT("AX14"))," ",(INDIRECT("AX14")))</f>
        <v xml:space="preserve"> </v>
      </c>
      <c r="EG14" s="226" t="str">
        <f ca="1">IF(ISBLANK(INDIRECT("AY14"))," ",(INDIRECT("AY14")))</f>
        <v xml:space="preserve"> </v>
      </c>
      <c r="EH14" s="226" t="str">
        <f ca="1">IF(ISBLANK(INDIRECT("AZ14"))," ",(INDIRECT("AZ14")))</f>
        <v xml:space="preserve"> </v>
      </c>
      <c r="EI14" s="226" t="str">
        <f ca="1">IF(ISBLANK(INDIRECT("BA14"))," ",(INDIRECT("BA14")))</f>
        <v xml:space="preserve"> </v>
      </c>
      <c r="EJ14" s="226" t="str">
        <f ca="1">IF(ISBLANK(INDIRECT("BB14"))," ",(INDIRECT("BB14")))</f>
        <v xml:space="preserve"> </v>
      </c>
      <c r="EK14" s="226" t="str">
        <f ca="1">IF(ISBLANK(INDIRECT("BC14"))," ",(INDIRECT("BC14")))</f>
        <v xml:space="preserve"> </v>
      </c>
      <c r="EL14" s="226" t="str">
        <f ca="1">IF(ISBLANK(INDIRECT("BD14"))," ",(INDIRECT("BD14")))</f>
        <v xml:space="preserve"> </v>
      </c>
      <c r="EM14" s="226" t="str">
        <f ca="1">IF(ISBLANK(INDIRECT("BE14"))," ",(INDIRECT("BE14")))</f>
        <v xml:space="preserve"> </v>
      </c>
      <c r="EN14" s="226" t="str">
        <f ca="1">IF(ISBLANK(INDIRECT("BF14"))," ",(INDIRECT("BF14")))</f>
        <v xml:space="preserve"> </v>
      </c>
      <c r="EO14" s="226" t="str">
        <f ca="1">IF(ISBLANK(INDIRECT("BG14"))," ",(INDIRECT("BG14")))</f>
        <v xml:space="preserve"> </v>
      </c>
      <c r="EP14" s="226" t="str">
        <f ca="1">IF(ISBLANK(INDIRECT("BH14"))," ",(INDIRECT("BH14")))</f>
        <v xml:space="preserve"> </v>
      </c>
      <c r="EQ14" s="226" t="str">
        <f ca="1">IF(ISBLANK(INDIRECT("BI14"))," ",(INDIRECT("BI14")))</f>
        <v xml:space="preserve"> </v>
      </c>
      <c r="ER14" s="226" t="str">
        <f ca="1">IF(ISBLANK(INDIRECT("BJ14"))," ",(INDIRECT("BJ14")))</f>
        <v xml:space="preserve"> </v>
      </c>
      <c r="ES14" s="226" t="str">
        <f ca="1">IF(ISBLANK(INDIRECT("BK14"))," ",(INDIRECT("BK14")))</f>
        <v xml:space="preserve"> </v>
      </c>
      <c r="ET14" s="226" t="str">
        <f ca="1">IF(ISBLANK(INDIRECT("BL14"))," ",(INDIRECT("BL14")))</f>
        <v xml:space="preserve"> </v>
      </c>
    </row>
    <row r="15" spans="1:150" x14ac:dyDescent="0.2">
      <c r="A15" s="79">
        <v>9</v>
      </c>
      <c r="B15" s="143"/>
      <c r="C15" s="134"/>
      <c r="D15" s="134"/>
      <c r="E15" s="134"/>
      <c r="F15" s="134"/>
      <c r="G15" s="134"/>
      <c r="H15" s="134"/>
      <c r="I15" s="134"/>
      <c r="J15" s="134"/>
      <c r="K15" s="134"/>
      <c r="L15" s="134"/>
      <c r="M15" s="134"/>
      <c r="N15" s="134"/>
      <c r="O15" s="134"/>
      <c r="P15" s="134"/>
      <c r="Q15" s="134"/>
      <c r="R15" s="134"/>
      <c r="S15" s="134"/>
      <c r="T15" s="134"/>
      <c r="U15" s="134"/>
      <c r="V15" s="134"/>
      <c r="W15" s="134"/>
      <c r="X15" s="134"/>
      <c r="Y15" s="134"/>
      <c r="Z15" s="134"/>
      <c r="AA15" s="134"/>
      <c r="AB15" s="134"/>
      <c r="AC15" s="134"/>
      <c r="AD15" s="134"/>
      <c r="AE15" s="134"/>
      <c r="AF15" s="134"/>
      <c r="AG15" s="134"/>
      <c r="AH15" s="134"/>
      <c r="AI15" s="134"/>
      <c r="AJ15" s="134"/>
      <c r="AK15" s="134"/>
      <c r="AL15" s="134"/>
      <c r="AM15" s="134"/>
      <c r="AN15" s="134"/>
      <c r="AO15" s="134"/>
      <c r="AP15" s="134"/>
      <c r="AQ15" s="134"/>
      <c r="AR15" s="134"/>
      <c r="AS15" s="134"/>
      <c r="AT15" s="134"/>
      <c r="AU15" s="134"/>
      <c r="AV15" s="134"/>
      <c r="AW15" s="134"/>
      <c r="AX15" s="134"/>
      <c r="AY15" s="134"/>
      <c r="AZ15" s="134"/>
      <c r="BA15" s="134"/>
      <c r="BB15" s="134"/>
      <c r="BC15" s="134"/>
      <c r="BD15" s="134"/>
      <c r="BE15" s="134"/>
      <c r="BF15" s="134"/>
      <c r="BG15" s="134"/>
      <c r="BH15" s="134"/>
      <c r="BI15" s="134"/>
      <c r="BJ15" s="134"/>
      <c r="BK15" s="134"/>
      <c r="BL15" s="134"/>
      <c r="CJ15" s="226" t="str">
        <f ca="1">IF(ISBLANK(INDIRECT("B15"))," ",(INDIRECT("B15")))</f>
        <v xml:space="preserve"> </v>
      </c>
      <c r="CK15" s="226" t="str">
        <f ca="1">IF(ISBLANK(INDIRECT("C15"))," ",(INDIRECT("C15")))</f>
        <v xml:space="preserve"> </v>
      </c>
      <c r="CL15" s="226" t="str">
        <f ca="1">IF(ISBLANK(INDIRECT("D15"))," ",(INDIRECT("D15")))</f>
        <v xml:space="preserve"> </v>
      </c>
      <c r="CM15" s="226" t="str">
        <f ca="1">IF(ISBLANK(INDIRECT("E15"))," ",(INDIRECT("E15")))</f>
        <v xml:space="preserve"> </v>
      </c>
      <c r="CN15" s="226" t="str">
        <f ca="1">IF(ISBLANK(INDIRECT("F15"))," ",(INDIRECT("F15")))</f>
        <v xml:space="preserve"> </v>
      </c>
      <c r="CO15" s="226" t="str">
        <f ca="1">IF(ISBLANK(INDIRECT("G15"))," ",(INDIRECT("G15")))</f>
        <v xml:space="preserve"> </v>
      </c>
      <c r="CP15" s="226" t="str">
        <f ca="1">IF(ISBLANK(INDIRECT("H15"))," ",(INDIRECT("H15")))</f>
        <v xml:space="preserve"> </v>
      </c>
      <c r="CQ15" s="226" t="str">
        <f ca="1">IF(ISBLANK(INDIRECT("I15"))," ",(INDIRECT("I15")))</f>
        <v xml:space="preserve"> </v>
      </c>
      <c r="CR15" s="226" t="str">
        <f ca="1">IF(ISBLANK(INDIRECT("J15"))," ",(INDIRECT("J15")))</f>
        <v xml:space="preserve"> </v>
      </c>
      <c r="CS15" s="226" t="str">
        <f ca="1">IF(ISBLANK(INDIRECT("K15"))," ",(INDIRECT("K15")))</f>
        <v xml:space="preserve"> </v>
      </c>
      <c r="CT15" s="226" t="str">
        <f ca="1">IF(ISBLANK(INDIRECT("L15"))," ",(INDIRECT("L15")))</f>
        <v xml:space="preserve"> </v>
      </c>
      <c r="CU15" s="226" t="str">
        <f ca="1">IF(ISBLANK(INDIRECT("M15"))," ",(INDIRECT("M15")))</f>
        <v xml:space="preserve"> </v>
      </c>
      <c r="CV15" s="226" t="str">
        <f ca="1">IF(ISBLANK(INDIRECT("N15"))," ",(INDIRECT("N15")))</f>
        <v xml:space="preserve"> </v>
      </c>
      <c r="CW15" s="226" t="str">
        <f ca="1">IF(ISBLANK(INDIRECT("O15"))," ",(INDIRECT("O15")))</f>
        <v xml:space="preserve"> </v>
      </c>
      <c r="CX15" s="226" t="str">
        <f ca="1">IF(ISBLANK(INDIRECT("P15"))," ",(INDIRECT("P15")))</f>
        <v xml:space="preserve"> </v>
      </c>
      <c r="CY15" s="226" t="str">
        <f ca="1">IF(ISBLANK(INDIRECT("Q15"))," ",(INDIRECT("Q15")))</f>
        <v xml:space="preserve"> </v>
      </c>
      <c r="CZ15" s="226" t="str">
        <f ca="1">IF(ISBLANK(INDIRECT("R15"))," ",(INDIRECT("R15")))</f>
        <v xml:space="preserve"> </v>
      </c>
      <c r="DA15" s="226" t="str">
        <f ca="1">IF(ISBLANK(INDIRECT("S15"))," ",(INDIRECT("S15")))</f>
        <v xml:space="preserve"> </v>
      </c>
      <c r="DB15" s="226" t="str">
        <f ca="1">IF(ISBLANK(INDIRECT("T15"))," ",(INDIRECT("T15")))</f>
        <v xml:space="preserve"> </v>
      </c>
      <c r="DC15" s="226" t="str">
        <f ca="1">IF(ISBLANK(INDIRECT("U15"))," ",(INDIRECT("U15")))</f>
        <v xml:space="preserve"> </v>
      </c>
      <c r="DD15" s="226" t="str">
        <f ca="1">IF(ISBLANK(INDIRECT("V15"))," ",(INDIRECT("V15")))</f>
        <v xml:space="preserve"> </v>
      </c>
      <c r="DE15" s="226" t="str">
        <f ca="1">IF(ISBLANK(INDIRECT("W15"))," ",(INDIRECT("W15")))</f>
        <v xml:space="preserve"> </v>
      </c>
      <c r="DF15" s="226" t="str">
        <f ca="1">IF(ISBLANK(INDIRECT("X15"))," ",(INDIRECT("X15")))</f>
        <v xml:space="preserve"> </v>
      </c>
      <c r="DG15" s="226" t="str">
        <f ca="1">IF(ISBLANK(INDIRECT("Y15"))," ",(INDIRECT("Y15")))</f>
        <v xml:space="preserve"> </v>
      </c>
      <c r="DH15" s="226" t="str">
        <f ca="1">IF(ISBLANK(INDIRECT("Z15"))," ",(INDIRECT("Z15")))</f>
        <v xml:space="preserve"> </v>
      </c>
      <c r="DI15" s="226" t="str">
        <f ca="1">IF(ISBLANK(INDIRECT("AA15"))," ",(INDIRECT("AA15")))</f>
        <v xml:space="preserve"> </v>
      </c>
      <c r="DJ15" s="226" t="str">
        <f ca="1">IF(ISBLANK(INDIRECT("AB15"))," ",(INDIRECT("AB15")))</f>
        <v xml:space="preserve"> </v>
      </c>
      <c r="DK15" s="226" t="str">
        <f ca="1">IF(ISBLANK(INDIRECT("AC15"))," ",(INDIRECT("AC15")))</f>
        <v xml:space="preserve"> </v>
      </c>
      <c r="DL15" s="226" t="str">
        <f ca="1">IF(ISBLANK(INDIRECT("AD15"))," ",(INDIRECT("AD15")))</f>
        <v xml:space="preserve"> </v>
      </c>
      <c r="DM15" s="226" t="str">
        <f ca="1">IF(ISBLANK(INDIRECT("AE15"))," ",(INDIRECT("AE15")))</f>
        <v xml:space="preserve"> </v>
      </c>
      <c r="DN15" s="226" t="str">
        <f ca="1">IF(ISBLANK(INDIRECT("AF15"))," ",(INDIRECT("AF15")))</f>
        <v xml:space="preserve"> </v>
      </c>
      <c r="DO15" s="226" t="str">
        <f ca="1">IF(ISBLANK(INDIRECT("AG15"))," ",(INDIRECT("AG15")))</f>
        <v xml:space="preserve"> </v>
      </c>
      <c r="DP15" s="226" t="str">
        <f ca="1">IF(ISBLANK(INDIRECT("AH15"))," ",(INDIRECT("AH15")))</f>
        <v xml:space="preserve"> </v>
      </c>
      <c r="DQ15" s="226" t="str">
        <f ca="1">IF(ISBLANK(INDIRECT("AI15"))," ",(INDIRECT("AI15")))</f>
        <v xml:space="preserve"> </v>
      </c>
      <c r="DR15" s="226" t="str">
        <f ca="1">IF(ISBLANK(INDIRECT("AJ15"))," ",(INDIRECT("AJ15")))</f>
        <v xml:space="preserve"> </v>
      </c>
      <c r="DS15" s="226" t="str">
        <f ca="1">IF(ISBLANK(INDIRECT("AK15"))," ",(INDIRECT("AK15")))</f>
        <v xml:space="preserve"> </v>
      </c>
      <c r="DT15" s="226" t="str">
        <f ca="1">IF(ISBLANK(INDIRECT("AL15"))," ",(INDIRECT("AL15")))</f>
        <v xml:space="preserve"> </v>
      </c>
      <c r="DU15" s="226" t="str">
        <f ca="1">IF(ISBLANK(INDIRECT("AM15"))," ",(INDIRECT("AM15")))</f>
        <v xml:space="preserve"> </v>
      </c>
      <c r="DV15" s="226" t="str">
        <f ca="1">IF(ISBLANK(INDIRECT("AN15"))," ",(INDIRECT("AN15")))</f>
        <v xml:space="preserve"> </v>
      </c>
      <c r="DW15" s="226" t="str">
        <f ca="1">IF(ISBLANK(INDIRECT("AO15"))," ",(INDIRECT("AO15")))</f>
        <v xml:space="preserve"> </v>
      </c>
      <c r="DX15" s="226" t="str">
        <f ca="1">IF(ISBLANK(INDIRECT("AP15"))," ",(INDIRECT("AP15")))</f>
        <v xml:space="preserve"> </v>
      </c>
      <c r="DY15" s="226" t="str">
        <f ca="1">IF(ISBLANK(INDIRECT("AQ15"))," ",(INDIRECT("AQ15")))</f>
        <v xml:space="preserve"> </v>
      </c>
      <c r="DZ15" s="226" t="str">
        <f ca="1">IF(ISBLANK(INDIRECT("AR15"))," ",(INDIRECT("AR15")))</f>
        <v xml:space="preserve"> </v>
      </c>
      <c r="EA15" s="226" t="str">
        <f ca="1">IF(ISBLANK(INDIRECT("AS15"))," ",(INDIRECT("AS15")))</f>
        <v xml:space="preserve"> </v>
      </c>
      <c r="EB15" s="226" t="str">
        <f ca="1">IF(ISBLANK(INDIRECT("AT15"))," ",(INDIRECT("AT15")))</f>
        <v xml:space="preserve"> </v>
      </c>
      <c r="EC15" s="226" t="str">
        <f ca="1">IF(ISBLANK(INDIRECT("AU15"))," ",(INDIRECT("AU15")))</f>
        <v xml:space="preserve"> </v>
      </c>
      <c r="ED15" s="226" t="str">
        <f ca="1">IF(ISBLANK(INDIRECT("AV15"))," ",(INDIRECT("AV15")))</f>
        <v xml:space="preserve"> </v>
      </c>
      <c r="EE15" s="226" t="str">
        <f ca="1">IF(ISBLANK(INDIRECT("AW15"))," ",(INDIRECT("AW15")))</f>
        <v xml:space="preserve"> </v>
      </c>
      <c r="EF15" s="226" t="str">
        <f ca="1">IF(ISBLANK(INDIRECT("AX15"))," ",(INDIRECT("AX15")))</f>
        <v xml:space="preserve"> </v>
      </c>
      <c r="EG15" s="226" t="str">
        <f ca="1">IF(ISBLANK(INDIRECT("AY15"))," ",(INDIRECT("AY15")))</f>
        <v xml:space="preserve"> </v>
      </c>
      <c r="EH15" s="226" t="str">
        <f ca="1">IF(ISBLANK(INDIRECT("AZ15"))," ",(INDIRECT("AZ15")))</f>
        <v xml:space="preserve"> </v>
      </c>
      <c r="EI15" s="226" t="str">
        <f ca="1">IF(ISBLANK(INDIRECT("BA15"))," ",(INDIRECT("BA15")))</f>
        <v xml:space="preserve"> </v>
      </c>
      <c r="EJ15" s="226" t="str">
        <f ca="1">IF(ISBLANK(INDIRECT("BB15"))," ",(INDIRECT("BB15")))</f>
        <v xml:space="preserve"> </v>
      </c>
      <c r="EK15" s="226" t="str">
        <f ca="1">IF(ISBLANK(INDIRECT("BC15"))," ",(INDIRECT("BC15")))</f>
        <v xml:space="preserve"> </v>
      </c>
      <c r="EL15" s="226" t="str">
        <f ca="1">IF(ISBLANK(INDIRECT("BD15"))," ",(INDIRECT("BD15")))</f>
        <v xml:space="preserve"> </v>
      </c>
      <c r="EM15" s="226" t="str">
        <f ca="1">IF(ISBLANK(INDIRECT("BE15"))," ",(INDIRECT("BE15")))</f>
        <v xml:space="preserve"> </v>
      </c>
      <c r="EN15" s="226" t="str">
        <f ca="1">IF(ISBLANK(INDIRECT("BF15"))," ",(INDIRECT("BF15")))</f>
        <v xml:space="preserve"> </v>
      </c>
      <c r="EO15" s="226" t="str">
        <f ca="1">IF(ISBLANK(INDIRECT("BG15"))," ",(INDIRECT("BG15")))</f>
        <v xml:space="preserve"> </v>
      </c>
      <c r="EP15" s="226" t="str">
        <f ca="1">IF(ISBLANK(INDIRECT("BH15"))," ",(INDIRECT("BH15")))</f>
        <v xml:space="preserve"> </v>
      </c>
      <c r="EQ15" s="226" t="str">
        <f ca="1">IF(ISBLANK(INDIRECT("BI15"))," ",(INDIRECT("BI15")))</f>
        <v xml:space="preserve"> </v>
      </c>
      <c r="ER15" s="226" t="str">
        <f ca="1">IF(ISBLANK(INDIRECT("BJ15"))," ",(INDIRECT("BJ15")))</f>
        <v xml:space="preserve"> </v>
      </c>
      <c r="ES15" s="226" t="str">
        <f ca="1">IF(ISBLANK(INDIRECT("BK15"))," ",(INDIRECT("BK15")))</f>
        <v xml:space="preserve"> </v>
      </c>
      <c r="ET15" s="226" t="str">
        <f ca="1">IF(ISBLANK(INDIRECT("BL15"))," ",(INDIRECT("BL15")))</f>
        <v xml:space="preserve"> </v>
      </c>
    </row>
    <row r="16" spans="1:150" x14ac:dyDescent="0.2">
      <c r="A16" s="79">
        <v>10</v>
      </c>
      <c r="B16" s="143"/>
      <c r="C16" s="134"/>
      <c r="D16" s="134"/>
      <c r="E16" s="134"/>
      <c r="F16" s="134"/>
      <c r="G16" s="134"/>
      <c r="H16" s="134"/>
      <c r="I16" s="134"/>
      <c r="J16" s="134"/>
      <c r="K16" s="134"/>
      <c r="L16" s="134"/>
      <c r="M16" s="134"/>
      <c r="N16" s="134"/>
      <c r="O16" s="134"/>
      <c r="P16" s="134"/>
      <c r="Q16" s="134"/>
      <c r="R16" s="134"/>
      <c r="S16" s="134"/>
      <c r="T16" s="134"/>
      <c r="U16" s="134"/>
      <c r="V16" s="134"/>
      <c r="W16" s="134"/>
      <c r="X16" s="134"/>
      <c r="Y16" s="134"/>
      <c r="Z16" s="134"/>
      <c r="AA16" s="134"/>
      <c r="AB16" s="134"/>
      <c r="AC16" s="134"/>
      <c r="AD16" s="134"/>
      <c r="AE16" s="134"/>
      <c r="AF16" s="134"/>
      <c r="AG16" s="134"/>
      <c r="AH16" s="134"/>
      <c r="AI16" s="134"/>
      <c r="AJ16" s="134"/>
      <c r="AK16" s="134"/>
      <c r="AL16" s="134"/>
      <c r="AM16" s="134"/>
      <c r="AN16" s="134"/>
      <c r="AO16" s="134"/>
      <c r="AP16" s="134"/>
      <c r="AQ16" s="134"/>
      <c r="AR16" s="134"/>
      <c r="AS16" s="134"/>
      <c r="AT16" s="134"/>
      <c r="AU16" s="134"/>
      <c r="AV16" s="134"/>
      <c r="AW16" s="134"/>
      <c r="AX16" s="134"/>
      <c r="AY16" s="134"/>
      <c r="AZ16" s="134"/>
      <c r="BA16" s="134"/>
      <c r="BB16" s="134"/>
      <c r="BC16" s="134"/>
      <c r="BD16" s="134"/>
      <c r="BE16" s="134"/>
      <c r="BF16" s="134"/>
      <c r="BG16" s="134"/>
      <c r="BH16" s="134"/>
      <c r="BI16" s="134"/>
      <c r="BJ16" s="134"/>
      <c r="BK16" s="134"/>
      <c r="BL16" s="134"/>
      <c r="CJ16" s="226" t="str">
        <f ca="1">IF(ISBLANK(INDIRECT("B16"))," ",(INDIRECT("B16")))</f>
        <v xml:space="preserve"> </v>
      </c>
      <c r="CK16" s="226" t="str">
        <f ca="1">IF(ISBLANK(INDIRECT("C16"))," ",(INDIRECT("C16")))</f>
        <v xml:space="preserve"> </v>
      </c>
      <c r="CL16" s="226" t="str">
        <f ca="1">IF(ISBLANK(INDIRECT("D16"))," ",(INDIRECT("D16")))</f>
        <v xml:space="preserve"> </v>
      </c>
      <c r="CM16" s="226" t="str">
        <f ca="1">IF(ISBLANK(INDIRECT("E16"))," ",(INDIRECT("E16")))</f>
        <v xml:space="preserve"> </v>
      </c>
      <c r="CN16" s="226" t="str">
        <f ca="1">IF(ISBLANK(INDIRECT("F16"))," ",(INDIRECT("F16")))</f>
        <v xml:space="preserve"> </v>
      </c>
      <c r="CO16" s="226" t="str">
        <f ca="1">IF(ISBLANK(INDIRECT("G16"))," ",(INDIRECT("G16")))</f>
        <v xml:space="preserve"> </v>
      </c>
      <c r="CP16" s="226" t="str">
        <f ca="1">IF(ISBLANK(INDIRECT("H16"))," ",(INDIRECT("H16")))</f>
        <v xml:space="preserve"> </v>
      </c>
      <c r="CQ16" s="226" t="str">
        <f ca="1">IF(ISBLANK(INDIRECT("I16"))," ",(INDIRECT("I16")))</f>
        <v xml:space="preserve"> </v>
      </c>
      <c r="CR16" s="226" t="str">
        <f ca="1">IF(ISBLANK(INDIRECT("J16"))," ",(INDIRECT("J16")))</f>
        <v xml:space="preserve"> </v>
      </c>
      <c r="CS16" s="226" t="str">
        <f ca="1">IF(ISBLANK(INDIRECT("K16"))," ",(INDIRECT("K16")))</f>
        <v xml:space="preserve"> </v>
      </c>
      <c r="CT16" s="226" t="str">
        <f ca="1">IF(ISBLANK(INDIRECT("L16"))," ",(INDIRECT("L16")))</f>
        <v xml:space="preserve"> </v>
      </c>
      <c r="CU16" s="226" t="str">
        <f ca="1">IF(ISBLANK(INDIRECT("M16"))," ",(INDIRECT("M16")))</f>
        <v xml:space="preserve"> </v>
      </c>
      <c r="CV16" s="226" t="str">
        <f ca="1">IF(ISBLANK(INDIRECT("N16"))," ",(INDIRECT("N16")))</f>
        <v xml:space="preserve"> </v>
      </c>
      <c r="CW16" s="226" t="str">
        <f ca="1">IF(ISBLANK(INDIRECT("O16"))," ",(INDIRECT("O16")))</f>
        <v xml:space="preserve"> </v>
      </c>
      <c r="CX16" s="226" t="str">
        <f ca="1">IF(ISBLANK(INDIRECT("P16"))," ",(INDIRECT("P16")))</f>
        <v xml:space="preserve"> </v>
      </c>
      <c r="CY16" s="226" t="str">
        <f ca="1">IF(ISBLANK(INDIRECT("Q16"))," ",(INDIRECT("Q16")))</f>
        <v xml:space="preserve"> </v>
      </c>
      <c r="CZ16" s="226" t="str">
        <f ca="1">IF(ISBLANK(INDIRECT("R16"))," ",(INDIRECT("R16")))</f>
        <v xml:space="preserve"> </v>
      </c>
      <c r="DA16" s="226" t="str">
        <f ca="1">IF(ISBLANK(INDIRECT("S16"))," ",(INDIRECT("S16")))</f>
        <v xml:space="preserve"> </v>
      </c>
      <c r="DB16" s="226" t="str">
        <f ca="1">IF(ISBLANK(INDIRECT("T16"))," ",(INDIRECT("T16")))</f>
        <v xml:space="preserve"> </v>
      </c>
      <c r="DC16" s="226" t="str">
        <f ca="1">IF(ISBLANK(INDIRECT("U16"))," ",(INDIRECT("U16")))</f>
        <v xml:space="preserve"> </v>
      </c>
      <c r="DD16" s="226" t="str">
        <f ca="1">IF(ISBLANK(INDIRECT("V16"))," ",(INDIRECT("V16")))</f>
        <v xml:space="preserve"> </v>
      </c>
      <c r="DE16" s="226" t="str">
        <f ca="1">IF(ISBLANK(INDIRECT("W16"))," ",(INDIRECT("W16")))</f>
        <v xml:space="preserve"> </v>
      </c>
      <c r="DF16" s="226" t="str">
        <f ca="1">IF(ISBLANK(INDIRECT("X16"))," ",(INDIRECT("X16")))</f>
        <v xml:space="preserve"> </v>
      </c>
      <c r="DG16" s="226" t="str">
        <f ca="1">IF(ISBLANK(INDIRECT("Y16"))," ",(INDIRECT("Y16")))</f>
        <v xml:space="preserve"> </v>
      </c>
      <c r="DH16" s="226" t="str">
        <f ca="1">IF(ISBLANK(INDIRECT("Z16"))," ",(INDIRECT("Z16")))</f>
        <v xml:space="preserve"> </v>
      </c>
      <c r="DI16" s="226" t="str">
        <f ca="1">IF(ISBLANK(INDIRECT("AA16"))," ",(INDIRECT("AA16")))</f>
        <v xml:space="preserve"> </v>
      </c>
      <c r="DJ16" s="226" t="str">
        <f ca="1">IF(ISBLANK(INDIRECT("AB16"))," ",(INDIRECT("AB16")))</f>
        <v xml:space="preserve"> </v>
      </c>
      <c r="DK16" s="226" t="str">
        <f ca="1">IF(ISBLANK(INDIRECT("AC16"))," ",(INDIRECT("AC16")))</f>
        <v xml:space="preserve"> </v>
      </c>
      <c r="DL16" s="226" t="str">
        <f ca="1">IF(ISBLANK(INDIRECT("AD16"))," ",(INDIRECT("AD16")))</f>
        <v xml:space="preserve"> </v>
      </c>
      <c r="DM16" s="226" t="str">
        <f ca="1">IF(ISBLANK(INDIRECT("AE16"))," ",(INDIRECT("AE16")))</f>
        <v xml:space="preserve"> </v>
      </c>
      <c r="DN16" s="226" t="str">
        <f ca="1">IF(ISBLANK(INDIRECT("AF16"))," ",(INDIRECT("AF16")))</f>
        <v xml:space="preserve"> </v>
      </c>
      <c r="DO16" s="226" t="str">
        <f ca="1">IF(ISBLANK(INDIRECT("AG16"))," ",(INDIRECT("AG16")))</f>
        <v xml:space="preserve"> </v>
      </c>
      <c r="DP16" s="226" t="str">
        <f ca="1">IF(ISBLANK(INDIRECT("AH16"))," ",(INDIRECT("AH16")))</f>
        <v xml:space="preserve"> </v>
      </c>
      <c r="DQ16" s="226" t="str">
        <f ca="1">IF(ISBLANK(INDIRECT("AI16"))," ",(INDIRECT("AI16")))</f>
        <v xml:space="preserve"> </v>
      </c>
      <c r="DR16" s="226" t="str">
        <f ca="1">IF(ISBLANK(INDIRECT("AJ16"))," ",(INDIRECT("AJ16")))</f>
        <v xml:space="preserve"> </v>
      </c>
      <c r="DS16" s="226" t="str">
        <f ca="1">IF(ISBLANK(INDIRECT("AK16"))," ",(INDIRECT("AK16")))</f>
        <v xml:space="preserve"> </v>
      </c>
      <c r="DT16" s="226" t="str">
        <f ca="1">IF(ISBLANK(INDIRECT("AL16"))," ",(INDIRECT("AL16")))</f>
        <v xml:space="preserve"> </v>
      </c>
      <c r="DU16" s="226" t="str">
        <f ca="1">IF(ISBLANK(INDIRECT("AM16"))," ",(INDIRECT("AM16")))</f>
        <v xml:space="preserve"> </v>
      </c>
      <c r="DV16" s="226" t="str">
        <f ca="1">IF(ISBLANK(INDIRECT("AN16"))," ",(INDIRECT("AN16")))</f>
        <v xml:space="preserve"> </v>
      </c>
      <c r="DW16" s="226" t="str">
        <f ca="1">IF(ISBLANK(INDIRECT("AO16"))," ",(INDIRECT("AO16")))</f>
        <v xml:space="preserve"> </v>
      </c>
      <c r="DX16" s="226" t="str">
        <f ca="1">IF(ISBLANK(INDIRECT("AP16"))," ",(INDIRECT("AP16")))</f>
        <v xml:space="preserve"> </v>
      </c>
      <c r="DY16" s="226" t="str">
        <f ca="1">IF(ISBLANK(INDIRECT("AQ16"))," ",(INDIRECT("AQ16")))</f>
        <v xml:space="preserve"> </v>
      </c>
      <c r="DZ16" s="226" t="str">
        <f ca="1">IF(ISBLANK(INDIRECT("AR16"))," ",(INDIRECT("AR16")))</f>
        <v xml:space="preserve"> </v>
      </c>
      <c r="EA16" s="226" t="str">
        <f ca="1">IF(ISBLANK(INDIRECT("AS16"))," ",(INDIRECT("AS16")))</f>
        <v xml:space="preserve"> </v>
      </c>
      <c r="EB16" s="226" t="str">
        <f ca="1">IF(ISBLANK(INDIRECT("AT16"))," ",(INDIRECT("AT16")))</f>
        <v xml:space="preserve"> </v>
      </c>
      <c r="EC16" s="226" t="str">
        <f ca="1">IF(ISBLANK(INDIRECT("AU16"))," ",(INDIRECT("AU16")))</f>
        <v xml:space="preserve"> </v>
      </c>
      <c r="ED16" s="226" t="str">
        <f ca="1">IF(ISBLANK(INDIRECT("AV16"))," ",(INDIRECT("AV16")))</f>
        <v xml:space="preserve"> </v>
      </c>
      <c r="EE16" s="226" t="str">
        <f ca="1">IF(ISBLANK(INDIRECT("AW16"))," ",(INDIRECT("AW16")))</f>
        <v xml:space="preserve"> </v>
      </c>
      <c r="EF16" s="226" t="str">
        <f ca="1">IF(ISBLANK(INDIRECT("AX16"))," ",(INDIRECT("AX16")))</f>
        <v xml:space="preserve"> </v>
      </c>
      <c r="EG16" s="226" t="str">
        <f ca="1">IF(ISBLANK(INDIRECT("AY16"))," ",(INDIRECT("AY16")))</f>
        <v xml:space="preserve"> </v>
      </c>
      <c r="EH16" s="226" t="str">
        <f ca="1">IF(ISBLANK(INDIRECT("AZ16"))," ",(INDIRECT("AZ16")))</f>
        <v xml:space="preserve"> </v>
      </c>
      <c r="EI16" s="226" t="str">
        <f ca="1">IF(ISBLANK(INDIRECT("BA16"))," ",(INDIRECT("BA16")))</f>
        <v xml:space="preserve"> </v>
      </c>
      <c r="EJ16" s="226" t="str">
        <f ca="1">IF(ISBLANK(INDIRECT("BB16"))," ",(INDIRECT("BB16")))</f>
        <v xml:space="preserve"> </v>
      </c>
      <c r="EK16" s="226" t="str">
        <f ca="1">IF(ISBLANK(INDIRECT("BC16"))," ",(INDIRECT("BC16")))</f>
        <v xml:space="preserve"> </v>
      </c>
      <c r="EL16" s="226" t="str">
        <f ca="1">IF(ISBLANK(INDIRECT("BD16"))," ",(INDIRECT("BD16")))</f>
        <v xml:space="preserve"> </v>
      </c>
      <c r="EM16" s="226" t="str">
        <f ca="1">IF(ISBLANK(INDIRECT("BE16"))," ",(INDIRECT("BE16")))</f>
        <v xml:space="preserve"> </v>
      </c>
      <c r="EN16" s="226" t="str">
        <f ca="1">IF(ISBLANK(INDIRECT("BF16"))," ",(INDIRECT("BF16")))</f>
        <v xml:space="preserve"> </v>
      </c>
      <c r="EO16" s="226" t="str">
        <f ca="1">IF(ISBLANK(INDIRECT("BG16"))," ",(INDIRECT("BG16")))</f>
        <v xml:space="preserve"> </v>
      </c>
      <c r="EP16" s="226" t="str">
        <f ca="1">IF(ISBLANK(INDIRECT("BH16"))," ",(INDIRECT("BH16")))</f>
        <v xml:space="preserve"> </v>
      </c>
      <c r="EQ16" s="226" t="str">
        <f ca="1">IF(ISBLANK(INDIRECT("BI16"))," ",(INDIRECT("BI16")))</f>
        <v xml:space="preserve"> </v>
      </c>
      <c r="ER16" s="226" t="str">
        <f ca="1">IF(ISBLANK(INDIRECT("BJ16"))," ",(INDIRECT("BJ16")))</f>
        <v xml:space="preserve"> </v>
      </c>
      <c r="ES16" s="226" t="str">
        <f ca="1">IF(ISBLANK(INDIRECT("BK16"))," ",(INDIRECT("BK16")))</f>
        <v xml:space="preserve"> </v>
      </c>
      <c r="ET16" s="226" t="str">
        <f ca="1">IF(ISBLANK(INDIRECT("BL16"))," ",(INDIRECT("BL16")))</f>
        <v xml:space="preserve"> </v>
      </c>
    </row>
    <row r="17" spans="1:150" x14ac:dyDescent="0.2">
      <c r="A17" s="79">
        <v>11</v>
      </c>
      <c r="B17" s="143"/>
      <c r="C17" s="134"/>
      <c r="D17" s="134"/>
      <c r="E17" s="134"/>
      <c r="F17" s="134"/>
      <c r="G17" s="134"/>
      <c r="H17" s="134"/>
      <c r="I17" s="134"/>
      <c r="J17" s="134"/>
      <c r="K17" s="134"/>
      <c r="L17" s="134"/>
      <c r="M17" s="134"/>
      <c r="N17" s="134"/>
      <c r="O17" s="134"/>
      <c r="P17" s="134"/>
      <c r="Q17" s="134"/>
      <c r="R17" s="134"/>
      <c r="S17" s="134"/>
      <c r="T17" s="134"/>
      <c r="U17" s="134"/>
      <c r="V17" s="134"/>
      <c r="W17" s="134"/>
      <c r="X17" s="134"/>
      <c r="Y17" s="134"/>
      <c r="Z17" s="134"/>
      <c r="AA17" s="134"/>
      <c r="AB17" s="134"/>
      <c r="AC17" s="134"/>
      <c r="AD17" s="134"/>
      <c r="AE17" s="134"/>
      <c r="AF17" s="134"/>
      <c r="AG17" s="134"/>
      <c r="AH17" s="134"/>
      <c r="AI17" s="134"/>
      <c r="AJ17" s="134"/>
      <c r="AK17" s="134"/>
      <c r="AL17" s="134"/>
      <c r="AM17" s="134"/>
      <c r="AN17" s="134"/>
      <c r="AO17" s="134"/>
      <c r="AP17" s="134"/>
      <c r="AQ17" s="134"/>
      <c r="AR17" s="134"/>
      <c r="AS17" s="134"/>
      <c r="AT17" s="134"/>
      <c r="AU17" s="134"/>
      <c r="AV17" s="134"/>
      <c r="AW17" s="134"/>
      <c r="AX17" s="134"/>
      <c r="AY17" s="134"/>
      <c r="AZ17" s="134"/>
      <c r="BA17" s="134"/>
      <c r="BB17" s="134"/>
      <c r="BC17" s="134"/>
      <c r="BD17" s="134"/>
      <c r="BE17" s="134"/>
      <c r="BF17" s="134"/>
      <c r="BG17" s="134"/>
      <c r="BH17" s="134"/>
      <c r="BI17" s="134"/>
      <c r="BJ17" s="134"/>
      <c r="BK17" s="134"/>
      <c r="BL17" s="134"/>
      <c r="CJ17" s="226" t="str">
        <f ca="1">IF(ISBLANK(INDIRECT("B17"))," ",(INDIRECT("B17")))</f>
        <v xml:space="preserve"> </v>
      </c>
      <c r="CK17" s="226" t="str">
        <f ca="1">IF(ISBLANK(INDIRECT("C17"))," ",(INDIRECT("C17")))</f>
        <v xml:space="preserve"> </v>
      </c>
      <c r="CL17" s="226" t="str">
        <f ca="1">IF(ISBLANK(INDIRECT("D17"))," ",(INDIRECT("D17")))</f>
        <v xml:space="preserve"> </v>
      </c>
      <c r="CM17" s="226" t="str">
        <f ca="1">IF(ISBLANK(INDIRECT("E17"))," ",(INDIRECT("E17")))</f>
        <v xml:space="preserve"> </v>
      </c>
      <c r="CN17" s="226" t="str">
        <f ca="1">IF(ISBLANK(INDIRECT("F17"))," ",(INDIRECT("F17")))</f>
        <v xml:space="preserve"> </v>
      </c>
      <c r="CO17" s="226" t="str">
        <f ca="1">IF(ISBLANK(INDIRECT("G17"))," ",(INDIRECT("G17")))</f>
        <v xml:space="preserve"> </v>
      </c>
      <c r="CP17" s="226" t="str">
        <f ca="1">IF(ISBLANK(INDIRECT("H17"))," ",(INDIRECT("H17")))</f>
        <v xml:space="preserve"> </v>
      </c>
      <c r="CQ17" s="226" t="str">
        <f ca="1">IF(ISBLANK(INDIRECT("I17"))," ",(INDIRECT("I17")))</f>
        <v xml:space="preserve"> </v>
      </c>
      <c r="CR17" s="226" t="str">
        <f ca="1">IF(ISBLANK(INDIRECT("J17"))," ",(INDIRECT("J17")))</f>
        <v xml:space="preserve"> </v>
      </c>
      <c r="CS17" s="226" t="str">
        <f ca="1">IF(ISBLANK(INDIRECT("K17"))," ",(INDIRECT("K17")))</f>
        <v xml:space="preserve"> </v>
      </c>
      <c r="CT17" s="226" t="str">
        <f ca="1">IF(ISBLANK(INDIRECT("L17"))," ",(INDIRECT("L17")))</f>
        <v xml:space="preserve"> </v>
      </c>
      <c r="CU17" s="226" t="str">
        <f ca="1">IF(ISBLANK(INDIRECT("M17"))," ",(INDIRECT("M17")))</f>
        <v xml:space="preserve"> </v>
      </c>
      <c r="CV17" s="226" t="str">
        <f ca="1">IF(ISBLANK(INDIRECT("N17"))," ",(INDIRECT("N17")))</f>
        <v xml:space="preserve"> </v>
      </c>
      <c r="CW17" s="226" t="str">
        <f ca="1">IF(ISBLANK(INDIRECT("O17"))," ",(INDIRECT("O17")))</f>
        <v xml:space="preserve"> </v>
      </c>
      <c r="CX17" s="226" t="str">
        <f ca="1">IF(ISBLANK(INDIRECT("P17"))," ",(INDIRECT("P17")))</f>
        <v xml:space="preserve"> </v>
      </c>
      <c r="CY17" s="226" t="str">
        <f ca="1">IF(ISBLANK(INDIRECT("Q17"))," ",(INDIRECT("Q17")))</f>
        <v xml:space="preserve"> </v>
      </c>
      <c r="CZ17" s="226" t="str">
        <f ca="1">IF(ISBLANK(INDIRECT("R17"))," ",(INDIRECT("R17")))</f>
        <v xml:space="preserve"> </v>
      </c>
      <c r="DA17" s="226" t="str">
        <f ca="1">IF(ISBLANK(INDIRECT("S17"))," ",(INDIRECT("S17")))</f>
        <v xml:space="preserve"> </v>
      </c>
      <c r="DB17" s="226" t="str">
        <f ca="1">IF(ISBLANK(INDIRECT("T17"))," ",(INDIRECT("T17")))</f>
        <v xml:space="preserve"> </v>
      </c>
      <c r="DC17" s="226" t="str">
        <f ca="1">IF(ISBLANK(INDIRECT("U17"))," ",(INDIRECT("U17")))</f>
        <v xml:space="preserve"> </v>
      </c>
      <c r="DD17" s="226" t="str">
        <f ca="1">IF(ISBLANK(INDIRECT("V17"))," ",(INDIRECT("V17")))</f>
        <v xml:space="preserve"> </v>
      </c>
      <c r="DE17" s="226" t="str">
        <f ca="1">IF(ISBLANK(INDIRECT("W17"))," ",(INDIRECT("W17")))</f>
        <v xml:space="preserve"> </v>
      </c>
      <c r="DF17" s="226" t="str">
        <f ca="1">IF(ISBLANK(INDIRECT("X17"))," ",(INDIRECT("X17")))</f>
        <v xml:space="preserve"> </v>
      </c>
      <c r="DG17" s="226" t="str">
        <f ca="1">IF(ISBLANK(INDIRECT("Y17"))," ",(INDIRECT("Y17")))</f>
        <v xml:space="preserve"> </v>
      </c>
      <c r="DH17" s="226" t="str">
        <f ca="1">IF(ISBLANK(INDIRECT("Z17"))," ",(INDIRECT("Z17")))</f>
        <v xml:space="preserve"> </v>
      </c>
      <c r="DI17" s="226" t="str">
        <f ca="1">IF(ISBLANK(INDIRECT("AA17"))," ",(INDIRECT("AA17")))</f>
        <v xml:space="preserve"> </v>
      </c>
      <c r="DJ17" s="226" t="str">
        <f ca="1">IF(ISBLANK(INDIRECT("AB17"))," ",(INDIRECT("AB17")))</f>
        <v xml:space="preserve"> </v>
      </c>
      <c r="DK17" s="226" t="str">
        <f ca="1">IF(ISBLANK(INDIRECT("AC17"))," ",(INDIRECT("AC17")))</f>
        <v xml:space="preserve"> </v>
      </c>
      <c r="DL17" s="226" t="str">
        <f ca="1">IF(ISBLANK(INDIRECT("AD17"))," ",(INDIRECT("AD17")))</f>
        <v xml:space="preserve"> </v>
      </c>
      <c r="DM17" s="226" t="str">
        <f ca="1">IF(ISBLANK(INDIRECT("AE17"))," ",(INDIRECT("AE17")))</f>
        <v xml:space="preserve"> </v>
      </c>
      <c r="DN17" s="226" t="str">
        <f ca="1">IF(ISBLANK(INDIRECT("AF17"))," ",(INDIRECT("AF17")))</f>
        <v xml:space="preserve"> </v>
      </c>
      <c r="DO17" s="226" t="str">
        <f ca="1">IF(ISBLANK(INDIRECT("AG17"))," ",(INDIRECT("AG17")))</f>
        <v xml:space="preserve"> </v>
      </c>
      <c r="DP17" s="226" t="str">
        <f ca="1">IF(ISBLANK(INDIRECT("AH17"))," ",(INDIRECT("AH17")))</f>
        <v xml:space="preserve"> </v>
      </c>
      <c r="DQ17" s="226" t="str">
        <f ca="1">IF(ISBLANK(INDIRECT("AI17"))," ",(INDIRECT("AI17")))</f>
        <v xml:space="preserve"> </v>
      </c>
      <c r="DR17" s="226" t="str">
        <f ca="1">IF(ISBLANK(INDIRECT("AJ17"))," ",(INDIRECT("AJ17")))</f>
        <v xml:space="preserve"> </v>
      </c>
      <c r="DS17" s="226" t="str">
        <f ca="1">IF(ISBLANK(INDIRECT("AK17"))," ",(INDIRECT("AK17")))</f>
        <v xml:space="preserve"> </v>
      </c>
      <c r="DT17" s="226" t="str">
        <f ca="1">IF(ISBLANK(INDIRECT("AL17"))," ",(INDIRECT("AL17")))</f>
        <v xml:space="preserve"> </v>
      </c>
      <c r="DU17" s="226" t="str">
        <f ca="1">IF(ISBLANK(INDIRECT("AM17"))," ",(INDIRECT("AM17")))</f>
        <v xml:space="preserve"> </v>
      </c>
      <c r="DV17" s="226" t="str">
        <f ca="1">IF(ISBLANK(INDIRECT("AN17"))," ",(INDIRECT("AN17")))</f>
        <v xml:space="preserve"> </v>
      </c>
      <c r="DW17" s="226" t="str">
        <f ca="1">IF(ISBLANK(INDIRECT("AO17"))," ",(INDIRECT("AO17")))</f>
        <v xml:space="preserve"> </v>
      </c>
      <c r="DX17" s="226" t="str">
        <f ca="1">IF(ISBLANK(INDIRECT("AP17"))," ",(INDIRECT("AP17")))</f>
        <v xml:space="preserve"> </v>
      </c>
      <c r="DY17" s="226" t="str">
        <f ca="1">IF(ISBLANK(INDIRECT("AQ17"))," ",(INDIRECT("AQ17")))</f>
        <v xml:space="preserve"> </v>
      </c>
      <c r="DZ17" s="226" t="str">
        <f ca="1">IF(ISBLANK(INDIRECT("AR17"))," ",(INDIRECT("AR17")))</f>
        <v xml:space="preserve"> </v>
      </c>
      <c r="EA17" s="226" t="str">
        <f ca="1">IF(ISBLANK(INDIRECT("AS17"))," ",(INDIRECT("AS17")))</f>
        <v xml:space="preserve"> </v>
      </c>
      <c r="EB17" s="226" t="str">
        <f ca="1">IF(ISBLANK(INDIRECT("AT17"))," ",(INDIRECT("AT17")))</f>
        <v xml:space="preserve"> </v>
      </c>
      <c r="EC17" s="226" t="str">
        <f ca="1">IF(ISBLANK(INDIRECT("AU17"))," ",(INDIRECT("AU17")))</f>
        <v xml:space="preserve"> </v>
      </c>
      <c r="ED17" s="226" t="str">
        <f ca="1">IF(ISBLANK(INDIRECT("AV17"))," ",(INDIRECT("AV17")))</f>
        <v xml:space="preserve"> </v>
      </c>
      <c r="EE17" s="226" t="str">
        <f ca="1">IF(ISBLANK(INDIRECT("AW17"))," ",(INDIRECT("AW17")))</f>
        <v xml:space="preserve"> </v>
      </c>
      <c r="EF17" s="226" t="str">
        <f ca="1">IF(ISBLANK(INDIRECT("AX17"))," ",(INDIRECT("AX17")))</f>
        <v xml:space="preserve"> </v>
      </c>
      <c r="EG17" s="226" t="str">
        <f ca="1">IF(ISBLANK(INDIRECT("AY17"))," ",(INDIRECT("AY17")))</f>
        <v xml:space="preserve"> </v>
      </c>
      <c r="EH17" s="226" t="str">
        <f ca="1">IF(ISBLANK(INDIRECT("AZ17"))," ",(INDIRECT("AZ17")))</f>
        <v xml:space="preserve"> </v>
      </c>
      <c r="EI17" s="226" t="str">
        <f ca="1">IF(ISBLANK(INDIRECT("BA17"))," ",(INDIRECT("BA17")))</f>
        <v xml:space="preserve"> </v>
      </c>
      <c r="EJ17" s="226" t="str">
        <f ca="1">IF(ISBLANK(INDIRECT("BB17"))," ",(INDIRECT("BB17")))</f>
        <v xml:space="preserve"> </v>
      </c>
      <c r="EK17" s="226" t="str">
        <f ca="1">IF(ISBLANK(INDIRECT("BC17"))," ",(INDIRECT("BC17")))</f>
        <v xml:space="preserve"> </v>
      </c>
      <c r="EL17" s="226" t="str">
        <f ca="1">IF(ISBLANK(INDIRECT("BD17"))," ",(INDIRECT("BD17")))</f>
        <v xml:space="preserve"> </v>
      </c>
      <c r="EM17" s="226" t="str">
        <f ca="1">IF(ISBLANK(INDIRECT("BE17"))," ",(INDIRECT("BE17")))</f>
        <v xml:space="preserve"> </v>
      </c>
      <c r="EN17" s="226" t="str">
        <f ca="1">IF(ISBLANK(INDIRECT("BF17"))," ",(INDIRECT("BF17")))</f>
        <v xml:space="preserve"> </v>
      </c>
      <c r="EO17" s="226" t="str">
        <f ca="1">IF(ISBLANK(INDIRECT("BG17"))," ",(INDIRECT("BG17")))</f>
        <v xml:space="preserve"> </v>
      </c>
      <c r="EP17" s="226" t="str">
        <f ca="1">IF(ISBLANK(INDIRECT("BH17"))," ",(INDIRECT("BH17")))</f>
        <v xml:space="preserve"> </v>
      </c>
      <c r="EQ17" s="226" t="str">
        <f ca="1">IF(ISBLANK(INDIRECT("BI17"))," ",(INDIRECT("BI17")))</f>
        <v xml:space="preserve"> </v>
      </c>
      <c r="ER17" s="226" t="str">
        <f ca="1">IF(ISBLANK(INDIRECT("BJ17"))," ",(INDIRECT("BJ17")))</f>
        <v xml:space="preserve"> </v>
      </c>
      <c r="ES17" s="226" t="str">
        <f ca="1">IF(ISBLANK(INDIRECT("BK17"))," ",(INDIRECT("BK17")))</f>
        <v xml:space="preserve"> </v>
      </c>
      <c r="ET17" s="226" t="str">
        <f ca="1">IF(ISBLANK(INDIRECT("BL17"))," ",(INDIRECT("BL17")))</f>
        <v xml:space="preserve"> </v>
      </c>
    </row>
    <row r="18" spans="1:150" x14ac:dyDescent="0.2">
      <c r="A18" s="79">
        <v>12</v>
      </c>
      <c r="B18" s="143"/>
      <c r="C18" s="134"/>
      <c r="D18" s="134"/>
      <c r="E18" s="134"/>
      <c r="F18" s="134"/>
      <c r="G18" s="134"/>
      <c r="H18" s="134"/>
      <c r="I18" s="134"/>
      <c r="J18" s="134"/>
      <c r="K18" s="134"/>
      <c r="L18" s="134"/>
      <c r="M18" s="134"/>
      <c r="N18" s="134"/>
      <c r="O18" s="134"/>
      <c r="P18" s="134"/>
      <c r="Q18" s="134"/>
      <c r="R18" s="134"/>
      <c r="S18" s="134"/>
      <c r="T18" s="134"/>
      <c r="U18" s="134"/>
      <c r="V18" s="134"/>
      <c r="W18" s="134"/>
      <c r="X18" s="134"/>
      <c r="Y18" s="134"/>
      <c r="Z18" s="134"/>
      <c r="AA18" s="134"/>
      <c r="AB18" s="134"/>
      <c r="AC18" s="134"/>
      <c r="AD18" s="134"/>
      <c r="AE18" s="134"/>
      <c r="AF18" s="134"/>
      <c r="AG18" s="134"/>
      <c r="AH18" s="134"/>
      <c r="AI18" s="134"/>
      <c r="AJ18" s="134"/>
      <c r="AK18" s="134"/>
      <c r="AL18" s="134"/>
      <c r="AM18" s="134"/>
      <c r="AN18" s="134"/>
      <c r="AO18" s="134"/>
      <c r="AP18" s="134"/>
      <c r="AQ18" s="134"/>
      <c r="AR18" s="134"/>
      <c r="AS18" s="134"/>
      <c r="AT18" s="134"/>
      <c r="AU18" s="134"/>
      <c r="AV18" s="134"/>
      <c r="AW18" s="134"/>
      <c r="AX18" s="134"/>
      <c r="AY18" s="134"/>
      <c r="AZ18" s="134"/>
      <c r="BA18" s="134"/>
      <c r="BB18" s="134"/>
      <c r="BC18" s="134"/>
      <c r="BD18" s="134"/>
      <c r="BE18" s="134"/>
      <c r="BF18" s="134"/>
      <c r="BG18" s="134"/>
      <c r="BH18" s="134"/>
      <c r="BI18" s="134"/>
      <c r="BJ18" s="134"/>
      <c r="BK18" s="134"/>
      <c r="BL18" s="134"/>
      <c r="CJ18" s="226" t="str">
        <f ca="1">IF(ISBLANK(INDIRECT("B18"))," ",(INDIRECT("B18")))</f>
        <v xml:space="preserve"> </v>
      </c>
      <c r="CK18" s="226" t="str">
        <f ca="1">IF(ISBLANK(INDIRECT("C18"))," ",(INDIRECT("C18")))</f>
        <v xml:space="preserve"> </v>
      </c>
      <c r="CL18" s="226" t="str">
        <f ca="1">IF(ISBLANK(INDIRECT("D18"))," ",(INDIRECT("D18")))</f>
        <v xml:space="preserve"> </v>
      </c>
      <c r="CM18" s="226" t="str">
        <f ca="1">IF(ISBLANK(INDIRECT("E18"))," ",(INDIRECT("E18")))</f>
        <v xml:space="preserve"> </v>
      </c>
      <c r="CN18" s="226" t="str">
        <f ca="1">IF(ISBLANK(INDIRECT("F18"))," ",(INDIRECT("F18")))</f>
        <v xml:space="preserve"> </v>
      </c>
      <c r="CO18" s="226" t="str">
        <f ca="1">IF(ISBLANK(INDIRECT("G18"))," ",(INDIRECT("G18")))</f>
        <v xml:space="preserve"> </v>
      </c>
      <c r="CP18" s="226" t="str">
        <f ca="1">IF(ISBLANK(INDIRECT("H18"))," ",(INDIRECT("H18")))</f>
        <v xml:space="preserve"> </v>
      </c>
      <c r="CQ18" s="226" t="str">
        <f ca="1">IF(ISBLANK(INDIRECT("I18"))," ",(INDIRECT("I18")))</f>
        <v xml:space="preserve"> </v>
      </c>
      <c r="CR18" s="226" t="str">
        <f ca="1">IF(ISBLANK(INDIRECT("J18"))," ",(INDIRECT("J18")))</f>
        <v xml:space="preserve"> </v>
      </c>
      <c r="CS18" s="226" t="str">
        <f ca="1">IF(ISBLANK(INDIRECT("K18"))," ",(INDIRECT("K18")))</f>
        <v xml:space="preserve"> </v>
      </c>
      <c r="CT18" s="226" t="str">
        <f ca="1">IF(ISBLANK(INDIRECT("L18"))," ",(INDIRECT("L18")))</f>
        <v xml:space="preserve"> </v>
      </c>
      <c r="CU18" s="226" t="str">
        <f ca="1">IF(ISBLANK(INDIRECT("M18"))," ",(INDIRECT("M18")))</f>
        <v xml:space="preserve"> </v>
      </c>
      <c r="CV18" s="226" t="str">
        <f ca="1">IF(ISBLANK(INDIRECT("N18"))," ",(INDIRECT("N18")))</f>
        <v xml:space="preserve"> </v>
      </c>
      <c r="CW18" s="226" t="str">
        <f ca="1">IF(ISBLANK(INDIRECT("O18"))," ",(INDIRECT("O18")))</f>
        <v xml:space="preserve"> </v>
      </c>
      <c r="CX18" s="226" t="str">
        <f ca="1">IF(ISBLANK(INDIRECT("P18"))," ",(INDIRECT("P18")))</f>
        <v xml:space="preserve"> </v>
      </c>
      <c r="CY18" s="226" t="str">
        <f ca="1">IF(ISBLANK(INDIRECT("Q18"))," ",(INDIRECT("Q18")))</f>
        <v xml:space="preserve"> </v>
      </c>
      <c r="CZ18" s="226" t="str">
        <f ca="1">IF(ISBLANK(INDIRECT("R18"))," ",(INDIRECT("R18")))</f>
        <v xml:space="preserve"> </v>
      </c>
      <c r="DA18" s="226" t="str">
        <f ca="1">IF(ISBLANK(INDIRECT("S18"))," ",(INDIRECT("S18")))</f>
        <v xml:space="preserve"> </v>
      </c>
      <c r="DB18" s="226" t="str">
        <f ca="1">IF(ISBLANK(INDIRECT("T18"))," ",(INDIRECT("T18")))</f>
        <v xml:space="preserve"> </v>
      </c>
      <c r="DC18" s="226" t="str">
        <f ca="1">IF(ISBLANK(INDIRECT("U18"))," ",(INDIRECT("U18")))</f>
        <v xml:space="preserve"> </v>
      </c>
      <c r="DD18" s="226" t="str">
        <f ca="1">IF(ISBLANK(INDIRECT("V18"))," ",(INDIRECT("V18")))</f>
        <v xml:space="preserve"> </v>
      </c>
      <c r="DE18" s="226" t="str">
        <f ca="1">IF(ISBLANK(INDIRECT("W18"))," ",(INDIRECT("W18")))</f>
        <v xml:space="preserve"> </v>
      </c>
      <c r="DF18" s="226" t="str">
        <f ca="1">IF(ISBLANK(INDIRECT("X18"))," ",(INDIRECT("X18")))</f>
        <v xml:space="preserve"> </v>
      </c>
      <c r="DG18" s="226" t="str">
        <f ca="1">IF(ISBLANK(INDIRECT("Y18"))," ",(INDIRECT("Y18")))</f>
        <v xml:space="preserve"> </v>
      </c>
      <c r="DH18" s="226" t="str">
        <f ca="1">IF(ISBLANK(INDIRECT("Z18"))," ",(INDIRECT("Z18")))</f>
        <v xml:space="preserve"> </v>
      </c>
      <c r="DI18" s="226" t="str">
        <f ca="1">IF(ISBLANK(INDIRECT("AA18"))," ",(INDIRECT("AA18")))</f>
        <v xml:space="preserve"> </v>
      </c>
      <c r="DJ18" s="226" t="str">
        <f ca="1">IF(ISBLANK(INDIRECT("AB18"))," ",(INDIRECT("AB18")))</f>
        <v xml:space="preserve"> </v>
      </c>
      <c r="DK18" s="226" t="str">
        <f ca="1">IF(ISBLANK(INDIRECT("AC18"))," ",(INDIRECT("AC18")))</f>
        <v xml:space="preserve"> </v>
      </c>
      <c r="DL18" s="226" t="str">
        <f ca="1">IF(ISBLANK(INDIRECT("AD18"))," ",(INDIRECT("AD18")))</f>
        <v xml:space="preserve"> </v>
      </c>
      <c r="DM18" s="226" t="str">
        <f ca="1">IF(ISBLANK(INDIRECT("AE18"))," ",(INDIRECT("AE18")))</f>
        <v xml:space="preserve"> </v>
      </c>
      <c r="DN18" s="226" t="str">
        <f ca="1">IF(ISBLANK(INDIRECT("AF18"))," ",(INDIRECT("AF18")))</f>
        <v xml:space="preserve"> </v>
      </c>
      <c r="DO18" s="226" t="str">
        <f ca="1">IF(ISBLANK(INDIRECT("AG18"))," ",(INDIRECT("AG18")))</f>
        <v xml:space="preserve"> </v>
      </c>
      <c r="DP18" s="226" t="str">
        <f ca="1">IF(ISBLANK(INDIRECT("AH18"))," ",(INDIRECT("AH18")))</f>
        <v xml:space="preserve"> </v>
      </c>
      <c r="DQ18" s="226" t="str">
        <f ca="1">IF(ISBLANK(INDIRECT("AI18"))," ",(INDIRECT("AI18")))</f>
        <v xml:space="preserve"> </v>
      </c>
      <c r="DR18" s="226" t="str">
        <f ca="1">IF(ISBLANK(INDIRECT("AJ18"))," ",(INDIRECT("AJ18")))</f>
        <v xml:space="preserve"> </v>
      </c>
      <c r="DS18" s="226" t="str">
        <f ca="1">IF(ISBLANK(INDIRECT("AK18"))," ",(INDIRECT("AK18")))</f>
        <v xml:space="preserve"> </v>
      </c>
      <c r="DT18" s="226" t="str">
        <f ca="1">IF(ISBLANK(INDIRECT("AL18"))," ",(INDIRECT("AL18")))</f>
        <v xml:space="preserve"> </v>
      </c>
      <c r="DU18" s="226" t="str">
        <f ca="1">IF(ISBLANK(INDIRECT("AM18"))," ",(INDIRECT("AM18")))</f>
        <v xml:space="preserve"> </v>
      </c>
      <c r="DV18" s="226" t="str">
        <f ca="1">IF(ISBLANK(INDIRECT("AN18"))," ",(INDIRECT("AN18")))</f>
        <v xml:space="preserve"> </v>
      </c>
      <c r="DW18" s="226" t="str">
        <f ca="1">IF(ISBLANK(INDIRECT("AO18"))," ",(INDIRECT("AO18")))</f>
        <v xml:space="preserve"> </v>
      </c>
      <c r="DX18" s="226" t="str">
        <f ca="1">IF(ISBLANK(INDIRECT("AP18"))," ",(INDIRECT("AP18")))</f>
        <v xml:space="preserve"> </v>
      </c>
      <c r="DY18" s="226" t="str">
        <f ca="1">IF(ISBLANK(INDIRECT("AQ18"))," ",(INDIRECT("AQ18")))</f>
        <v xml:space="preserve"> </v>
      </c>
      <c r="DZ18" s="226" t="str">
        <f ca="1">IF(ISBLANK(INDIRECT("AR18"))," ",(INDIRECT("AR18")))</f>
        <v xml:space="preserve"> </v>
      </c>
      <c r="EA18" s="226" t="str">
        <f ca="1">IF(ISBLANK(INDIRECT("AS18"))," ",(INDIRECT("AS18")))</f>
        <v xml:space="preserve"> </v>
      </c>
      <c r="EB18" s="226" t="str">
        <f ca="1">IF(ISBLANK(INDIRECT("AT18"))," ",(INDIRECT("AT18")))</f>
        <v xml:space="preserve"> </v>
      </c>
      <c r="EC18" s="226" t="str">
        <f ca="1">IF(ISBLANK(INDIRECT("AU18"))," ",(INDIRECT("AU18")))</f>
        <v xml:space="preserve"> </v>
      </c>
      <c r="ED18" s="226" t="str">
        <f ca="1">IF(ISBLANK(INDIRECT("AV18"))," ",(INDIRECT("AV18")))</f>
        <v xml:space="preserve"> </v>
      </c>
      <c r="EE18" s="226" t="str">
        <f ca="1">IF(ISBLANK(INDIRECT("AW18"))," ",(INDIRECT("AW18")))</f>
        <v xml:space="preserve"> </v>
      </c>
      <c r="EF18" s="226" t="str">
        <f ca="1">IF(ISBLANK(INDIRECT("AX18"))," ",(INDIRECT("AX18")))</f>
        <v xml:space="preserve"> </v>
      </c>
      <c r="EG18" s="226" t="str">
        <f ca="1">IF(ISBLANK(INDIRECT("AY18"))," ",(INDIRECT("AY18")))</f>
        <v xml:space="preserve"> </v>
      </c>
      <c r="EH18" s="226" t="str">
        <f ca="1">IF(ISBLANK(INDIRECT("AZ18"))," ",(INDIRECT("AZ18")))</f>
        <v xml:space="preserve"> </v>
      </c>
      <c r="EI18" s="226" t="str">
        <f ca="1">IF(ISBLANK(INDIRECT("BA18"))," ",(INDIRECT("BA18")))</f>
        <v xml:space="preserve"> </v>
      </c>
      <c r="EJ18" s="226" t="str">
        <f ca="1">IF(ISBLANK(INDIRECT("BB18"))," ",(INDIRECT("BB18")))</f>
        <v xml:space="preserve"> </v>
      </c>
      <c r="EK18" s="226" t="str">
        <f ca="1">IF(ISBLANK(INDIRECT("BC18"))," ",(INDIRECT("BC18")))</f>
        <v xml:space="preserve"> </v>
      </c>
      <c r="EL18" s="226" t="str">
        <f ca="1">IF(ISBLANK(INDIRECT("BD18"))," ",(INDIRECT("BD18")))</f>
        <v xml:space="preserve"> </v>
      </c>
      <c r="EM18" s="226" t="str">
        <f ca="1">IF(ISBLANK(INDIRECT("BE18"))," ",(INDIRECT("BE18")))</f>
        <v xml:space="preserve"> </v>
      </c>
      <c r="EN18" s="226" t="str">
        <f ca="1">IF(ISBLANK(INDIRECT("BF18"))," ",(INDIRECT("BF18")))</f>
        <v xml:space="preserve"> </v>
      </c>
      <c r="EO18" s="226" t="str">
        <f ca="1">IF(ISBLANK(INDIRECT("BG18"))," ",(INDIRECT("BG18")))</f>
        <v xml:space="preserve"> </v>
      </c>
      <c r="EP18" s="226" t="str">
        <f ca="1">IF(ISBLANK(INDIRECT("BH18"))," ",(INDIRECT("BH18")))</f>
        <v xml:space="preserve"> </v>
      </c>
      <c r="EQ18" s="226" t="str">
        <f ca="1">IF(ISBLANK(INDIRECT("BI18"))," ",(INDIRECT("BI18")))</f>
        <v xml:space="preserve"> </v>
      </c>
      <c r="ER18" s="226" t="str">
        <f ca="1">IF(ISBLANK(INDIRECT("BJ18"))," ",(INDIRECT("BJ18")))</f>
        <v xml:space="preserve"> </v>
      </c>
      <c r="ES18" s="226" t="str">
        <f ca="1">IF(ISBLANK(INDIRECT("BK18"))," ",(INDIRECT("BK18")))</f>
        <v xml:space="preserve"> </v>
      </c>
      <c r="ET18" s="226" t="str">
        <f ca="1">IF(ISBLANK(INDIRECT("BL18"))," ",(INDIRECT("BL18")))</f>
        <v xml:space="preserve"> </v>
      </c>
    </row>
    <row r="19" spans="1:150" x14ac:dyDescent="0.2">
      <c r="A19" s="79">
        <v>13</v>
      </c>
      <c r="B19" s="143"/>
      <c r="C19" s="134"/>
      <c r="D19" s="134"/>
      <c r="E19" s="134"/>
      <c r="F19" s="134"/>
      <c r="G19" s="134"/>
      <c r="H19" s="134"/>
      <c r="I19" s="134"/>
      <c r="J19" s="134"/>
      <c r="K19" s="134"/>
      <c r="L19" s="134"/>
      <c r="M19" s="134"/>
      <c r="N19" s="134"/>
      <c r="O19" s="134"/>
      <c r="P19" s="134"/>
      <c r="Q19" s="134"/>
      <c r="R19" s="134"/>
      <c r="S19" s="134"/>
      <c r="T19" s="134"/>
      <c r="U19" s="134"/>
      <c r="V19" s="134"/>
      <c r="W19" s="134"/>
      <c r="X19" s="134"/>
      <c r="Y19" s="134"/>
      <c r="Z19" s="134"/>
      <c r="AA19" s="134"/>
      <c r="AB19" s="134"/>
      <c r="AC19" s="134"/>
      <c r="AD19" s="134"/>
      <c r="AE19" s="134"/>
      <c r="AF19" s="134"/>
      <c r="AG19" s="134"/>
      <c r="AH19" s="134"/>
      <c r="AI19" s="134"/>
      <c r="AJ19" s="134"/>
      <c r="AK19" s="134"/>
      <c r="AL19" s="134"/>
      <c r="AM19" s="134"/>
      <c r="AN19" s="134"/>
      <c r="AO19" s="134"/>
      <c r="AP19" s="134"/>
      <c r="AQ19" s="134"/>
      <c r="AR19" s="134"/>
      <c r="AS19" s="134"/>
      <c r="AT19" s="134"/>
      <c r="AU19" s="134"/>
      <c r="AV19" s="134"/>
      <c r="AW19" s="134"/>
      <c r="AX19" s="134"/>
      <c r="AY19" s="134"/>
      <c r="AZ19" s="134"/>
      <c r="BA19" s="134"/>
      <c r="BB19" s="134"/>
      <c r="BC19" s="134"/>
      <c r="BD19" s="134"/>
      <c r="BE19" s="134"/>
      <c r="BF19" s="134"/>
      <c r="BG19" s="134"/>
      <c r="BH19" s="134"/>
      <c r="BI19" s="134"/>
      <c r="BJ19" s="134"/>
      <c r="BK19" s="134"/>
      <c r="BL19" s="134"/>
      <c r="CJ19" s="226" t="str">
        <f ca="1">IF(ISBLANK(INDIRECT("B19"))," ",(INDIRECT("B19")))</f>
        <v xml:space="preserve"> </v>
      </c>
      <c r="CK19" s="226" t="str">
        <f ca="1">IF(ISBLANK(INDIRECT("C19"))," ",(INDIRECT("C19")))</f>
        <v xml:space="preserve"> </v>
      </c>
      <c r="CL19" s="226" t="str">
        <f ca="1">IF(ISBLANK(INDIRECT("D19"))," ",(INDIRECT("D19")))</f>
        <v xml:space="preserve"> </v>
      </c>
      <c r="CM19" s="226" t="str">
        <f ca="1">IF(ISBLANK(INDIRECT("E19"))," ",(INDIRECT("E19")))</f>
        <v xml:space="preserve"> </v>
      </c>
      <c r="CN19" s="226" t="str">
        <f ca="1">IF(ISBLANK(INDIRECT("F19"))," ",(INDIRECT("F19")))</f>
        <v xml:space="preserve"> </v>
      </c>
      <c r="CO19" s="226" t="str">
        <f ca="1">IF(ISBLANK(INDIRECT("G19"))," ",(INDIRECT("G19")))</f>
        <v xml:space="preserve"> </v>
      </c>
      <c r="CP19" s="226" t="str">
        <f ca="1">IF(ISBLANK(INDIRECT("H19"))," ",(INDIRECT("H19")))</f>
        <v xml:space="preserve"> </v>
      </c>
      <c r="CQ19" s="226" t="str">
        <f ca="1">IF(ISBLANK(INDIRECT("I19"))," ",(INDIRECT("I19")))</f>
        <v xml:space="preserve"> </v>
      </c>
      <c r="CR19" s="226" t="str">
        <f ca="1">IF(ISBLANK(INDIRECT("J19"))," ",(INDIRECT("J19")))</f>
        <v xml:space="preserve"> </v>
      </c>
      <c r="CS19" s="226" t="str">
        <f ca="1">IF(ISBLANK(INDIRECT("K19"))," ",(INDIRECT("K19")))</f>
        <v xml:space="preserve"> </v>
      </c>
      <c r="CT19" s="226" t="str">
        <f ca="1">IF(ISBLANK(INDIRECT("L19"))," ",(INDIRECT("L19")))</f>
        <v xml:space="preserve"> </v>
      </c>
      <c r="CU19" s="226" t="str">
        <f ca="1">IF(ISBLANK(INDIRECT("M19"))," ",(INDIRECT("M19")))</f>
        <v xml:space="preserve"> </v>
      </c>
      <c r="CV19" s="226" t="str">
        <f ca="1">IF(ISBLANK(INDIRECT("N19"))," ",(INDIRECT("N19")))</f>
        <v xml:space="preserve"> </v>
      </c>
      <c r="CW19" s="226" t="str">
        <f ca="1">IF(ISBLANK(INDIRECT("O19"))," ",(INDIRECT("O19")))</f>
        <v xml:space="preserve"> </v>
      </c>
      <c r="CX19" s="226" t="str">
        <f ca="1">IF(ISBLANK(INDIRECT("P19"))," ",(INDIRECT("P19")))</f>
        <v xml:space="preserve"> </v>
      </c>
      <c r="CY19" s="226" t="str">
        <f ca="1">IF(ISBLANK(INDIRECT("Q19"))," ",(INDIRECT("Q19")))</f>
        <v xml:space="preserve"> </v>
      </c>
      <c r="CZ19" s="226" t="str">
        <f ca="1">IF(ISBLANK(INDIRECT("R19"))," ",(INDIRECT("R19")))</f>
        <v xml:space="preserve"> </v>
      </c>
      <c r="DA19" s="226" t="str">
        <f ca="1">IF(ISBLANK(INDIRECT("S19"))," ",(INDIRECT("S19")))</f>
        <v xml:space="preserve"> </v>
      </c>
      <c r="DB19" s="226" t="str">
        <f ca="1">IF(ISBLANK(INDIRECT("T19"))," ",(INDIRECT("T19")))</f>
        <v xml:space="preserve"> </v>
      </c>
      <c r="DC19" s="226" t="str">
        <f ca="1">IF(ISBLANK(INDIRECT("U19"))," ",(INDIRECT("U19")))</f>
        <v xml:space="preserve"> </v>
      </c>
      <c r="DD19" s="226" t="str">
        <f ca="1">IF(ISBLANK(INDIRECT("V19"))," ",(INDIRECT("V19")))</f>
        <v xml:space="preserve"> </v>
      </c>
      <c r="DE19" s="226" t="str">
        <f ca="1">IF(ISBLANK(INDIRECT("W19"))," ",(INDIRECT("W19")))</f>
        <v xml:space="preserve"> </v>
      </c>
      <c r="DF19" s="226" t="str">
        <f ca="1">IF(ISBLANK(INDIRECT("X19"))," ",(INDIRECT("X19")))</f>
        <v xml:space="preserve"> </v>
      </c>
      <c r="DG19" s="226" t="str">
        <f ca="1">IF(ISBLANK(INDIRECT("Y19"))," ",(INDIRECT("Y19")))</f>
        <v xml:space="preserve"> </v>
      </c>
      <c r="DH19" s="226" t="str">
        <f ca="1">IF(ISBLANK(INDIRECT("Z19"))," ",(INDIRECT("Z19")))</f>
        <v xml:space="preserve"> </v>
      </c>
      <c r="DI19" s="226" t="str">
        <f ca="1">IF(ISBLANK(INDIRECT("AA19"))," ",(INDIRECT("AA19")))</f>
        <v xml:space="preserve"> </v>
      </c>
      <c r="DJ19" s="226" t="str">
        <f ca="1">IF(ISBLANK(INDIRECT("AB19"))," ",(INDIRECT("AB19")))</f>
        <v xml:space="preserve"> </v>
      </c>
      <c r="DK19" s="226" t="str">
        <f ca="1">IF(ISBLANK(INDIRECT("AC19"))," ",(INDIRECT("AC19")))</f>
        <v xml:space="preserve"> </v>
      </c>
      <c r="DL19" s="226" t="str">
        <f ca="1">IF(ISBLANK(INDIRECT("AD19"))," ",(INDIRECT("AD19")))</f>
        <v xml:space="preserve"> </v>
      </c>
      <c r="DM19" s="226" t="str">
        <f ca="1">IF(ISBLANK(INDIRECT("AE19"))," ",(INDIRECT("AE19")))</f>
        <v xml:space="preserve"> </v>
      </c>
      <c r="DN19" s="226" t="str">
        <f ca="1">IF(ISBLANK(INDIRECT("AF19"))," ",(INDIRECT("AF19")))</f>
        <v xml:space="preserve"> </v>
      </c>
      <c r="DO19" s="226" t="str">
        <f ca="1">IF(ISBLANK(INDIRECT("AG19"))," ",(INDIRECT("AG19")))</f>
        <v xml:space="preserve"> </v>
      </c>
      <c r="DP19" s="226" t="str">
        <f ca="1">IF(ISBLANK(INDIRECT("AH19"))," ",(INDIRECT("AH19")))</f>
        <v xml:space="preserve"> </v>
      </c>
      <c r="DQ19" s="226" t="str">
        <f ca="1">IF(ISBLANK(INDIRECT("AI19"))," ",(INDIRECT("AI19")))</f>
        <v xml:space="preserve"> </v>
      </c>
      <c r="DR19" s="226" t="str">
        <f ca="1">IF(ISBLANK(INDIRECT("AJ19"))," ",(INDIRECT("AJ19")))</f>
        <v xml:space="preserve"> </v>
      </c>
      <c r="DS19" s="226" t="str">
        <f ca="1">IF(ISBLANK(INDIRECT("AK19"))," ",(INDIRECT("AK19")))</f>
        <v xml:space="preserve"> </v>
      </c>
      <c r="DT19" s="226" t="str">
        <f ca="1">IF(ISBLANK(INDIRECT("AL19"))," ",(INDIRECT("AL19")))</f>
        <v xml:space="preserve"> </v>
      </c>
      <c r="DU19" s="226" t="str">
        <f ca="1">IF(ISBLANK(INDIRECT("AM19"))," ",(INDIRECT("AM19")))</f>
        <v xml:space="preserve"> </v>
      </c>
      <c r="DV19" s="226" t="str">
        <f ca="1">IF(ISBLANK(INDIRECT("AN19"))," ",(INDIRECT("AN19")))</f>
        <v xml:space="preserve"> </v>
      </c>
      <c r="DW19" s="226" t="str">
        <f ca="1">IF(ISBLANK(INDIRECT("AO19"))," ",(INDIRECT("AO19")))</f>
        <v xml:space="preserve"> </v>
      </c>
      <c r="DX19" s="226" t="str">
        <f ca="1">IF(ISBLANK(INDIRECT("AP19"))," ",(INDIRECT("AP19")))</f>
        <v xml:space="preserve"> </v>
      </c>
      <c r="DY19" s="226" t="str">
        <f ca="1">IF(ISBLANK(INDIRECT("AQ19"))," ",(INDIRECT("AQ19")))</f>
        <v xml:space="preserve"> </v>
      </c>
      <c r="DZ19" s="226" t="str">
        <f ca="1">IF(ISBLANK(INDIRECT("AR19"))," ",(INDIRECT("AR19")))</f>
        <v xml:space="preserve"> </v>
      </c>
      <c r="EA19" s="226" t="str">
        <f ca="1">IF(ISBLANK(INDIRECT("AS19"))," ",(INDIRECT("AS19")))</f>
        <v xml:space="preserve"> </v>
      </c>
      <c r="EB19" s="226" t="str">
        <f ca="1">IF(ISBLANK(INDIRECT("AT19"))," ",(INDIRECT("AT19")))</f>
        <v xml:space="preserve"> </v>
      </c>
      <c r="EC19" s="226" t="str">
        <f ca="1">IF(ISBLANK(INDIRECT("AU19"))," ",(INDIRECT("AU19")))</f>
        <v xml:space="preserve"> </v>
      </c>
      <c r="ED19" s="226" t="str">
        <f ca="1">IF(ISBLANK(INDIRECT("AV19"))," ",(INDIRECT("AV19")))</f>
        <v xml:space="preserve"> </v>
      </c>
      <c r="EE19" s="226" t="str">
        <f ca="1">IF(ISBLANK(INDIRECT("AW19"))," ",(INDIRECT("AW19")))</f>
        <v xml:space="preserve"> </v>
      </c>
      <c r="EF19" s="226" t="str">
        <f ca="1">IF(ISBLANK(INDIRECT("AX19"))," ",(INDIRECT("AX19")))</f>
        <v xml:space="preserve"> </v>
      </c>
      <c r="EG19" s="226" t="str">
        <f ca="1">IF(ISBLANK(INDIRECT("AY19"))," ",(INDIRECT("AY19")))</f>
        <v xml:space="preserve"> </v>
      </c>
      <c r="EH19" s="226" t="str">
        <f ca="1">IF(ISBLANK(INDIRECT("AZ19"))," ",(INDIRECT("AZ19")))</f>
        <v xml:space="preserve"> </v>
      </c>
      <c r="EI19" s="226" t="str">
        <f ca="1">IF(ISBLANK(INDIRECT("BA19"))," ",(INDIRECT("BA19")))</f>
        <v xml:space="preserve"> </v>
      </c>
      <c r="EJ19" s="226" t="str">
        <f ca="1">IF(ISBLANK(INDIRECT("BB19"))," ",(INDIRECT("BB19")))</f>
        <v xml:space="preserve"> </v>
      </c>
      <c r="EK19" s="226" t="str">
        <f ca="1">IF(ISBLANK(INDIRECT("BC19"))," ",(INDIRECT("BC19")))</f>
        <v xml:space="preserve"> </v>
      </c>
      <c r="EL19" s="226" t="str">
        <f ca="1">IF(ISBLANK(INDIRECT("BD19"))," ",(INDIRECT("BD19")))</f>
        <v xml:space="preserve"> </v>
      </c>
      <c r="EM19" s="226" t="str">
        <f ca="1">IF(ISBLANK(INDIRECT("BE19"))," ",(INDIRECT("BE19")))</f>
        <v xml:space="preserve"> </v>
      </c>
      <c r="EN19" s="226" t="str">
        <f ca="1">IF(ISBLANK(INDIRECT("BF19"))," ",(INDIRECT("BF19")))</f>
        <v xml:space="preserve"> </v>
      </c>
      <c r="EO19" s="226" t="str">
        <f ca="1">IF(ISBLANK(INDIRECT("BG19"))," ",(INDIRECT("BG19")))</f>
        <v xml:space="preserve"> </v>
      </c>
      <c r="EP19" s="226" t="str">
        <f ca="1">IF(ISBLANK(INDIRECT("BH19"))," ",(INDIRECT("BH19")))</f>
        <v xml:space="preserve"> </v>
      </c>
      <c r="EQ19" s="226" t="str">
        <f ca="1">IF(ISBLANK(INDIRECT("BI19"))," ",(INDIRECT("BI19")))</f>
        <v xml:space="preserve"> </v>
      </c>
      <c r="ER19" s="226" t="str">
        <f ca="1">IF(ISBLANK(INDIRECT("BJ19"))," ",(INDIRECT("BJ19")))</f>
        <v xml:space="preserve"> </v>
      </c>
      <c r="ES19" s="226" t="str">
        <f ca="1">IF(ISBLANK(INDIRECT("BK19"))," ",(INDIRECT("BK19")))</f>
        <v xml:space="preserve"> </v>
      </c>
      <c r="ET19" s="226" t="str">
        <f ca="1">IF(ISBLANK(INDIRECT("BL19"))," ",(INDIRECT("BL19")))</f>
        <v xml:space="preserve"> </v>
      </c>
    </row>
    <row r="20" spans="1:150" x14ac:dyDescent="0.2">
      <c r="A20" s="79">
        <v>14</v>
      </c>
      <c r="B20" s="143"/>
      <c r="C20" s="134"/>
      <c r="D20" s="134"/>
      <c r="E20" s="134"/>
      <c r="F20" s="134"/>
      <c r="G20" s="134"/>
      <c r="H20" s="134"/>
      <c r="I20" s="134"/>
      <c r="J20" s="134"/>
      <c r="K20" s="134"/>
      <c r="L20" s="134"/>
      <c r="M20" s="134"/>
      <c r="N20" s="134"/>
      <c r="O20" s="134"/>
      <c r="P20" s="134"/>
      <c r="Q20" s="134"/>
      <c r="R20" s="134"/>
      <c r="S20" s="134"/>
      <c r="T20" s="134"/>
      <c r="U20" s="134"/>
      <c r="V20" s="134"/>
      <c r="W20" s="134"/>
      <c r="X20" s="134"/>
      <c r="Y20" s="134"/>
      <c r="Z20" s="134"/>
      <c r="AA20" s="134"/>
      <c r="AB20" s="134"/>
      <c r="AC20" s="134"/>
      <c r="AD20" s="134"/>
      <c r="AE20" s="134"/>
      <c r="AF20" s="134"/>
      <c r="AG20" s="134"/>
      <c r="AH20" s="134"/>
      <c r="AI20" s="134"/>
      <c r="AJ20" s="134"/>
      <c r="AK20" s="134"/>
      <c r="AL20" s="134"/>
      <c r="AM20" s="134"/>
      <c r="AN20" s="134"/>
      <c r="AO20" s="134"/>
      <c r="AP20" s="134"/>
      <c r="AQ20" s="134"/>
      <c r="AR20" s="134"/>
      <c r="AS20" s="134"/>
      <c r="AT20" s="134"/>
      <c r="AU20" s="134"/>
      <c r="AV20" s="134"/>
      <c r="AW20" s="134"/>
      <c r="AX20" s="134"/>
      <c r="AY20" s="134"/>
      <c r="AZ20" s="134"/>
      <c r="BA20" s="134"/>
      <c r="BB20" s="134"/>
      <c r="BC20" s="134"/>
      <c r="BD20" s="134"/>
      <c r="BE20" s="134"/>
      <c r="BF20" s="134"/>
      <c r="BG20" s="134"/>
      <c r="BH20" s="134"/>
      <c r="BI20" s="134"/>
      <c r="BJ20" s="134"/>
      <c r="BK20" s="134"/>
      <c r="BL20" s="134"/>
      <c r="CJ20" s="226" t="str">
        <f ca="1">IF(ISBLANK(INDIRECT("B20"))," ",(INDIRECT("B20")))</f>
        <v xml:space="preserve"> </v>
      </c>
      <c r="CK20" s="226" t="str">
        <f ca="1">IF(ISBLANK(INDIRECT("C20"))," ",(INDIRECT("C20")))</f>
        <v xml:space="preserve"> </v>
      </c>
      <c r="CL20" s="226" t="str">
        <f ca="1">IF(ISBLANK(INDIRECT("D20"))," ",(INDIRECT("D20")))</f>
        <v xml:space="preserve"> </v>
      </c>
      <c r="CM20" s="226" t="str">
        <f ca="1">IF(ISBLANK(INDIRECT("E20"))," ",(INDIRECT("E20")))</f>
        <v xml:space="preserve"> </v>
      </c>
      <c r="CN20" s="226" t="str">
        <f ca="1">IF(ISBLANK(INDIRECT("F20"))," ",(INDIRECT("F20")))</f>
        <v xml:space="preserve"> </v>
      </c>
      <c r="CO20" s="226" t="str">
        <f ca="1">IF(ISBLANK(INDIRECT("G20"))," ",(INDIRECT("G20")))</f>
        <v xml:space="preserve"> </v>
      </c>
      <c r="CP20" s="226" t="str">
        <f ca="1">IF(ISBLANK(INDIRECT("H20"))," ",(INDIRECT("H20")))</f>
        <v xml:space="preserve"> </v>
      </c>
      <c r="CQ20" s="226" t="str">
        <f ca="1">IF(ISBLANK(INDIRECT("I20"))," ",(INDIRECT("I20")))</f>
        <v xml:space="preserve"> </v>
      </c>
      <c r="CR20" s="226" t="str">
        <f ca="1">IF(ISBLANK(INDIRECT("J20"))," ",(INDIRECT("J20")))</f>
        <v xml:space="preserve"> </v>
      </c>
      <c r="CS20" s="226" t="str">
        <f ca="1">IF(ISBLANK(INDIRECT("K20"))," ",(INDIRECT("K20")))</f>
        <v xml:space="preserve"> </v>
      </c>
      <c r="CT20" s="226" t="str">
        <f ca="1">IF(ISBLANK(INDIRECT("L20"))," ",(INDIRECT("L20")))</f>
        <v xml:space="preserve"> </v>
      </c>
      <c r="CU20" s="226" t="str">
        <f ca="1">IF(ISBLANK(INDIRECT("M20"))," ",(INDIRECT("M20")))</f>
        <v xml:space="preserve"> </v>
      </c>
      <c r="CV20" s="226" t="str">
        <f ca="1">IF(ISBLANK(INDIRECT("N20"))," ",(INDIRECT("N20")))</f>
        <v xml:space="preserve"> </v>
      </c>
      <c r="CW20" s="226" t="str">
        <f ca="1">IF(ISBLANK(INDIRECT("O20"))," ",(INDIRECT("O20")))</f>
        <v xml:space="preserve"> </v>
      </c>
      <c r="CX20" s="226" t="str">
        <f ca="1">IF(ISBLANK(INDIRECT("P20"))," ",(INDIRECT("P20")))</f>
        <v xml:space="preserve"> </v>
      </c>
      <c r="CY20" s="226" t="str">
        <f ca="1">IF(ISBLANK(INDIRECT("Q20"))," ",(INDIRECT("Q20")))</f>
        <v xml:space="preserve"> </v>
      </c>
      <c r="CZ20" s="226" t="str">
        <f ca="1">IF(ISBLANK(INDIRECT("R20"))," ",(INDIRECT("R20")))</f>
        <v xml:space="preserve"> </v>
      </c>
      <c r="DA20" s="226" t="str">
        <f ca="1">IF(ISBLANK(INDIRECT("S20"))," ",(INDIRECT("S20")))</f>
        <v xml:space="preserve"> </v>
      </c>
      <c r="DB20" s="226" t="str">
        <f ca="1">IF(ISBLANK(INDIRECT("T20"))," ",(INDIRECT("T20")))</f>
        <v xml:space="preserve"> </v>
      </c>
      <c r="DC20" s="226" t="str">
        <f ca="1">IF(ISBLANK(INDIRECT("U20"))," ",(INDIRECT("U20")))</f>
        <v xml:space="preserve"> </v>
      </c>
      <c r="DD20" s="226" t="str">
        <f ca="1">IF(ISBLANK(INDIRECT("V20"))," ",(INDIRECT("V20")))</f>
        <v xml:space="preserve"> </v>
      </c>
      <c r="DE20" s="226" t="str">
        <f ca="1">IF(ISBLANK(INDIRECT("W20"))," ",(INDIRECT("W20")))</f>
        <v xml:space="preserve"> </v>
      </c>
      <c r="DF20" s="226" t="str">
        <f ca="1">IF(ISBLANK(INDIRECT("X20"))," ",(INDIRECT("X20")))</f>
        <v xml:space="preserve"> </v>
      </c>
      <c r="DG20" s="226" t="str">
        <f ca="1">IF(ISBLANK(INDIRECT("Y20"))," ",(INDIRECT("Y20")))</f>
        <v xml:space="preserve"> </v>
      </c>
      <c r="DH20" s="226" t="str">
        <f ca="1">IF(ISBLANK(INDIRECT("Z20"))," ",(INDIRECT("Z20")))</f>
        <v xml:space="preserve"> </v>
      </c>
      <c r="DI20" s="226" t="str">
        <f ca="1">IF(ISBLANK(INDIRECT("AA20"))," ",(INDIRECT("AA20")))</f>
        <v xml:space="preserve"> </v>
      </c>
      <c r="DJ20" s="226" t="str">
        <f ca="1">IF(ISBLANK(INDIRECT("AB20"))," ",(INDIRECT("AB20")))</f>
        <v xml:space="preserve"> </v>
      </c>
      <c r="DK20" s="226" t="str">
        <f ca="1">IF(ISBLANK(INDIRECT("AC20"))," ",(INDIRECT("AC20")))</f>
        <v xml:space="preserve"> </v>
      </c>
      <c r="DL20" s="226" t="str">
        <f ca="1">IF(ISBLANK(INDIRECT("AD20"))," ",(INDIRECT("AD20")))</f>
        <v xml:space="preserve"> </v>
      </c>
      <c r="DM20" s="226" t="str">
        <f ca="1">IF(ISBLANK(INDIRECT("AE20"))," ",(INDIRECT("AE20")))</f>
        <v xml:space="preserve"> </v>
      </c>
      <c r="DN20" s="226" t="str">
        <f ca="1">IF(ISBLANK(INDIRECT("AF20"))," ",(INDIRECT("AF20")))</f>
        <v xml:space="preserve"> </v>
      </c>
      <c r="DO20" s="226" t="str">
        <f ca="1">IF(ISBLANK(INDIRECT("AG20"))," ",(INDIRECT("AG20")))</f>
        <v xml:space="preserve"> </v>
      </c>
      <c r="DP20" s="226" t="str">
        <f ca="1">IF(ISBLANK(INDIRECT("AH20"))," ",(INDIRECT("AH20")))</f>
        <v xml:space="preserve"> </v>
      </c>
      <c r="DQ20" s="226" t="str">
        <f ca="1">IF(ISBLANK(INDIRECT("AI20"))," ",(INDIRECT("AI20")))</f>
        <v xml:space="preserve"> </v>
      </c>
      <c r="DR20" s="226" t="str">
        <f ca="1">IF(ISBLANK(INDIRECT("AJ20"))," ",(INDIRECT("AJ20")))</f>
        <v xml:space="preserve"> </v>
      </c>
      <c r="DS20" s="226" t="str">
        <f ca="1">IF(ISBLANK(INDIRECT("AK20"))," ",(INDIRECT("AK20")))</f>
        <v xml:space="preserve"> </v>
      </c>
      <c r="DT20" s="226" t="str">
        <f ca="1">IF(ISBLANK(INDIRECT("AL20"))," ",(INDIRECT("AL20")))</f>
        <v xml:space="preserve"> </v>
      </c>
      <c r="DU20" s="226" t="str">
        <f ca="1">IF(ISBLANK(INDIRECT("AM20"))," ",(INDIRECT("AM20")))</f>
        <v xml:space="preserve"> </v>
      </c>
      <c r="DV20" s="226" t="str">
        <f ca="1">IF(ISBLANK(INDIRECT("AN20"))," ",(INDIRECT("AN20")))</f>
        <v xml:space="preserve"> </v>
      </c>
      <c r="DW20" s="226" t="str">
        <f ca="1">IF(ISBLANK(INDIRECT("AO20"))," ",(INDIRECT("AO20")))</f>
        <v xml:space="preserve"> </v>
      </c>
      <c r="DX20" s="226" t="str">
        <f ca="1">IF(ISBLANK(INDIRECT("AP20"))," ",(INDIRECT("AP20")))</f>
        <v xml:space="preserve"> </v>
      </c>
      <c r="DY20" s="226" t="str">
        <f ca="1">IF(ISBLANK(INDIRECT("AQ20"))," ",(INDIRECT("AQ20")))</f>
        <v xml:space="preserve"> </v>
      </c>
      <c r="DZ20" s="226" t="str">
        <f ca="1">IF(ISBLANK(INDIRECT("AR20"))," ",(INDIRECT("AR20")))</f>
        <v xml:space="preserve"> </v>
      </c>
      <c r="EA20" s="226" t="str">
        <f ca="1">IF(ISBLANK(INDIRECT("AS20"))," ",(INDIRECT("AS20")))</f>
        <v xml:space="preserve"> </v>
      </c>
      <c r="EB20" s="226" t="str">
        <f ca="1">IF(ISBLANK(INDIRECT("AT20"))," ",(INDIRECT("AT20")))</f>
        <v xml:space="preserve"> </v>
      </c>
      <c r="EC20" s="226" t="str">
        <f ca="1">IF(ISBLANK(INDIRECT("AU20"))," ",(INDIRECT("AU20")))</f>
        <v xml:space="preserve"> </v>
      </c>
      <c r="ED20" s="226" t="str">
        <f ca="1">IF(ISBLANK(INDIRECT("AV20"))," ",(INDIRECT("AV20")))</f>
        <v xml:space="preserve"> </v>
      </c>
      <c r="EE20" s="226" t="str">
        <f ca="1">IF(ISBLANK(INDIRECT("AW20"))," ",(INDIRECT("AW20")))</f>
        <v xml:space="preserve"> </v>
      </c>
      <c r="EF20" s="226" t="str">
        <f ca="1">IF(ISBLANK(INDIRECT("AX20"))," ",(INDIRECT("AX20")))</f>
        <v xml:space="preserve"> </v>
      </c>
      <c r="EG20" s="226" t="str">
        <f ca="1">IF(ISBLANK(INDIRECT("AY20"))," ",(INDIRECT("AY20")))</f>
        <v xml:space="preserve"> </v>
      </c>
      <c r="EH20" s="226" t="str">
        <f ca="1">IF(ISBLANK(INDIRECT("AZ20"))," ",(INDIRECT("AZ20")))</f>
        <v xml:space="preserve"> </v>
      </c>
      <c r="EI20" s="226" t="str">
        <f ca="1">IF(ISBLANK(INDIRECT("BA20"))," ",(INDIRECT("BA20")))</f>
        <v xml:space="preserve"> </v>
      </c>
      <c r="EJ20" s="226" t="str">
        <f ca="1">IF(ISBLANK(INDIRECT("BB20"))," ",(INDIRECT("BB20")))</f>
        <v xml:space="preserve"> </v>
      </c>
      <c r="EK20" s="226" t="str">
        <f ca="1">IF(ISBLANK(INDIRECT("BC20"))," ",(INDIRECT("BC20")))</f>
        <v xml:space="preserve"> </v>
      </c>
      <c r="EL20" s="226" t="str">
        <f ca="1">IF(ISBLANK(INDIRECT("BD20"))," ",(INDIRECT("BD20")))</f>
        <v xml:space="preserve"> </v>
      </c>
      <c r="EM20" s="226" t="str">
        <f ca="1">IF(ISBLANK(INDIRECT("BE20"))," ",(INDIRECT("BE20")))</f>
        <v xml:space="preserve"> </v>
      </c>
      <c r="EN20" s="226" t="str">
        <f ca="1">IF(ISBLANK(INDIRECT("BF20"))," ",(INDIRECT("BF20")))</f>
        <v xml:space="preserve"> </v>
      </c>
      <c r="EO20" s="226" t="str">
        <f ca="1">IF(ISBLANK(INDIRECT("BG20"))," ",(INDIRECT("BG20")))</f>
        <v xml:space="preserve"> </v>
      </c>
      <c r="EP20" s="226" t="str">
        <f ca="1">IF(ISBLANK(INDIRECT("BH20"))," ",(INDIRECT("BH20")))</f>
        <v xml:space="preserve"> </v>
      </c>
      <c r="EQ20" s="226" t="str">
        <f ca="1">IF(ISBLANK(INDIRECT("BI20"))," ",(INDIRECT("BI20")))</f>
        <v xml:space="preserve"> </v>
      </c>
      <c r="ER20" s="226" t="str">
        <f ca="1">IF(ISBLANK(INDIRECT("BJ20"))," ",(INDIRECT("BJ20")))</f>
        <v xml:space="preserve"> </v>
      </c>
      <c r="ES20" s="226" t="str">
        <f ca="1">IF(ISBLANK(INDIRECT("BK20"))," ",(INDIRECT("BK20")))</f>
        <v xml:space="preserve"> </v>
      </c>
      <c r="ET20" s="226" t="str">
        <f ca="1">IF(ISBLANK(INDIRECT("BL20"))," ",(INDIRECT("BL20")))</f>
        <v xml:space="preserve"> </v>
      </c>
    </row>
    <row r="21" spans="1:150" x14ac:dyDescent="0.2">
      <c r="A21" s="79">
        <v>15</v>
      </c>
      <c r="B21" s="143"/>
      <c r="C21" s="134"/>
      <c r="D21" s="134"/>
      <c r="E21" s="134"/>
      <c r="F21" s="134"/>
      <c r="G21" s="134"/>
      <c r="H21" s="134"/>
      <c r="I21" s="134"/>
      <c r="J21" s="134"/>
      <c r="K21" s="134"/>
      <c r="L21" s="134"/>
      <c r="M21" s="134"/>
      <c r="N21" s="134"/>
      <c r="O21" s="134"/>
      <c r="P21" s="134"/>
      <c r="Q21" s="134"/>
      <c r="R21" s="134"/>
      <c r="S21" s="134"/>
      <c r="T21" s="134"/>
      <c r="U21" s="134"/>
      <c r="V21" s="134"/>
      <c r="W21" s="134"/>
      <c r="X21" s="134"/>
      <c r="Y21" s="134"/>
      <c r="Z21" s="134"/>
      <c r="AA21" s="134"/>
      <c r="AB21" s="134"/>
      <c r="AC21" s="134"/>
      <c r="AD21" s="134"/>
      <c r="AE21" s="134"/>
      <c r="AF21" s="134"/>
      <c r="AG21" s="134"/>
      <c r="AH21" s="134"/>
      <c r="AI21" s="134"/>
      <c r="AJ21" s="134"/>
      <c r="AK21" s="134"/>
      <c r="AL21" s="134"/>
      <c r="AM21" s="134"/>
      <c r="AN21" s="134"/>
      <c r="AO21" s="134"/>
      <c r="AP21" s="134"/>
      <c r="AQ21" s="134"/>
      <c r="AR21" s="134"/>
      <c r="AS21" s="134"/>
      <c r="AT21" s="134"/>
      <c r="AU21" s="134"/>
      <c r="AV21" s="134"/>
      <c r="AW21" s="134"/>
      <c r="AX21" s="134"/>
      <c r="AY21" s="134"/>
      <c r="AZ21" s="134"/>
      <c r="BA21" s="134"/>
      <c r="BB21" s="134"/>
      <c r="BC21" s="134"/>
      <c r="BD21" s="134"/>
      <c r="BE21" s="134"/>
      <c r="BF21" s="134"/>
      <c r="BG21" s="134"/>
      <c r="BH21" s="134"/>
      <c r="BI21" s="134"/>
      <c r="BJ21" s="134"/>
      <c r="BK21" s="134"/>
      <c r="BL21" s="134"/>
      <c r="CJ21" s="226" t="str">
        <f ca="1">IF(ISBLANK(INDIRECT("B21"))," ",(INDIRECT("B21")))</f>
        <v xml:space="preserve"> </v>
      </c>
      <c r="CK21" s="226" t="str">
        <f ca="1">IF(ISBLANK(INDIRECT("C21"))," ",(INDIRECT("C21")))</f>
        <v xml:space="preserve"> </v>
      </c>
      <c r="CL21" s="226" t="str">
        <f ca="1">IF(ISBLANK(INDIRECT("D21"))," ",(INDIRECT("D21")))</f>
        <v xml:space="preserve"> </v>
      </c>
      <c r="CM21" s="226" t="str">
        <f ca="1">IF(ISBLANK(INDIRECT("E21"))," ",(INDIRECT("E21")))</f>
        <v xml:space="preserve"> </v>
      </c>
      <c r="CN21" s="226" t="str">
        <f ca="1">IF(ISBLANK(INDIRECT("F21"))," ",(INDIRECT("F21")))</f>
        <v xml:space="preserve"> </v>
      </c>
      <c r="CO21" s="226" t="str">
        <f ca="1">IF(ISBLANK(INDIRECT("G21"))," ",(INDIRECT("G21")))</f>
        <v xml:space="preserve"> </v>
      </c>
      <c r="CP21" s="226" t="str">
        <f ca="1">IF(ISBLANK(INDIRECT("H21"))," ",(INDIRECT("H21")))</f>
        <v xml:space="preserve"> </v>
      </c>
      <c r="CQ21" s="226" t="str">
        <f ca="1">IF(ISBLANK(INDIRECT("I21"))," ",(INDIRECT("I21")))</f>
        <v xml:space="preserve"> </v>
      </c>
      <c r="CR21" s="226" t="str">
        <f ca="1">IF(ISBLANK(INDIRECT("J21"))," ",(INDIRECT("J21")))</f>
        <v xml:space="preserve"> </v>
      </c>
      <c r="CS21" s="226" t="str">
        <f ca="1">IF(ISBLANK(INDIRECT("K21"))," ",(INDIRECT("K21")))</f>
        <v xml:space="preserve"> </v>
      </c>
      <c r="CT21" s="226" t="str">
        <f ca="1">IF(ISBLANK(INDIRECT("L21"))," ",(INDIRECT("L21")))</f>
        <v xml:space="preserve"> </v>
      </c>
      <c r="CU21" s="226" t="str">
        <f ca="1">IF(ISBLANK(INDIRECT("M21"))," ",(INDIRECT("M21")))</f>
        <v xml:space="preserve"> </v>
      </c>
      <c r="CV21" s="226" t="str">
        <f ca="1">IF(ISBLANK(INDIRECT("N21"))," ",(INDIRECT("N21")))</f>
        <v xml:space="preserve"> </v>
      </c>
      <c r="CW21" s="226" t="str">
        <f ca="1">IF(ISBLANK(INDIRECT("O21"))," ",(INDIRECT("O21")))</f>
        <v xml:space="preserve"> </v>
      </c>
      <c r="CX21" s="226" t="str">
        <f ca="1">IF(ISBLANK(INDIRECT("P21"))," ",(INDIRECT("P21")))</f>
        <v xml:space="preserve"> </v>
      </c>
      <c r="CY21" s="226" t="str">
        <f ca="1">IF(ISBLANK(INDIRECT("Q21"))," ",(INDIRECT("Q21")))</f>
        <v xml:space="preserve"> </v>
      </c>
      <c r="CZ21" s="226" t="str">
        <f ca="1">IF(ISBLANK(INDIRECT("R21"))," ",(INDIRECT("R21")))</f>
        <v xml:space="preserve"> </v>
      </c>
      <c r="DA21" s="226" t="str">
        <f ca="1">IF(ISBLANK(INDIRECT("S21"))," ",(INDIRECT("S21")))</f>
        <v xml:space="preserve"> </v>
      </c>
      <c r="DB21" s="226" t="str">
        <f ca="1">IF(ISBLANK(INDIRECT("T21"))," ",(INDIRECT("T21")))</f>
        <v xml:space="preserve"> </v>
      </c>
      <c r="DC21" s="226" t="str">
        <f ca="1">IF(ISBLANK(INDIRECT("U21"))," ",(INDIRECT("U21")))</f>
        <v xml:space="preserve"> </v>
      </c>
      <c r="DD21" s="226" t="str">
        <f ca="1">IF(ISBLANK(INDIRECT("V21"))," ",(INDIRECT("V21")))</f>
        <v xml:space="preserve"> </v>
      </c>
      <c r="DE21" s="226" t="str">
        <f ca="1">IF(ISBLANK(INDIRECT("W21"))," ",(INDIRECT("W21")))</f>
        <v xml:space="preserve"> </v>
      </c>
      <c r="DF21" s="226" t="str">
        <f ca="1">IF(ISBLANK(INDIRECT("X21"))," ",(INDIRECT("X21")))</f>
        <v xml:space="preserve"> </v>
      </c>
      <c r="DG21" s="226" t="str">
        <f ca="1">IF(ISBLANK(INDIRECT("Y21"))," ",(INDIRECT("Y21")))</f>
        <v xml:space="preserve"> </v>
      </c>
      <c r="DH21" s="226" t="str">
        <f ca="1">IF(ISBLANK(INDIRECT("Z21"))," ",(INDIRECT("Z21")))</f>
        <v xml:space="preserve"> </v>
      </c>
      <c r="DI21" s="226" t="str">
        <f ca="1">IF(ISBLANK(INDIRECT("AA21"))," ",(INDIRECT("AA21")))</f>
        <v xml:space="preserve"> </v>
      </c>
      <c r="DJ21" s="226" t="str">
        <f ca="1">IF(ISBLANK(INDIRECT("AB21"))," ",(INDIRECT("AB21")))</f>
        <v xml:space="preserve"> </v>
      </c>
      <c r="DK21" s="226" t="str">
        <f ca="1">IF(ISBLANK(INDIRECT("AC21"))," ",(INDIRECT("AC21")))</f>
        <v xml:space="preserve"> </v>
      </c>
      <c r="DL21" s="226" t="str">
        <f ca="1">IF(ISBLANK(INDIRECT("AD21"))," ",(INDIRECT("AD21")))</f>
        <v xml:space="preserve"> </v>
      </c>
      <c r="DM21" s="226" t="str">
        <f ca="1">IF(ISBLANK(INDIRECT("AE21"))," ",(INDIRECT("AE21")))</f>
        <v xml:space="preserve"> </v>
      </c>
      <c r="DN21" s="226" t="str">
        <f ca="1">IF(ISBLANK(INDIRECT("AF21"))," ",(INDIRECT("AF21")))</f>
        <v xml:space="preserve"> </v>
      </c>
      <c r="DO21" s="226" t="str">
        <f ca="1">IF(ISBLANK(INDIRECT("AG21"))," ",(INDIRECT("AG21")))</f>
        <v xml:space="preserve"> </v>
      </c>
      <c r="DP21" s="226" t="str">
        <f ca="1">IF(ISBLANK(INDIRECT("AH21"))," ",(INDIRECT("AH21")))</f>
        <v xml:space="preserve"> </v>
      </c>
      <c r="DQ21" s="226" t="str">
        <f ca="1">IF(ISBLANK(INDIRECT("AI21"))," ",(INDIRECT("AI21")))</f>
        <v xml:space="preserve"> </v>
      </c>
      <c r="DR21" s="226" t="str">
        <f ca="1">IF(ISBLANK(INDIRECT("AJ21"))," ",(INDIRECT("AJ21")))</f>
        <v xml:space="preserve"> </v>
      </c>
      <c r="DS21" s="226" t="str">
        <f ca="1">IF(ISBLANK(INDIRECT("AK21"))," ",(INDIRECT("AK21")))</f>
        <v xml:space="preserve"> </v>
      </c>
      <c r="DT21" s="226" t="str">
        <f ca="1">IF(ISBLANK(INDIRECT("AL21"))," ",(INDIRECT("AL21")))</f>
        <v xml:space="preserve"> </v>
      </c>
      <c r="DU21" s="226" t="str">
        <f ca="1">IF(ISBLANK(INDIRECT("AM21"))," ",(INDIRECT("AM21")))</f>
        <v xml:space="preserve"> </v>
      </c>
      <c r="DV21" s="226" t="str">
        <f ca="1">IF(ISBLANK(INDIRECT("AN21"))," ",(INDIRECT("AN21")))</f>
        <v xml:space="preserve"> </v>
      </c>
      <c r="DW21" s="226" t="str">
        <f ca="1">IF(ISBLANK(INDIRECT("AO21"))," ",(INDIRECT("AO21")))</f>
        <v xml:space="preserve"> </v>
      </c>
      <c r="DX21" s="226" t="str">
        <f ca="1">IF(ISBLANK(INDIRECT("AP21"))," ",(INDIRECT("AP21")))</f>
        <v xml:space="preserve"> </v>
      </c>
      <c r="DY21" s="226" t="str">
        <f ca="1">IF(ISBLANK(INDIRECT("AQ21"))," ",(INDIRECT("AQ21")))</f>
        <v xml:space="preserve"> </v>
      </c>
      <c r="DZ21" s="226" t="str">
        <f ca="1">IF(ISBLANK(INDIRECT("AR21"))," ",(INDIRECT("AR21")))</f>
        <v xml:space="preserve"> </v>
      </c>
      <c r="EA21" s="226" t="str">
        <f ca="1">IF(ISBLANK(INDIRECT("AS21"))," ",(INDIRECT("AS21")))</f>
        <v xml:space="preserve"> </v>
      </c>
      <c r="EB21" s="226" t="str">
        <f ca="1">IF(ISBLANK(INDIRECT("AT21"))," ",(INDIRECT("AT21")))</f>
        <v xml:space="preserve"> </v>
      </c>
      <c r="EC21" s="226" t="str">
        <f ca="1">IF(ISBLANK(INDIRECT("AU21"))," ",(INDIRECT("AU21")))</f>
        <v xml:space="preserve"> </v>
      </c>
      <c r="ED21" s="226" t="str">
        <f ca="1">IF(ISBLANK(INDIRECT("AV21"))," ",(INDIRECT("AV21")))</f>
        <v xml:space="preserve"> </v>
      </c>
      <c r="EE21" s="226" t="str">
        <f ca="1">IF(ISBLANK(INDIRECT("AW21"))," ",(INDIRECT("AW21")))</f>
        <v xml:space="preserve"> </v>
      </c>
      <c r="EF21" s="226" t="str">
        <f ca="1">IF(ISBLANK(INDIRECT("AX21"))," ",(INDIRECT("AX21")))</f>
        <v xml:space="preserve"> </v>
      </c>
      <c r="EG21" s="226" t="str">
        <f ca="1">IF(ISBLANK(INDIRECT("AY21"))," ",(INDIRECT("AY21")))</f>
        <v xml:space="preserve"> </v>
      </c>
      <c r="EH21" s="226" t="str">
        <f ca="1">IF(ISBLANK(INDIRECT("AZ21"))," ",(INDIRECT("AZ21")))</f>
        <v xml:space="preserve"> </v>
      </c>
      <c r="EI21" s="226" t="str">
        <f ca="1">IF(ISBLANK(INDIRECT("BA21"))," ",(INDIRECT("BA21")))</f>
        <v xml:space="preserve"> </v>
      </c>
      <c r="EJ21" s="226" t="str">
        <f ca="1">IF(ISBLANK(INDIRECT("BB21"))," ",(INDIRECT("BB21")))</f>
        <v xml:space="preserve"> </v>
      </c>
      <c r="EK21" s="226" t="str">
        <f ca="1">IF(ISBLANK(INDIRECT("BC21"))," ",(INDIRECT("BC21")))</f>
        <v xml:space="preserve"> </v>
      </c>
      <c r="EL21" s="226" t="str">
        <f ca="1">IF(ISBLANK(INDIRECT("BD21"))," ",(INDIRECT("BD21")))</f>
        <v xml:space="preserve"> </v>
      </c>
      <c r="EM21" s="226" t="str">
        <f ca="1">IF(ISBLANK(INDIRECT("BE21"))," ",(INDIRECT("BE21")))</f>
        <v xml:space="preserve"> </v>
      </c>
      <c r="EN21" s="226" t="str">
        <f ca="1">IF(ISBLANK(INDIRECT("BF21"))," ",(INDIRECT("BF21")))</f>
        <v xml:space="preserve"> </v>
      </c>
      <c r="EO21" s="226" t="str">
        <f ca="1">IF(ISBLANK(INDIRECT("BG21"))," ",(INDIRECT("BG21")))</f>
        <v xml:space="preserve"> </v>
      </c>
      <c r="EP21" s="226" t="str">
        <f ca="1">IF(ISBLANK(INDIRECT("BH21"))," ",(INDIRECT("BH21")))</f>
        <v xml:space="preserve"> </v>
      </c>
      <c r="EQ21" s="226" t="str">
        <f ca="1">IF(ISBLANK(INDIRECT("BI21"))," ",(INDIRECT("BI21")))</f>
        <v xml:space="preserve"> </v>
      </c>
      <c r="ER21" s="226" t="str">
        <f ca="1">IF(ISBLANK(INDIRECT("BJ21"))," ",(INDIRECT("BJ21")))</f>
        <v xml:space="preserve"> </v>
      </c>
      <c r="ES21" s="226" t="str">
        <f ca="1">IF(ISBLANK(INDIRECT("BK21"))," ",(INDIRECT("BK21")))</f>
        <v xml:space="preserve"> </v>
      </c>
      <c r="ET21" s="226" t="str">
        <f ca="1">IF(ISBLANK(INDIRECT("BL21"))," ",(INDIRECT("BL21")))</f>
        <v xml:space="preserve"> </v>
      </c>
    </row>
    <row r="22" spans="1:150" x14ac:dyDescent="0.2">
      <c r="A22" s="79">
        <v>16</v>
      </c>
      <c r="B22" s="143"/>
      <c r="C22" s="134"/>
      <c r="D22" s="134"/>
      <c r="E22" s="134"/>
      <c r="F22" s="134"/>
      <c r="G22" s="134"/>
      <c r="H22" s="134"/>
      <c r="I22" s="134"/>
      <c r="J22" s="134"/>
      <c r="K22" s="134"/>
      <c r="L22" s="134"/>
      <c r="M22" s="134"/>
      <c r="N22" s="134"/>
      <c r="O22" s="134"/>
      <c r="P22" s="134"/>
      <c r="Q22" s="134"/>
      <c r="R22" s="134"/>
      <c r="S22" s="134"/>
      <c r="T22" s="134"/>
      <c r="U22" s="134"/>
      <c r="V22" s="134"/>
      <c r="W22" s="134"/>
      <c r="X22" s="134"/>
      <c r="Y22" s="134"/>
      <c r="Z22" s="134"/>
      <c r="AA22" s="134"/>
      <c r="AB22" s="134"/>
      <c r="AC22" s="134"/>
      <c r="AD22" s="134"/>
      <c r="AE22" s="134"/>
      <c r="AF22" s="134"/>
      <c r="AG22" s="134"/>
      <c r="AH22" s="134"/>
      <c r="AI22" s="134"/>
      <c r="AJ22" s="134"/>
      <c r="AK22" s="134"/>
      <c r="AL22" s="134"/>
      <c r="AM22" s="134"/>
      <c r="AN22" s="134"/>
      <c r="AO22" s="134"/>
      <c r="AP22" s="134"/>
      <c r="AQ22" s="134"/>
      <c r="AR22" s="134"/>
      <c r="AS22" s="134"/>
      <c r="AT22" s="134"/>
      <c r="AU22" s="134"/>
      <c r="AV22" s="134"/>
      <c r="AW22" s="134"/>
      <c r="AX22" s="134"/>
      <c r="AY22" s="134"/>
      <c r="AZ22" s="134"/>
      <c r="BA22" s="134"/>
      <c r="BB22" s="134"/>
      <c r="BC22" s="134"/>
      <c r="BD22" s="134"/>
      <c r="BE22" s="134"/>
      <c r="BF22" s="134"/>
      <c r="BG22" s="134"/>
      <c r="BH22" s="134"/>
      <c r="BI22" s="134"/>
      <c r="BJ22" s="134"/>
      <c r="BK22" s="134"/>
      <c r="BL22" s="134"/>
      <c r="CJ22" s="226" t="str">
        <f ca="1">IF(ISBLANK(INDIRECT("B22"))," ",(INDIRECT("B22")))</f>
        <v xml:space="preserve"> </v>
      </c>
      <c r="CK22" s="226" t="str">
        <f ca="1">IF(ISBLANK(INDIRECT("C22"))," ",(INDIRECT("C22")))</f>
        <v xml:space="preserve"> </v>
      </c>
      <c r="CL22" s="226" t="str">
        <f ca="1">IF(ISBLANK(INDIRECT("D22"))," ",(INDIRECT("D22")))</f>
        <v xml:space="preserve"> </v>
      </c>
      <c r="CM22" s="226" t="str">
        <f ca="1">IF(ISBLANK(INDIRECT("E22"))," ",(INDIRECT("E22")))</f>
        <v xml:space="preserve"> </v>
      </c>
      <c r="CN22" s="226" t="str">
        <f ca="1">IF(ISBLANK(INDIRECT("F22"))," ",(INDIRECT("F22")))</f>
        <v xml:space="preserve"> </v>
      </c>
      <c r="CO22" s="226" t="str">
        <f ca="1">IF(ISBLANK(INDIRECT("G22"))," ",(INDIRECT("G22")))</f>
        <v xml:space="preserve"> </v>
      </c>
      <c r="CP22" s="226" t="str">
        <f ca="1">IF(ISBLANK(INDIRECT("H22"))," ",(INDIRECT("H22")))</f>
        <v xml:space="preserve"> </v>
      </c>
      <c r="CQ22" s="226" t="str">
        <f ca="1">IF(ISBLANK(INDIRECT("I22"))," ",(INDIRECT("I22")))</f>
        <v xml:space="preserve"> </v>
      </c>
      <c r="CR22" s="226" t="str">
        <f ca="1">IF(ISBLANK(INDIRECT("J22"))," ",(INDIRECT("J22")))</f>
        <v xml:space="preserve"> </v>
      </c>
      <c r="CS22" s="226" t="str">
        <f ca="1">IF(ISBLANK(INDIRECT("K22"))," ",(INDIRECT("K22")))</f>
        <v xml:space="preserve"> </v>
      </c>
      <c r="CT22" s="226" t="str">
        <f ca="1">IF(ISBLANK(INDIRECT("L22"))," ",(INDIRECT("L22")))</f>
        <v xml:space="preserve"> </v>
      </c>
      <c r="CU22" s="226" t="str">
        <f ca="1">IF(ISBLANK(INDIRECT("M22"))," ",(INDIRECT("M22")))</f>
        <v xml:space="preserve"> </v>
      </c>
      <c r="CV22" s="226" t="str">
        <f ca="1">IF(ISBLANK(INDIRECT("N22"))," ",(INDIRECT("N22")))</f>
        <v xml:space="preserve"> </v>
      </c>
      <c r="CW22" s="226" t="str">
        <f ca="1">IF(ISBLANK(INDIRECT("O22"))," ",(INDIRECT("O22")))</f>
        <v xml:space="preserve"> </v>
      </c>
      <c r="CX22" s="226" t="str">
        <f ca="1">IF(ISBLANK(INDIRECT("P22"))," ",(INDIRECT("P22")))</f>
        <v xml:space="preserve"> </v>
      </c>
      <c r="CY22" s="226" t="str">
        <f ca="1">IF(ISBLANK(INDIRECT("Q22"))," ",(INDIRECT("Q22")))</f>
        <v xml:space="preserve"> </v>
      </c>
      <c r="CZ22" s="226" t="str">
        <f ca="1">IF(ISBLANK(INDIRECT("R22"))," ",(INDIRECT("R22")))</f>
        <v xml:space="preserve"> </v>
      </c>
      <c r="DA22" s="226" t="str">
        <f ca="1">IF(ISBLANK(INDIRECT("S22"))," ",(INDIRECT("S22")))</f>
        <v xml:space="preserve"> </v>
      </c>
      <c r="DB22" s="226" t="str">
        <f ca="1">IF(ISBLANK(INDIRECT("T22"))," ",(INDIRECT("T22")))</f>
        <v xml:space="preserve"> </v>
      </c>
      <c r="DC22" s="226" t="str">
        <f ca="1">IF(ISBLANK(INDIRECT("U22"))," ",(INDIRECT("U22")))</f>
        <v xml:space="preserve"> </v>
      </c>
      <c r="DD22" s="226" t="str">
        <f ca="1">IF(ISBLANK(INDIRECT("V22"))," ",(INDIRECT("V22")))</f>
        <v xml:space="preserve"> </v>
      </c>
      <c r="DE22" s="226" t="str">
        <f ca="1">IF(ISBLANK(INDIRECT("W22"))," ",(INDIRECT("W22")))</f>
        <v xml:space="preserve"> </v>
      </c>
      <c r="DF22" s="226" t="str">
        <f ca="1">IF(ISBLANK(INDIRECT("X22"))," ",(INDIRECT("X22")))</f>
        <v xml:space="preserve"> </v>
      </c>
      <c r="DG22" s="226" t="str">
        <f ca="1">IF(ISBLANK(INDIRECT("Y22"))," ",(INDIRECT("Y22")))</f>
        <v xml:space="preserve"> </v>
      </c>
      <c r="DH22" s="226" t="str">
        <f ca="1">IF(ISBLANK(INDIRECT("Z22"))," ",(INDIRECT("Z22")))</f>
        <v xml:space="preserve"> </v>
      </c>
      <c r="DI22" s="226" t="str">
        <f ca="1">IF(ISBLANK(INDIRECT("AA22"))," ",(INDIRECT("AA22")))</f>
        <v xml:space="preserve"> </v>
      </c>
      <c r="DJ22" s="226" t="str">
        <f ca="1">IF(ISBLANK(INDIRECT("AB22"))," ",(INDIRECT("AB22")))</f>
        <v xml:space="preserve"> </v>
      </c>
      <c r="DK22" s="226" t="str">
        <f ca="1">IF(ISBLANK(INDIRECT("AC22"))," ",(INDIRECT("AC22")))</f>
        <v xml:space="preserve"> </v>
      </c>
      <c r="DL22" s="226" t="str">
        <f ca="1">IF(ISBLANK(INDIRECT("AD22"))," ",(INDIRECT("AD22")))</f>
        <v xml:space="preserve"> </v>
      </c>
      <c r="DM22" s="226" t="str">
        <f ca="1">IF(ISBLANK(INDIRECT("AE22"))," ",(INDIRECT("AE22")))</f>
        <v xml:space="preserve"> </v>
      </c>
      <c r="DN22" s="226" t="str">
        <f ca="1">IF(ISBLANK(INDIRECT("AF22"))," ",(INDIRECT("AF22")))</f>
        <v xml:space="preserve"> </v>
      </c>
      <c r="DO22" s="226" t="str">
        <f ca="1">IF(ISBLANK(INDIRECT("AG22"))," ",(INDIRECT("AG22")))</f>
        <v xml:space="preserve"> </v>
      </c>
      <c r="DP22" s="226" t="str">
        <f ca="1">IF(ISBLANK(INDIRECT("AH22"))," ",(INDIRECT("AH22")))</f>
        <v xml:space="preserve"> </v>
      </c>
      <c r="DQ22" s="226" t="str">
        <f ca="1">IF(ISBLANK(INDIRECT("AI22"))," ",(INDIRECT("AI22")))</f>
        <v xml:space="preserve"> </v>
      </c>
      <c r="DR22" s="226" t="str">
        <f ca="1">IF(ISBLANK(INDIRECT("AJ22"))," ",(INDIRECT("AJ22")))</f>
        <v xml:space="preserve"> </v>
      </c>
      <c r="DS22" s="226" t="str">
        <f ca="1">IF(ISBLANK(INDIRECT("AK22"))," ",(INDIRECT("AK22")))</f>
        <v xml:space="preserve"> </v>
      </c>
      <c r="DT22" s="226" t="str">
        <f ca="1">IF(ISBLANK(INDIRECT("AL22"))," ",(INDIRECT("AL22")))</f>
        <v xml:space="preserve"> </v>
      </c>
      <c r="DU22" s="226" t="str">
        <f ca="1">IF(ISBLANK(INDIRECT("AM22"))," ",(INDIRECT("AM22")))</f>
        <v xml:space="preserve"> </v>
      </c>
      <c r="DV22" s="226" t="str">
        <f ca="1">IF(ISBLANK(INDIRECT("AN22"))," ",(INDIRECT("AN22")))</f>
        <v xml:space="preserve"> </v>
      </c>
      <c r="DW22" s="226" t="str">
        <f ca="1">IF(ISBLANK(INDIRECT("AO22"))," ",(INDIRECT("AO22")))</f>
        <v xml:space="preserve"> </v>
      </c>
      <c r="DX22" s="226" t="str">
        <f ca="1">IF(ISBLANK(INDIRECT("AP22"))," ",(INDIRECT("AP22")))</f>
        <v xml:space="preserve"> </v>
      </c>
      <c r="DY22" s="226" t="str">
        <f ca="1">IF(ISBLANK(INDIRECT("AQ22"))," ",(INDIRECT("AQ22")))</f>
        <v xml:space="preserve"> </v>
      </c>
      <c r="DZ22" s="226" t="str">
        <f ca="1">IF(ISBLANK(INDIRECT("AR22"))," ",(INDIRECT("AR22")))</f>
        <v xml:space="preserve"> </v>
      </c>
      <c r="EA22" s="226" t="str">
        <f ca="1">IF(ISBLANK(INDIRECT("AS22"))," ",(INDIRECT("AS22")))</f>
        <v xml:space="preserve"> </v>
      </c>
      <c r="EB22" s="226" t="str">
        <f ca="1">IF(ISBLANK(INDIRECT("AT22"))," ",(INDIRECT("AT22")))</f>
        <v xml:space="preserve"> </v>
      </c>
      <c r="EC22" s="226" t="str">
        <f ca="1">IF(ISBLANK(INDIRECT("AU22"))," ",(INDIRECT("AU22")))</f>
        <v xml:space="preserve"> </v>
      </c>
      <c r="ED22" s="226" t="str">
        <f ca="1">IF(ISBLANK(INDIRECT("AV22"))," ",(INDIRECT("AV22")))</f>
        <v xml:space="preserve"> </v>
      </c>
      <c r="EE22" s="226" t="str">
        <f ca="1">IF(ISBLANK(INDIRECT("AW22"))," ",(INDIRECT("AW22")))</f>
        <v xml:space="preserve"> </v>
      </c>
      <c r="EF22" s="226" t="str">
        <f ca="1">IF(ISBLANK(INDIRECT("AX22"))," ",(INDIRECT("AX22")))</f>
        <v xml:space="preserve"> </v>
      </c>
      <c r="EG22" s="226" t="str">
        <f ca="1">IF(ISBLANK(INDIRECT("AY22"))," ",(INDIRECT("AY22")))</f>
        <v xml:space="preserve"> </v>
      </c>
      <c r="EH22" s="226" t="str">
        <f ca="1">IF(ISBLANK(INDIRECT("AZ22"))," ",(INDIRECT("AZ22")))</f>
        <v xml:space="preserve"> </v>
      </c>
      <c r="EI22" s="226" t="str">
        <f ca="1">IF(ISBLANK(INDIRECT("BA22"))," ",(INDIRECT("BA22")))</f>
        <v xml:space="preserve"> </v>
      </c>
      <c r="EJ22" s="226" t="str">
        <f ca="1">IF(ISBLANK(INDIRECT("BB22"))," ",(INDIRECT("BB22")))</f>
        <v xml:space="preserve"> </v>
      </c>
      <c r="EK22" s="226" t="str">
        <f ca="1">IF(ISBLANK(INDIRECT("BC22"))," ",(INDIRECT("BC22")))</f>
        <v xml:space="preserve"> </v>
      </c>
      <c r="EL22" s="226" t="str">
        <f ca="1">IF(ISBLANK(INDIRECT("BD22"))," ",(INDIRECT("BD22")))</f>
        <v xml:space="preserve"> </v>
      </c>
      <c r="EM22" s="226" t="str">
        <f ca="1">IF(ISBLANK(INDIRECT("BE22"))," ",(INDIRECT("BE22")))</f>
        <v xml:space="preserve"> </v>
      </c>
      <c r="EN22" s="226" t="str">
        <f ca="1">IF(ISBLANK(INDIRECT("BF22"))," ",(INDIRECT("BF22")))</f>
        <v xml:space="preserve"> </v>
      </c>
      <c r="EO22" s="226" t="str">
        <f ca="1">IF(ISBLANK(INDIRECT("BG22"))," ",(INDIRECT("BG22")))</f>
        <v xml:space="preserve"> </v>
      </c>
      <c r="EP22" s="226" t="str">
        <f ca="1">IF(ISBLANK(INDIRECT("BH22"))," ",(INDIRECT("BH22")))</f>
        <v xml:space="preserve"> </v>
      </c>
      <c r="EQ22" s="226" t="str">
        <f ca="1">IF(ISBLANK(INDIRECT("BI22"))," ",(INDIRECT("BI22")))</f>
        <v xml:space="preserve"> </v>
      </c>
      <c r="ER22" s="226" t="str">
        <f ca="1">IF(ISBLANK(INDIRECT("BJ22"))," ",(INDIRECT("BJ22")))</f>
        <v xml:space="preserve"> </v>
      </c>
      <c r="ES22" s="226" t="str">
        <f ca="1">IF(ISBLANK(INDIRECT("BK22"))," ",(INDIRECT("BK22")))</f>
        <v xml:space="preserve"> </v>
      </c>
      <c r="ET22" s="226" t="str">
        <f ca="1">IF(ISBLANK(INDIRECT("BL22"))," ",(INDIRECT("BL22")))</f>
        <v xml:space="preserve"> </v>
      </c>
    </row>
    <row r="23" spans="1:150" x14ac:dyDescent="0.2">
      <c r="A23" s="79">
        <v>17</v>
      </c>
      <c r="B23" s="143"/>
      <c r="C23" s="134"/>
      <c r="D23" s="134"/>
      <c r="E23" s="134"/>
      <c r="F23" s="134"/>
      <c r="G23" s="134"/>
      <c r="H23" s="134"/>
      <c r="I23" s="134"/>
      <c r="J23" s="134"/>
      <c r="K23" s="134"/>
      <c r="L23" s="134"/>
      <c r="M23" s="134"/>
      <c r="N23" s="134"/>
      <c r="O23" s="134"/>
      <c r="P23" s="134"/>
      <c r="Q23" s="134"/>
      <c r="R23" s="134"/>
      <c r="S23" s="134"/>
      <c r="T23" s="134"/>
      <c r="U23" s="134"/>
      <c r="V23" s="134"/>
      <c r="W23" s="134"/>
      <c r="X23" s="134"/>
      <c r="Y23" s="134"/>
      <c r="Z23" s="134"/>
      <c r="AA23" s="134"/>
      <c r="AB23" s="134"/>
      <c r="AC23" s="134"/>
      <c r="AD23" s="134"/>
      <c r="AE23" s="134"/>
      <c r="AF23" s="134"/>
      <c r="AG23" s="134"/>
      <c r="AH23" s="134"/>
      <c r="AI23" s="134"/>
      <c r="AJ23" s="134"/>
      <c r="AK23" s="134"/>
      <c r="AL23" s="134"/>
      <c r="AM23" s="134"/>
      <c r="AN23" s="134"/>
      <c r="AO23" s="134"/>
      <c r="AP23" s="134"/>
      <c r="AQ23" s="134"/>
      <c r="AR23" s="134"/>
      <c r="AS23" s="134"/>
      <c r="AT23" s="134"/>
      <c r="AU23" s="134"/>
      <c r="AV23" s="134"/>
      <c r="AW23" s="134"/>
      <c r="AX23" s="134"/>
      <c r="AY23" s="134"/>
      <c r="AZ23" s="134"/>
      <c r="BA23" s="134"/>
      <c r="BB23" s="134"/>
      <c r="BC23" s="134"/>
      <c r="BD23" s="134"/>
      <c r="BE23" s="134"/>
      <c r="BF23" s="134"/>
      <c r="BG23" s="134"/>
      <c r="BH23" s="134"/>
      <c r="BI23" s="134"/>
      <c r="BJ23" s="134"/>
      <c r="BK23" s="134"/>
      <c r="BL23" s="134"/>
      <c r="CJ23" s="226" t="str">
        <f ca="1">IF(ISBLANK(INDIRECT("B23"))," ",(INDIRECT("B23")))</f>
        <v xml:space="preserve"> </v>
      </c>
      <c r="CK23" s="226" t="str">
        <f ca="1">IF(ISBLANK(INDIRECT("C23"))," ",(INDIRECT("C23")))</f>
        <v xml:space="preserve"> </v>
      </c>
      <c r="CL23" s="226" t="str">
        <f ca="1">IF(ISBLANK(INDIRECT("D23"))," ",(INDIRECT("D23")))</f>
        <v xml:space="preserve"> </v>
      </c>
      <c r="CM23" s="226" t="str">
        <f ca="1">IF(ISBLANK(INDIRECT("E23"))," ",(INDIRECT("E23")))</f>
        <v xml:space="preserve"> </v>
      </c>
      <c r="CN23" s="226" t="str">
        <f ca="1">IF(ISBLANK(INDIRECT("F23"))," ",(INDIRECT("F23")))</f>
        <v xml:space="preserve"> </v>
      </c>
      <c r="CO23" s="226" t="str">
        <f ca="1">IF(ISBLANK(INDIRECT("G23"))," ",(INDIRECT("G23")))</f>
        <v xml:space="preserve"> </v>
      </c>
      <c r="CP23" s="226" t="str">
        <f ca="1">IF(ISBLANK(INDIRECT("H23"))," ",(INDIRECT("H23")))</f>
        <v xml:space="preserve"> </v>
      </c>
      <c r="CQ23" s="226" t="str">
        <f ca="1">IF(ISBLANK(INDIRECT("I23"))," ",(INDIRECT("I23")))</f>
        <v xml:space="preserve"> </v>
      </c>
      <c r="CR23" s="226" t="str">
        <f ca="1">IF(ISBLANK(INDIRECT("J23"))," ",(INDIRECT("J23")))</f>
        <v xml:space="preserve"> </v>
      </c>
      <c r="CS23" s="226" t="str">
        <f ca="1">IF(ISBLANK(INDIRECT("K23"))," ",(INDIRECT("K23")))</f>
        <v xml:space="preserve"> </v>
      </c>
      <c r="CT23" s="226" t="str">
        <f ca="1">IF(ISBLANK(INDIRECT("L23"))," ",(INDIRECT("L23")))</f>
        <v xml:space="preserve"> </v>
      </c>
      <c r="CU23" s="226" t="str">
        <f ca="1">IF(ISBLANK(INDIRECT("M23"))," ",(INDIRECT("M23")))</f>
        <v xml:space="preserve"> </v>
      </c>
      <c r="CV23" s="226" t="str">
        <f ca="1">IF(ISBLANK(INDIRECT("N23"))," ",(INDIRECT("N23")))</f>
        <v xml:space="preserve"> </v>
      </c>
      <c r="CW23" s="226" t="str">
        <f ca="1">IF(ISBLANK(INDIRECT("O23"))," ",(INDIRECT("O23")))</f>
        <v xml:space="preserve"> </v>
      </c>
      <c r="CX23" s="226" t="str">
        <f ca="1">IF(ISBLANK(INDIRECT("P23"))," ",(INDIRECT("P23")))</f>
        <v xml:space="preserve"> </v>
      </c>
      <c r="CY23" s="226" t="str">
        <f ca="1">IF(ISBLANK(INDIRECT("Q23"))," ",(INDIRECT("Q23")))</f>
        <v xml:space="preserve"> </v>
      </c>
      <c r="CZ23" s="226" t="str">
        <f ca="1">IF(ISBLANK(INDIRECT("R23"))," ",(INDIRECT("R23")))</f>
        <v xml:space="preserve"> </v>
      </c>
      <c r="DA23" s="226" t="str">
        <f ca="1">IF(ISBLANK(INDIRECT("S23"))," ",(INDIRECT("S23")))</f>
        <v xml:space="preserve"> </v>
      </c>
      <c r="DB23" s="226" t="str">
        <f ca="1">IF(ISBLANK(INDIRECT("T23"))," ",(INDIRECT("T23")))</f>
        <v xml:space="preserve"> </v>
      </c>
      <c r="DC23" s="226" t="str">
        <f ca="1">IF(ISBLANK(INDIRECT("U23"))," ",(INDIRECT("U23")))</f>
        <v xml:space="preserve"> </v>
      </c>
      <c r="DD23" s="226" t="str">
        <f ca="1">IF(ISBLANK(INDIRECT("V23"))," ",(INDIRECT("V23")))</f>
        <v xml:space="preserve"> </v>
      </c>
      <c r="DE23" s="226" t="str">
        <f ca="1">IF(ISBLANK(INDIRECT("W23"))," ",(INDIRECT("W23")))</f>
        <v xml:space="preserve"> </v>
      </c>
      <c r="DF23" s="226" t="str">
        <f ca="1">IF(ISBLANK(INDIRECT("X23"))," ",(INDIRECT("X23")))</f>
        <v xml:space="preserve"> </v>
      </c>
      <c r="DG23" s="226" t="str">
        <f ca="1">IF(ISBLANK(INDIRECT("Y23"))," ",(INDIRECT("Y23")))</f>
        <v xml:space="preserve"> </v>
      </c>
      <c r="DH23" s="226" t="str">
        <f ca="1">IF(ISBLANK(INDIRECT("Z23"))," ",(INDIRECT("Z23")))</f>
        <v xml:space="preserve"> </v>
      </c>
      <c r="DI23" s="226" t="str">
        <f ca="1">IF(ISBLANK(INDIRECT("AA23"))," ",(INDIRECT("AA23")))</f>
        <v xml:space="preserve"> </v>
      </c>
      <c r="DJ23" s="226" t="str">
        <f ca="1">IF(ISBLANK(INDIRECT("AB23"))," ",(INDIRECT("AB23")))</f>
        <v xml:space="preserve"> </v>
      </c>
      <c r="DK23" s="226" t="str">
        <f ca="1">IF(ISBLANK(INDIRECT("AC23"))," ",(INDIRECT("AC23")))</f>
        <v xml:space="preserve"> </v>
      </c>
      <c r="DL23" s="226" t="str">
        <f ca="1">IF(ISBLANK(INDIRECT("AD23"))," ",(INDIRECT("AD23")))</f>
        <v xml:space="preserve"> </v>
      </c>
      <c r="DM23" s="226" t="str">
        <f ca="1">IF(ISBLANK(INDIRECT("AE23"))," ",(INDIRECT("AE23")))</f>
        <v xml:space="preserve"> </v>
      </c>
      <c r="DN23" s="226" t="str">
        <f ca="1">IF(ISBLANK(INDIRECT("AF23"))," ",(INDIRECT("AF23")))</f>
        <v xml:space="preserve"> </v>
      </c>
      <c r="DO23" s="226" t="str">
        <f ca="1">IF(ISBLANK(INDIRECT("AG23"))," ",(INDIRECT("AG23")))</f>
        <v xml:space="preserve"> </v>
      </c>
      <c r="DP23" s="226" t="str">
        <f ca="1">IF(ISBLANK(INDIRECT("AH23"))," ",(INDIRECT("AH23")))</f>
        <v xml:space="preserve"> </v>
      </c>
      <c r="DQ23" s="226" t="str">
        <f ca="1">IF(ISBLANK(INDIRECT("AI23"))," ",(INDIRECT("AI23")))</f>
        <v xml:space="preserve"> </v>
      </c>
      <c r="DR23" s="226" t="str">
        <f ca="1">IF(ISBLANK(INDIRECT("AJ23"))," ",(INDIRECT("AJ23")))</f>
        <v xml:space="preserve"> </v>
      </c>
      <c r="DS23" s="226" t="str">
        <f ca="1">IF(ISBLANK(INDIRECT("AK23"))," ",(INDIRECT("AK23")))</f>
        <v xml:space="preserve"> </v>
      </c>
      <c r="DT23" s="226" t="str">
        <f ca="1">IF(ISBLANK(INDIRECT("AL23"))," ",(INDIRECT("AL23")))</f>
        <v xml:space="preserve"> </v>
      </c>
      <c r="DU23" s="226" t="str">
        <f ca="1">IF(ISBLANK(INDIRECT("AM23"))," ",(INDIRECT("AM23")))</f>
        <v xml:space="preserve"> </v>
      </c>
      <c r="DV23" s="226" t="str">
        <f ca="1">IF(ISBLANK(INDIRECT("AN23"))," ",(INDIRECT("AN23")))</f>
        <v xml:space="preserve"> </v>
      </c>
      <c r="DW23" s="226" t="str">
        <f ca="1">IF(ISBLANK(INDIRECT("AO23"))," ",(INDIRECT("AO23")))</f>
        <v xml:space="preserve"> </v>
      </c>
      <c r="DX23" s="226" t="str">
        <f ca="1">IF(ISBLANK(INDIRECT("AP23"))," ",(INDIRECT("AP23")))</f>
        <v xml:space="preserve"> </v>
      </c>
      <c r="DY23" s="226" t="str">
        <f ca="1">IF(ISBLANK(INDIRECT("AQ23"))," ",(INDIRECT("AQ23")))</f>
        <v xml:space="preserve"> </v>
      </c>
      <c r="DZ23" s="226" t="str">
        <f ca="1">IF(ISBLANK(INDIRECT("AR23"))," ",(INDIRECT("AR23")))</f>
        <v xml:space="preserve"> </v>
      </c>
      <c r="EA23" s="226" t="str">
        <f ca="1">IF(ISBLANK(INDIRECT("AS23"))," ",(INDIRECT("AS23")))</f>
        <v xml:space="preserve"> </v>
      </c>
      <c r="EB23" s="226" t="str">
        <f ca="1">IF(ISBLANK(INDIRECT("AT23"))," ",(INDIRECT("AT23")))</f>
        <v xml:space="preserve"> </v>
      </c>
      <c r="EC23" s="226" t="str">
        <f ca="1">IF(ISBLANK(INDIRECT("AU23"))," ",(INDIRECT("AU23")))</f>
        <v xml:space="preserve"> </v>
      </c>
      <c r="ED23" s="226" t="str">
        <f ca="1">IF(ISBLANK(INDIRECT("AV23"))," ",(INDIRECT("AV23")))</f>
        <v xml:space="preserve"> </v>
      </c>
      <c r="EE23" s="226" t="str">
        <f ca="1">IF(ISBLANK(INDIRECT("AW23"))," ",(INDIRECT("AW23")))</f>
        <v xml:space="preserve"> </v>
      </c>
      <c r="EF23" s="226" t="str">
        <f ca="1">IF(ISBLANK(INDIRECT("AX23"))," ",(INDIRECT("AX23")))</f>
        <v xml:space="preserve"> </v>
      </c>
      <c r="EG23" s="226" t="str">
        <f ca="1">IF(ISBLANK(INDIRECT("AY23"))," ",(INDIRECT("AY23")))</f>
        <v xml:space="preserve"> </v>
      </c>
      <c r="EH23" s="226" t="str">
        <f ca="1">IF(ISBLANK(INDIRECT("AZ23"))," ",(INDIRECT("AZ23")))</f>
        <v xml:space="preserve"> </v>
      </c>
      <c r="EI23" s="226" t="str">
        <f ca="1">IF(ISBLANK(INDIRECT("BA23"))," ",(INDIRECT("BA23")))</f>
        <v xml:space="preserve"> </v>
      </c>
      <c r="EJ23" s="226" t="str">
        <f ca="1">IF(ISBLANK(INDIRECT("BB23"))," ",(INDIRECT("BB23")))</f>
        <v xml:space="preserve"> </v>
      </c>
      <c r="EK23" s="226" t="str">
        <f ca="1">IF(ISBLANK(INDIRECT("BC23"))," ",(INDIRECT("BC23")))</f>
        <v xml:space="preserve"> </v>
      </c>
      <c r="EL23" s="226" t="str">
        <f ca="1">IF(ISBLANK(INDIRECT("BD23"))," ",(INDIRECT("BD23")))</f>
        <v xml:space="preserve"> </v>
      </c>
      <c r="EM23" s="226" t="str">
        <f ca="1">IF(ISBLANK(INDIRECT("BE23"))," ",(INDIRECT("BE23")))</f>
        <v xml:space="preserve"> </v>
      </c>
      <c r="EN23" s="226" t="str">
        <f ca="1">IF(ISBLANK(INDIRECT("BF23"))," ",(INDIRECT("BF23")))</f>
        <v xml:space="preserve"> </v>
      </c>
      <c r="EO23" s="226" t="str">
        <f ca="1">IF(ISBLANK(INDIRECT("BG23"))," ",(INDIRECT("BG23")))</f>
        <v xml:space="preserve"> </v>
      </c>
      <c r="EP23" s="226" t="str">
        <f ca="1">IF(ISBLANK(INDIRECT("BH23"))," ",(INDIRECT("BH23")))</f>
        <v xml:space="preserve"> </v>
      </c>
      <c r="EQ23" s="226" t="str">
        <f ca="1">IF(ISBLANK(INDIRECT("BI23"))," ",(INDIRECT("BI23")))</f>
        <v xml:space="preserve"> </v>
      </c>
      <c r="ER23" s="226" t="str">
        <f ca="1">IF(ISBLANK(INDIRECT("BJ23"))," ",(INDIRECT("BJ23")))</f>
        <v xml:space="preserve"> </v>
      </c>
      <c r="ES23" s="226" t="str">
        <f ca="1">IF(ISBLANK(INDIRECT("BK23"))," ",(INDIRECT("BK23")))</f>
        <v xml:space="preserve"> </v>
      </c>
      <c r="ET23" s="226" t="str">
        <f ca="1">IF(ISBLANK(INDIRECT("BL23"))," ",(INDIRECT("BL23")))</f>
        <v xml:space="preserve"> </v>
      </c>
    </row>
    <row r="24" spans="1:150" x14ac:dyDescent="0.2">
      <c r="A24" s="79">
        <v>18</v>
      </c>
      <c r="B24" s="143"/>
      <c r="C24" s="134"/>
      <c r="D24" s="134"/>
      <c r="E24" s="134"/>
      <c r="F24" s="134"/>
      <c r="G24" s="134"/>
      <c r="H24" s="134"/>
      <c r="I24" s="134"/>
      <c r="J24" s="134"/>
      <c r="K24" s="134"/>
      <c r="L24" s="134"/>
      <c r="M24" s="134"/>
      <c r="N24" s="134"/>
      <c r="O24" s="134"/>
      <c r="P24" s="134"/>
      <c r="Q24" s="134"/>
      <c r="R24" s="134"/>
      <c r="S24" s="134"/>
      <c r="T24" s="134"/>
      <c r="U24" s="134"/>
      <c r="V24" s="134"/>
      <c r="W24" s="134"/>
      <c r="X24" s="134"/>
      <c r="Y24" s="134"/>
      <c r="Z24" s="134"/>
      <c r="AA24" s="134"/>
      <c r="AB24" s="134"/>
      <c r="AC24" s="134"/>
      <c r="AD24" s="134"/>
      <c r="AE24" s="134"/>
      <c r="AF24" s="134"/>
      <c r="AG24" s="134"/>
      <c r="AH24" s="134"/>
      <c r="AI24" s="134"/>
      <c r="AJ24" s="134"/>
      <c r="AK24" s="134"/>
      <c r="AL24" s="134"/>
      <c r="AM24" s="134"/>
      <c r="AN24" s="134"/>
      <c r="AO24" s="134"/>
      <c r="AP24" s="134"/>
      <c r="AQ24" s="134"/>
      <c r="AR24" s="134"/>
      <c r="AS24" s="134"/>
      <c r="AT24" s="134"/>
      <c r="AU24" s="134"/>
      <c r="AV24" s="134"/>
      <c r="AW24" s="134"/>
      <c r="AX24" s="134"/>
      <c r="AY24" s="134"/>
      <c r="AZ24" s="134"/>
      <c r="BA24" s="134"/>
      <c r="BB24" s="134"/>
      <c r="BC24" s="134"/>
      <c r="BD24" s="134"/>
      <c r="BE24" s="134"/>
      <c r="BF24" s="134"/>
      <c r="BG24" s="134"/>
      <c r="BH24" s="134"/>
      <c r="BI24" s="134"/>
      <c r="BJ24" s="134"/>
      <c r="BK24" s="134"/>
      <c r="BL24" s="134"/>
      <c r="CJ24" s="226" t="str">
        <f ca="1">IF(ISBLANK(INDIRECT("B24"))," ",(INDIRECT("B24")))</f>
        <v xml:space="preserve"> </v>
      </c>
      <c r="CK24" s="226" t="str">
        <f ca="1">IF(ISBLANK(INDIRECT("C24"))," ",(INDIRECT("C24")))</f>
        <v xml:space="preserve"> </v>
      </c>
      <c r="CL24" s="226" t="str">
        <f ca="1">IF(ISBLANK(INDIRECT("D24"))," ",(INDIRECT("D24")))</f>
        <v xml:space="preserve"> </v>
      </c>
      <c r="CM24" s="226" t="str">
        <f ca="1">IF(ISBLANK(INDIRECT("E24"))," ",(INDIRECT("E24")))</f>
        <v xml:space="preserve"> </v>
      </c>
      <c r="CN24" s="226" t="str">
        <f ca="1">IF(ISBLANK(INDIRECT("F24"))," ",(INDIRECT("F24")))</f>
        <v xml:space="preserve"> </v>
      </c>
      <c r="CO24" s="226" t="str">
        <f ca="1">IF(ISBLANK(INDIRECT("G24"))," ",(INDIRECT("G24")))</f>
        <v xml:space="preserve"> </v>
      </c>
      <c r="CP24" s="226" t="str">
        <f ca="1">IF(ISBLANK(INDIRECT("H24"))," ",(INDIRECT("H24")))</f>
        <v xml:space="preserve"> </v>
      </c>
      <c r="CQ24" s="226" t="str">
        <f ca="1">IF(ISBLANK(INDIRECT("I24"))," ",(INDIRECT("I24")))</f>
        <v xml:space="preserve"> </v>
      </c>
      <c r="CR24" s="226" t="str">
        <f ca="1">IF(ISBLANK(INDIRECT("J24"))," ",(INDIRECT("J24")))</f>
        <v xml:space="preserve"> </v>
      </c>
      <c r="CS24" s="226" t="str">
        <f ca="1">IF(ISBLANK(INDIRECT("K24"))," ",(INDIRECT("K24")))</f>
        <v xml:space="preserve"> </v>
      </c>
      <c r="CT24" s="226" t="str">
        <f ca="1">IF(ISBLANK(INDIRECT("L24"))," ",(INDIRECT("L24")))</f>
        <v xml:space="preserve"> </v>
      </c>
      <c r="CU24" s="226" t="str">
        <f ca="1">IF(ISBLANK(INDIRECT("M24"))," ",(INDIRECT("M24")))</f>
        <v xml:space="preserve"> </v>
      </c>
      <c r="CV24" s="226" t="str">
        <f ca="1">IF(ISBLANK(INDIRECT("N24"))," ",(INDIRECT("N24")))</f>
        <v xml:space="preserve"> </v>
      </c>
      <c r="CW24" s="226" t="str">
        <f ca="1">IF(ISBLANK(INDIRECT("O24"))," ",(INDIRECT("O24")))</f>
        <v xml:space="preserve"> </v>
      </c>
      <c r="CX24" s="226" t="str">
        <f ca="1">IF(ISBLANK(INDIRECT("P24"))," ",(INDIRECT("P24")))</f>
        <v xml:space="preserve"> </v>
      </c>
      <c r="CY24" s="226" t="str">
        <f ca="1">IF(ISBLANK(INDIRECT("Q24"))," ",(INDIRECT("Q24")))</f>
        <v xml:space="preserve"> </v>
      </c>
      <c r="CZ24" s="226" t="str">
        <f ca="1">IF(ISBLANK(INDIRECT("R24"))," ",(INDIRECT("R24")))</f>
        <v xml:space="preserve"> </v>
      </c>
      <c r="DA24" s="226" t="str">
        <f ca="1">IF(ISBLANK(INDIRECT("S24"))," ",(INDIRECT("S24")))</f>
        <v xml:space="preserve"> </v>
      </c>
      <c r="DB24" s="226" t="str">
        <f ca="1">IF(ISBLANK(INDIRECT("T24"))," ",(INDIRECT("T24")))</f>
        <v xml:space="preserve"> </v>
      </c>
      <c r="DC24" s="226" t="str">
        <f ca="1">IF(ISBLANK(INDIRECT("U24"))," ",(INDIRECT("U24")))</f>
        <v xml:space="preserve"> </v>
      </c>
      <c r="DD24" s="226" t="str">
        <f ca="1">IF(ISBLANK(INDIRECT("V24"))," ",(INDIRECT("V24")))</f>
        <v xml:space="preserve"> </v>
      </c>
      <c r="DE24" s="226" t="str">
        <f ca="1">IF(ISBLANK(INDIRECT("W24"))," ",(INDIRECT("W24")))</f>
        <v xml:space="preserve"> </v>
      </c>
      <c r="DF24" s="226" t="str">
        <f ca="1">IF(ISBLANK(INDIRECT("X24"))," ",(INDIRECT("X24")))</f>
        <v xml:space="preserve"> </v>
      </c>
      <c r="DG24" s="226" t="str">
        <f ca="1">IF(ISBLANK(INDIRECT("Y24"))," ",(INDIRECT("Y24")))</f>
        <v xml:space="preserve"> </v>
      </c>
      <c r="DH24" s="226" t="str">
        <f ca="1">IF(ISBLANK(INDIRECT("Z24"))," ",(INDIRECT("Z24")))</f>
        <v xml:space="preserve"> </v>
      </c>
      <c r="DI24" s="226" t="str">
        <f ca="1">IF(ISBLANK(INDIRECT("AA24"))," ",(INDIRECT("AA24")))</f>
        <v xml:space="preserve"> </v>
      </c>
      <c r="DJ24" s="226" t="str">
        <f ca="1">IF(ISBLANK(INDIRECT("AB24"))," ",(INDIRECT("AB24")))</f>
        <v xml:space="preserve"> </v>
      </c>
      <c r="DK24" s="226" t="str">
        <f ca="1">IF(ISBLANK(INDIRECT("AC24"))," ",(INDIRECT("AC24")))</f>
        <v xml:space="preserve"> </v>
      </c>
      <c r="DL24" s="226" t="str">
        <f ca="1">IF(ISBLANK(INDIRECT("AD24"))," ",(INDIRECT("AD24")))</f>
        <v xml:space="preserve"> </v>
      </c>
      <c r="DM24" s="226" t="str">
        <f ca="1">IF(ISBLANK(INDIRECT("AE24"))," ",(INDIRECT("AE24")))</f>
        <v xml:space="preserve"> </v>
      </c>
      <c r="DN24" s="226" t="str">
        <f ca="1">IF(ISBLANK(INDIRECT("AF24"))," ",(INDIRECT("AF24")))</f>
        <v xml:space="preserve"> </v>
      </c>
      <c r="DO24" s="226" t="str">
        <f ca="1">IF(ISBLANK(INDIRECT("AG24"))," ",(INDIRECT("AG24")))</f>
        <v xml:space="preserve"> </v>
      </c>
      <c r="DP24" s="226" t="str">
        <f ca="1">IF(ISBLANK(INDIRECT("AH24"))," ",(INDIRECT("AH24")))</f>
        <v xml:space="preserve"> </v>
      </c>
      <c r="DQ24" s="226" t="str">
        <f ca="1">IF(ISBLANK(INDIRECT("AI24"))," ",(INDIRECT("AI24")))</f>
        <v xml:space="preserve"> </v>
      </c>
      <c r="DR24" s="226" t="str">
        <f ca="1">IF(ISBLANK(INDIRECT("AJ24"))," ",(INDIRECT("AJ24")))</f>
        <v xml:space="preserve"> </v>
      </c>
      <c r="DS24" s="226" t="str">
        <f ca="1">IF(ISBLANK(INDIRECT("AK24"))," ",(INDIRECT("AK24")))</f>
        <v xml:space="preserve"> </v>
      </c>
      <c r="DT24" s="226" t="str">
        <f ca="1">IF(ISBLANK(INDIRECT("AL24"))," ",(INDIRECT("AL24")))</f>
        <v xml:space="preserve"> </v>
      </c>
      <c r="DU24" s="226" t="str">
        <f ca="1">IF(ISBLANK(INDIRECT("AM24"))," ",(INDIRECT("AM24")))</f>
        <v xml:space="preserve"> </v>
      </c>
      <c r="DV24" s="226" t="str">
        <f ca="1">IF(ISBLANK(INDIRECT("AN24"))," ",(INDIRECT("AN24")))</f>
        <v xml:space="preserve"> </v>
      </c>
      <c r="DW24" s="226" t="str">
        <f ca="1">IF(ISBLANK(INDIRECT("AO24"))," ",(INDIRECT("AO24")))</f>
        <v xml:space="preserve"> </v>
      </c>
      <c r="DX24" s="226" t="str">
        <f ca="1">IF(ISBLANK(INDIRECT("AP24"))," ",(INDIRECT("AP24")))</f>
        <v xml:space="preserve"> </v>
      </c>
      <c r="DY24" s="226" t="str">
        <f ca="1">IF(ISBLANK(INDIRECT("AQ24"))," ",(INDIRECT("AQ24")))</f>
        <v xml:space="preserve"> </v>
      </c>
      <c r="DZ24" s="226" t="str">
        <f ca="1">IF(ISBLANK(INDIRECT("AR24"))," ",(INDIRECT("AR24")))</f>
        <v xml:space="preserve"> </v>
      </c>
      <c r="EA24" s="226" t="str">
        <f ca="1">IF(ISBLANK(INDIRECT("AS24"))," ",(INDIRECT("AS24")))</f>
        <v xml:space="preserve"> </v>
      </c>
      <c r="EB24" s="226" t="str">
        <f ca="1">IF(ISBLANK(INDIRECT("AT24"))," ",(INDIRECT("AT24")))</f>
        <v xml:space="preserve"> </v>
      </c>
      <c r="EC24" s="226" t="str">
        <f ca="1">IF(ISBLANK(INDIRECT("AU24"))," ",(INDIRECT("AU24")))</f>
        <v xml:space="preserve"> </v>
      </c>
      <c r="ED24" s="226" t="str">
        <f ca="1">IF(ISBLANK(INDIRECT("AV24"))," ",(INDIRECT("AV24")))</f>
        <v xml:space="preserve"> </v>
      </c>
      <c r="EE24" s="226" t="str">
        <f ca="1">IF(ISBLANK(INDIRECT("AW24"))," ",(INDIRECT("AW24")))</f>
        <v xml:space="preserve"> </v>
      </c>
      <c r="EF24" s="226" t="str">
        <f ca="1">IF(ISBLANK(INDIRECT("AX24"))," ",(INDIRECT("AX24")))</f>
        <v xml:space="preserve"> </v>
      </c>
      <c r="EG24" s="226" t="str">
        <f ca="1">IF(ISBLANK(INDIRECT("AY24"))," ",(INDIRECT("AY24")))</f>
        <v xml:space="preserve"> </v>
      </c>
      <c r="EH24" s="226" t="str">
        <f ca="1">IF(ISBLANK(INDIRECT("AZ24"))," ",(INDIRECT("AZ24")))</f>
        <v xml:space="preserve"> </v>
      </c>
      <c r="EI24" s="226" t="str">
        <f ca="1">IF(ISBLANK(INDIRECT("BA24"))," ",(INDIRECT("BA24")))</f>
        <v xml:space="preserve"> </v>
      </c>
      <c r="EJ24" s="226" t="str">
        <f ca="1">IF(ISBLANK(INDIRECT("BB24"))," ",(INDIRECT("BB24")))</f>
        <v xml:space="preserve"> </v>
      </c>
      <c r="EK24" s="226" t="str">
        <f ca="1">IF(ISBLANK(INDIRECT("BC24"))," ",(INDIRECT("BC24")))</f>
        <v xml:space="preserve"> </v>
      </c>
      <c r="EL24" s="226" t="str">
        <f ca="1">IF(ISBLANK(INDIRECT("BD24"))," ",(INDIRECT("BD24")))</f>
        <v xml:space="preserve"> </v>
      </c>
      <c r="EM24" s="226" t="str">
        <f ca="1">IF(ISBLANK(INDIRECT("BE24"))," ",(INDIRECT("BE24")))</f>
        <v xml:space="preserve"> </v>
      </c>
      <c r="EN24" s="226" t="str">
        <f ca="1">IF(ISBLANK(INDIRECT("BF24"))," ",(INDIRECT("BF24")))</f>
        <v xml:space="preserve"> </v>
      </c>
      <c r="EO24" s="226" t="str">
        <f ca="1">IF(ISBLANK(INDIRECT("BG24"))," ",(INDIRECT("BG24")))</f>
        <v xml:space="preserve"> </v>
      </c>
      <c r="EP24" s="226" t="str">
        <f ca="1">IF(ISBLANK(INDIRECT("BH24"))," ",(INDIRECT("BH24")))</f>
        <v xml:space="preserve"> </v>
      </c>
      <c r="EQ24" s="226" t="str">
        <f ca="1">IF(ISBLANK(INDIRECT("BI24"))," ",(INDIRECT("BI24")))</f>
        <v xml:space="preserve"> </v>
      </c>
      <c r="ER24" s="226" t="str">
        <f ca="1">IF(ISBLANK(INDIRECT("BJ24"))," ",(INDIRECT("BJ24")))</f>
        <v xml:space="preserve"> </v>
      </c>
      <c r="ES24" s="226" t="str">
        <f ca="1">IF(ISBLANK(INDIRECT("BK24"))," ",(INDIRECT("BK24")))</f>
        <v xml:space="preserve"> </v>
      </c>
      <c r="ET24" s="226" t="str">
        <f ca="1">IF(ISBLANK(INDIRECT("BL24"))," ",(INDIRECT("BL24")))</f>
        <v xml:space="preserve"> </v>
      </c>
    </row>
    <row r="25" spans="1:150" x14ac:dyDescent="0.2">
      <c r="A25" s="79">
        <v>19</v>
      </c>
      <c r="B25" s="143"/>
      <c r="C25" s="134"/>
      <c r="D25" s="134"/>
      <c r="E25" s="134"/>
      <c r="F25" s="134"/>
      <c r="G25" s="134"/>
      <c r="H25" s="134"/>
      <c r="I25" s="134"/>
      <c r="J25" s="134"/>
      <c r="K25" s="134"/>
      <c r="L25" s="134"/>
      <c r="M25" s="134"/>
      <c r="N25" s="134"/>
      <c r="O25" s="134"/>
      <c r="P25" s="134"/>
      <c r="Q25" s="134"/>
      <c r="R25" s="134"/>
      <c r="S25" s="134"/>
      <c r="T25" s="134"/>
      <c r="U25" s="134"/>
      <c r="V25" s="134"/>
      <c r="W25" s="134"/>
      <c r="X25" s="134"/>
      <c r="Y25" s="134"/>
      <c r="Z25" s="134"/>
      <c r="AA25" s="134"/>
      <c r="AB25" s="134"/>
      <c r="AC25" s="134"/>
      <c r="AD25" s="134"/>
      <c r="AE25" s="134"/>
      <c r="AF25" s="134"/>
      <c r="AG25" s="134"/>
      <c r="AH25" s="134"/>
      <c r="AI25" s="134"/>
      <c r="AJ25" s="134"/>
      <c r="AK25" s="134"/>
      <c r="AL25" s="134"/>
      <c r="AM25" s="134"/>
      <c r="AN25" s="134"/>
      <c r="AO25" s="134"/>
      <c r="AP25" s="134"/>
      <c r="AQ25" s="134"/>
      <c r="AR25" s="134"/>
      <c r="AS25" s="134"/>
      <c r="AT25" s="134"/>
      <c r="AU25" s="134"/>
      <c r="AV25" s="134"/>
      <c r="AW25" s="134"/>
      <c r="AX25" s="134"/>
      <c r="AY25" s="134"/>
      <c r="AZ25" s="134"/>
      <c r="BA25" s="134"/>
      <c r="BB25" s="134"/>
      <c r="BC25" s="134"/>
      <c r="BD25" s="134"/>
      <c r="BE25" s="134"/>
      <c r="BF25" s="134"/>
      <c r="BG25" s="134"/>
      <c r="BH25" s="134"/>
      <c r="BI25" s="134"/>
      <c r="BJ25" s="134"/>
      <c r="BK25" s="134"/>
      <c r="BL25" s="134"/>
      <c r="CJ25" s="226" t="str">
        <f ca="1">IF(ISBLANK(INDIRECT("B25"))," ",(INDIRECT("B25")))</f>
        <v xml:space="preserve"> </v>
      </c>
      <c r="CK25" s="226" t="str">
        <f ca="1">IF(ISBLANK(INDIRECT("C25"))," ",(INDIRECT("C25")))</f>
        <v xml:space="preserve"> </v>
      </c>
      <c r="CL25" s="226" t="str">
        <f ca="1">IF(ISBLANK(INDIRECT("D25"))," ",(INDIRECT("D25")))</f>
        <v xml:space="preserve"> </v>
      </c>
      <c r="CM25" s="226" t="str">
        <f ca="1">IF(ISBLANK(INDIRECT("E25"))," ",(INDIRECT("E25")))</f>
        <v xml:space="preserve"> </v>
      </c>
      <c r="CN25" s="226" t="str">
        <f ca="1">IF(ISBLANK(INDIRECT("F25"))," ",(INDIRECT("F25")))</f>
        <v xml:space="preserve"> </v>
      </c>
      <c r="CO25" s="226" t="str">
        <f ca="1">IF(ISBLANK(INDIRECT("G25"))," ",(INDIRECT("G25")))</f>
        <v xml:space="preserve"> </v>
      </c>
      <c r="CP25" s="226" t="str">
        <f ca="1">IF(ISBLANK(INDIRECT("H25"))," ",(INDIRECT("H25")))</f>
        <v xml:space="preserve"> </v>
      </c>
      <c r="CQ25" s="226" t="str">
        <f ca="1">IF(ISBLANK(INDIRECT("I25"))," ",(INDIRECT("I25")))</f>
        <v xml:space="preserve"> </v>
      </c>
      <c r="CR25" s="226" t="str">
        <f ca="1">IF(ISBLANK(INDIRECT("J25"))," ",(INDIRECT("J25")))</f>
        <v xml:space="preserve"> </v>
      </c>
      <c r="CS25" s="226" t="str">
        <f ca="1">IF(ISBLANK(INDIRECT("K25"))," ",(INDIRECT("K25")))</f>
        <v xml:space="preserve"> </v>
      </c>
      <c r="CT25" s="226" t="str">
        <f ca="1">IF(ISBLANK(INDIRECT("L25"))," ",(INDIRECT("L25")))</f>
        <v xml:space="preserve"> </v>
      </c>
      <c r="CU25" s="226" t="str">
        <f ca="1">IF(ISBLANK(INDIRECT("M25"))," ",(INDIRECT("M25")))</f>
        <v xml:space="preserve"> </v>
      </c>
      <c r="CV25" s="226" t="str">
        <f ca="1">IF(ISBLANK(INDIRECT("N25"))," ",(INDIRECT("N25")))</f>
        <v xml:space="preserve"> </v>
      </c>
      <c r="CW25" s="226" t="str">
        <f ca="1">IF(ISBLANK(INDIRECT("O25"))," ",(INDIRECT("O25")))</f>
        <v xml:space="preserve"> </v>
      </c>
      <c r="CX25" s="226" t="str">
        <f ca="1">IF(ISBLANK(INDIRECT("P25"))," ",(INDIRECT("P25")))</f>
        <v xml:space="preserve"> </v>
      </c>
      <c r="CY25" s="226" t="str">
        <f ca="1">IF(ISBLANK(INDIRECT("Q25"))," ",(INDIRECT("Q25")))</f>
        <v xml:space="preserve"> </v>
      </c>
      <c r="CZ25" s="226" t="str">
        <f ca="1">IF(ISBLANK(INDIRECT("R25"))," ",(INDIRECT("R25")))</f>
        <v xml:space="preserve"> </v>
      </c>
      <c r="DA25" s="226" t="str">
        <f ca="1">IF(ISBLANK(INDIRECT("S25"))," ",(INDIRECT("S25")))</f>
        <v xml:space="preserve"> </v>
      </c>
      <c r="DB25" s="226" t="str">
        <f ca="1">IF(ISBLANK(INDIRECT("T25"))," ",(INDIRECT("T25")))</f>
        <v xml:space="preserve"> </v>
      </c>
      <c r="DC25" s="226" t="str">
        <f ca="1">IF(ISBLANK(INDIRECT("U25"))," ",(INDIRECT("U25")))</f>
        <v xml:space="preserve"> </v>
      </c>
      <c r="DD25" s="226" t="str">
        <f ca="1">IF(ISBLANK(INDIRECT("V25"))," ",(INDIRECT("V25")))</f>
        <v xml:space="preserve"> </v>
      </c>
      <c r="DE25" s="226" t="str">
        <f ca="1">IF(ISBLANK(INDIRECT("W25"))," ",(INDIRECT("W25")))</f>
        <v xml:space="preserve"> </v>
      </c>
      <c r="DF25" s="226" t="str">
        <f ca="1">IF(ISBLANK(INDIRECT("X25"))," ",(INDIRECT("X25")))</f>
        <v xml:space="preserve"> </v>
      </c>
      <c r="DG25" s="226" t="str">
        <f ca="1">IF(ISBLANK(INDIRECT("Y25"))," ",(INDIRECT("Y25")))</f>
        <v xml:space="preserve"> </v>
      </c>
      <c r="DH25" s="226" t="str">
        <f ca="1">IF(ISBLANK(INDIRECT("Z25"))," ",(INDIRECT("Z25")))</f>
        <v xml:space="preserve"> </v>
      </c>
      <c r="DI25" s="226" t="str">
        <f ca="1">IF(ISBLANK(INDIRECT("AA25"))," ",(INDIRECT("AA25")))</f>
        <v xml:space="preserve"> </v>
      </c>
      <c r="DJ25" s="226" t="str">
        <f ca="1">IF(ISBLANK(INDIRECT("AB25"))," ",(INDIRECT("AB25")))</f>
        <v xml:space="preserve"> </v>
      </c>
      <c r="DK25" s="226" t="str">
        <f ca="1">IF(ISBLANK(INDIRECT("AC25"))," ",(INDIRECT("AC25")))</f>
        <v xml:space="preserve"> </v>
      </c>
      <c r="DL25" s="226" t="str">
        <f ca="1">IF(ISBLANK(INDIRECT("AD25"))," ",(INDIRECT("AD25")))</f>
        <v xml:space="preserve"> </v>
      </c>
      <c r="DM25" s="226" t="str">
        <f ca="1">IF(ISBLANK(INDIRECT("AE25"))," ",(INDIRECT("AE25")))</f>
        <v xml:space="preserve"> </v>
      </c>
      <c r="DN25" s="226" t="str">
        <f ca="1">IF(ISBLANK(INDIRECT("AF25"))," ",(INDIRECT("AF25")))</f>
        <v xml:space="preserve"> </v>
      </c>
      <c r="DO25" s="226" t="str">
        <f ca="1">IF(ISBLANK(INDIRECT("AG25"))," ",(INDIRECT("AG25")))</f>
        <v xml:space="preserve"> </v>
      </c>
      <c r="DP25" s="226" t="str">
        <f ca="1">IF(ISBLANK(INDIRECT("AH25"))," ",(INDIRECT("AH25")))</f>
        <v xml:space="preserve"> </v>
      </c>
      <c r="DQ25" s="226" t="str">
        <f ca="1">IF(ISBLANK(INDIRECT("AI25"))," ",(INDIRECT("AI25")))</f>
        <v xml:space="preserve"> </v>
      </c>
      <c r="DR25" s="226" t="str">
        <f ca="1">IF(ISBLANK(INDIRECT("AJ25"))," ",(INDIRECT("AJ25")))</f>
        <v xml:space="preserve"> </v>
      </c>
      <c r="DS25" s="226" t="str">
        <f ca="1">IF(ISBLANK(INDIRECT("AK25"))," ",(INDIRECT("AK25")))</f>
        <v xml:space="preserve"> </v>
      </c>
      <c r="DT25" s="226" t="str">
        <f ca="1">IF(ISBLANK(INDIRECT("AL25"))," ",(INDIRECT("AL25")))</f>
        <v xml:space="preserve"> </v>
      </c>
      <c r="DU25" s="226" t="str">
        <f ca="1">IF(ISBLANK(INDIRECT("AM25"))," ",(INDIRECT("AM25")))</f>
        <v xml:space="preserve"> </v>
      </c>
      <c r="DV25" s="226" t="str">
        <f ca="1">IF(ISBLANK(INDIRECT("AN25"))," ",(INDIRECT("AN25")))</f>
        <v xml:space="preserve"> </v>
      </c>
      <c r="DW25" s="226" t="str">
        <f ca="1">IF(ISBLANK(INDIRECT("AO25"))," ",(INDIRECT("AO25")))</f>
        <v xml:space="preserve"> </v>
      </c>
      <c r="DX25" s="226" t="str">
        <f ca="1">IF(ISBLANK(INDIRECT("AP25"))," ",(INDIRECT("AP25")))</f>
        <v xml:space="preserve"> </v>
      </c>
      <c r="DY25" s="226" t="str">
        <f ca="1">IF(ISBLANK(INDIRECT("AQ25"))," ",(INDIRECT("AQ25")))</f>
        <v xml:space="preserve"> </v>
      </c>
      <c r="DZ25" s="226" t="str">
        <f ca="1">IF(ISBLANK(INDIRECT("AR25"))," ",(INDIRECT("AR25")))</f>
        <v xml:space="preserve"> </v>
      </c>
      <c r="EA25" s="226" t="str">
        <f ca="1">IF(ISBLANK(INDIRECT("AS25"))," ",(INDIRECT("AS25")))</f>
        <v xml:space="preserve"> </v>
      </c>
      <c r="EB25" s="226" t="str">
        <f ca="1">IF(ISBLANK(INDIRECT("AT25"))," ",(INDIRECT("AT25")))</f>
        <v xml:space="preserve"> </v>
      </c>
      <c r="EC25" s="226" t="str">
        <f ca="1">IF(ISBLANK(INDIRECT("AU25"))," ",(INDIRECT("AU25")))</f>
        <v xml:space="preserve"> </v>
      </c>
      <c r="ED25" s="226" t="str">
        <f ca="1">IF(ISBLANK(INDIRECT("AV25"))," ",(INDIRECT("AV25")))</f>
        <v xml:space="preserve"> </v>
      </c>
      <c r="EE25" s="226" t="str">
        <f ca="1">IF(ISBLANK(INDIRECT("AW25"))," ",(INDIRECT("AW25")))</f>
        <v xml:space="preserve"> </v>
      </c>
      <c r="EF25" s="226" t="str">
        <f ca="1">IF(ISBLANK(INDIRECT("AX25"))," ",(INDIRECT("AX25")))</f>
        <v xml:space="preserve"> </v>
      </c>
      <c r="EG25" s="226" t="str">
        <f ca="1">IF(ISBLANK(INDIRECT("AY25"))," ",(INDIRECT("AY25")))</f>
        <v xml:space="preserve"> </v>
      </c>
      <c r="EH25" s="226" t="str">
        <f ca="1">IF(ISBLANK(INDIRECT("AZ25"))," ",(INDIRECT("AZ25")))</f>
        <v xml:space="preserve"> </v>
      </c>
      <c r="EI25" s="226" t="str">
        <f ca="1">IF(ISBLANK(INDIRECT("BA25"))," ",(INDIRECT("BA25")))</f>
        <v xml:space="preserve"> </v>
      </c>
      <c r="EJ25" s="226" t="str">
        <f ca="1">IF(ISBLANK(INDIRECT("BB25"))," ",(INDIRECT("BB25")))</f>
        <v xml:space="preserve"> </v>
      </c>
      <c r="EK25" s="226" t="str">
        <f ca="1">IF(ISBLANK(INDIRECT("BC25"))," ",(INDIRECT("BC25")))</f>
        <v xml:space="preserve"> </v>
      </c>
      <c r="EL25" s="226" t="str">
        <f ca="1">IF(ISBLANK(INDIRECT("BD25"))," ",(INDIRECT("BD25")))</f>
        <v xml:space="preserve"> </v>
      </c>
      <c r="EM25" s="226" t="str">
        <f ca="1">IF(ISBLANK(INDIRECT("BE25"))," ",(INDIRECT("BE25")))</f>
        <v xml:space="preserve"> </v>
      </c>
      <c r="EN25" s="226" t="str">
        <f ca="1">IF(ISBLANK(INDIRECT("BF25"))," ",(INDIRECT("BF25")))</f>
        <v xml:space="preserve"> </v>
      </c>
      <c r="EO25" s="226" t="str">
        <f ca="1">IF(ISBLANK(INDIRECT("BG25"))," ",(INDIRECT("BG25")))</f>
        <v xml:space="preserve"> </v>
      </c>
      <c r="EP25" s="226" t="str">
        <f ca="1">IF(ISBLANK(INDIRECT("BH25"))," ",(INDIRECT("BH25")))</f>
        <v xml:space="preserve"> </v>
      </c>
      <c r="EQ25" s="226" t="str">
        <f ca="1">IF(ISBLANK(INDIRECT("BI25"))," ",(INDIRECT("BI25")))</f>
        <v xml:space="preserve"> </v>
      </c>
      <c r="ER25" s="226" t="str">
        <f ca="1">IF(ISBLANK(INDIRECT("BJ25"))," ",(INDIRECT("BJ25")))</f>
        <v xml:space="preserve"> </v>
      </c>
      <c r="ES25" s="226" t="str">
        <f ca="1">IF(ISBLANK(INDIRECT("BK25"))," ",(INDIRECT("BK25")))</f>
        <v xml:space="preserve"> </v>
      </c>
      <c r="ET25" s="226" t="str">
        <f ca="1">IF(ISBLANK(INDIRECT("BL25"))," ",(INDIRECT("BL25")))</f>
        <v xml:space="preserve"> </v>
      </c>
    </row>
    <row r="26" spans="1:150" x14ac:dyDescent="0.2">
      <c r="A26" s="79">
        <v>20</v>
      </c>
      <c r="B26" s="143"/>
      <c r="C26" s="134"/>
      <c r="D26" s="134"/>
      <c r="E26" s="134"/>
      <c r="F26" s="134"/>
      <c r="G26" s="134"/>
      <c r="H26" s="134"/>
      <c r="I26" s="134"/>
      <c r="J26" s="134"/>
      <c r="K26" s="134"/>
      <c r="L26" s="134"/>
      <c r="M26" s="134"/>
      <c r="N26" s="134"/>
      <c r="O26" s="134"/>
      <c r="P26" s="134"/>
      <c r="Q26" s="134"/>
      <c r="R26" s="134"/>
      <c r="S26" s="134"/>
      <c r="T26" s="134"/>
      <c r="U26" s="134"/>
      <c r="V26" s="134"/>
      <c r="W26" s="134"/>
      <c r="X26" s="134"/>
      <c r="Y26" s="134"/>
      <c r="Z26" s="134"/>
      <c r="AA26" s="134"/>
      <c r="AB26" s="134"/>
      <c r="AC26" s="134"/>
      <c r="AD26" s="134"/>
      <c r="AE26" s="134"/>
      <c r="AF26" s="134"/>
      <c r="AG26" s="134"/>
      <c r="AH26" s="134"/>
      <c r="AI26" s="134"/>
      <c r="AJ26" s="134"/>
      <c r="AK26" s="134"/>
      <c r="AL26" s="134"/>
      <c r="AM26" s="134"/>
      <c r="AN26" s="134"/>
      <c r="AO26" s="134"/>
      <c r="AP26" s="134"/>
      <c r="AQ26" s="134"/>
      <c r="AR26" s="134"/>
      <c r="AS26" s="134"/>
      <c r="AT26" s="134"/>
      <c r="AU26" s="134"/>
      <c r="AV26" s="134"/>
      <c r="AW26" s="134"/>
      <c r="AX26" s="134"/>
      <c r="AY26" s="134"/>
      <c r="AZ26" s="134"/>
      <c r="BA26" s="134"/>
      <c r="BB26" s="134"/>
      <c r="BC26" s="134"/>
      <c r="BD26" s="134"/>
      <c r="BE26" s="134"/>
      <c r="BF26" s="134"/>
      <c r="BG26" s="134"/>
      <c r="BH26" s="134"/>
      <c r="BI26" s="134"/>
      <c r="BJ26" s="134"/>
      <c r="BK26" s="134"/>
      <c r="BL26" s="134"/>
      <c r="CJ26" s="226" t="str">
        <f ca="1">IF(ISBLANK(INDIRECT("B26"))," ",(INDIRECT("B26")))</f>
        <v xml:space="preserve"> </v>
      </c>
      <c r="CK26" s="226" t="str">
        <f ca="1">IF(ISBLANK(INDIRECT("C26"))," ",(INDIRECT("C26")))</f>
        <v xml:space="preserve"> </v>
      </c>
      <c r="CL26" s="226" t="str">
        <f ca="1">IF(ISBLANK(INDIRECT("D26"))," ",(INDIRECT("D26")))</f>
        <v xml:space="preserve"> </v>
      </c>
      <c r="CM26" s="226" t="str">
        <f ca="1">IF(ISBLANK(INDIRECT("E26"))," ",(INDIRECT("E26")))</f>
        <v xml:space="preserve"> </v>
      </c>
      <c r="CN26" s="226" t="str">
        <f ca="1">IF(ISBLANK(INDIRECT("F26"))," ",(INDIRECT("F26")))</f>
        <v xml:space="preserve"> </v>
      </c>
      <c r="CO26" s="226" t="str">
        <f ca="1">IF(ISBLANK(INDIRECT("G26"))," ",(INDIRECT("G26")))</f>
        <v xml:space="preserve"> </v>
      </c>
      <c r="CP26" s="226" t="str">
        <f ca="1">IF(ISBLANK(INDIRECT("H26"))," ",(INDIRECT("H26")))</f>
        <v xml:space="preserve"> </v>
      </c>
      <c r="CQ26" s="226" t="str">
        <f ca="1">IF(ISBLANK(INDIRECT("I26"))," ",(INDIRECT("I26")))</f>
        <v xml:space="preserve"> </v>
      </c>
      <c r="CR26" s="226" t="str">
        <f ca="1">IF(ISBLANK(INDIRECT("J26"))," ",(INDIRECT("J26")))</f>
        <v xml:space="preserve"> </v>
      </c>
      <c r="CS26" s="226" t="str">
        <f ca="1">IF(ISBLANK(INDIRECT("K26"))," ",(INDIRECT("K26")))</f>
        <v xml:space="preserve"> </v>
      </c>
      <c r="CT26" s="226" t="str">
        <f ca="1">IF(ISBLANK(INDIRECT("L26"))," ",(INDIRECT("L26")))</f>
        <v xml:space="preserve"> </v>
      </c>
      <c r="CU26" s="226" t="str">
        <f ca="1">IF(ISBLANK(INDIRECT("M26"))," ",(INDIRECT("M26")))</f>
        <v xml:space="preserve"> </v>
      </c>
      <c r="CV26" s="226" t="str">
        <f ca="1">IF(ISBLANK(INDIRECT("N26"))," ",(INDIRECT("N26")))</f>
        <v xml:space="preserve"> </v>
      </c>
      <c r="CW26" s="226" t="str">
        <f ca="1">IF(ISBLANK(INDIRECT("O26"))," ",(INDIRECT("O26")))</f>
        <v xml:space="preserve"> </v>
      </c>
      <c r="CX26" s="226" t="str">
        <f ca="1">IF(ISBLANK(INDIRECT("P26"))," ",(INDIRECT("P26")))</f>
        <v xml:space="preserve"> </v>
      </c>
      <c r="CY26" s="226" t="str">
        <f ca="1">IF(ISBLANK(INDIRECT("Q26"))," ",(INDIRECT("Q26")))</f>
        <v xml:space="preserve"> </v>
      </c>
      <c r="CZ26" s="226" t="str">
        <f ca="1">IF(ISBLANK(INDIRECT("R26"))," ",(INDIRECT("R26")))</f>
        <v xml:space="preserve"> </v>
      </c>
      <c r="DA26" s="226" t="str">
        <f ca="1">IF(ISBLANK(INDIRECT("S26"))," ",(INDIRECT("S26")))</f>
        <v xml:space="preserve"> </v>
      </c>
      <c r="DB26" s="226" t="str">
        <f ca="1">IF(ISBLANK(INDIRECT("T26"))," ",(INDIRECT("T26")))</f>
        <v xml:space="preserve"> </v>
      </c>
      <c r="DC26" s="226" t="str">
        <f ca="1">IF(ISBLANK(INDIRECT("U26"))," ",(INDIRECT("U26")))</f>
        <v xml:space="preserve"> </v>
      </c>
      <c r="DD26" s="226" t="str">
        <f ca="1">IF(ISBLANK(INDIRECT("V26"))," ",(INDIRECT("V26")))</f>
        <v xml:space="preserve"> </v>
      </c>
      <c r="DE26" s="226" t="str">
        <f ca="1">IF(ISBLANK(INDIRECT("W26"))," ",(INDIRECT("W26")))</f>
        <v xml:space="preserve"> </v>
      </c>
      <c r="DF26" s="226" t="str">
        <f ca="1">IF(ISBLANK(INDIRECT("X26"))," ",(INDIRECT("X26")))</f>
        <v xml:space="preserve"> </v>
      </c>
      <c r="DG26" s="226" t="str">
        <f ca="1">IF(ISBLANK(INDIRECT("Y26"))," ",(INDIRECT("Y26")))</f>
        <v xml:space="preserve"> </v>
      </c>
      <c r="DH26" s="226" t="str">
        <f ca="1">IF(ISBLANK(INDIRECT("Z26"))," ",(INDIRECT("Z26")))</f>
        <v xml:space="preserve"> </v>
      </c>
      <c r="DI26" s="226" t="str">
        <f ca="1">IF(ISBLANK(INDIRECT("AA26"))," ",(INDIRECT("AA26")))</f>
        <v xml:space="preserve"> </v>
      </c>
      <c r="DJ26" s="226" t="str">
        <f ca="1">IF(ISBLANK(INDIRECT("AB26"))," ",(INDIRECT("AB26")))</f>
        <v xml:space="preserve"> </v>
      </c>
      <c r="DK26" s="226" t="str">
        <f ca="1">IF(ISBLANK(INDIRECT("AC26"))," ",(INDIRECT("AC26")))</f>
        <v xml:space="preserve"> </v>
      </c>
      <c r="DL26" s="226" t="str">
        <f ca="1">IF(ISBLANK(INDIRECT("AD26"))," ",(INDIRECT("AD26")))</f>
        <v xml:space="preserve"> </v>
      </c>
      <c r="DM26" s="226" t="str">
        <f ca="1">IF(ISBLANK(INDIRECT("AE26"))," ",(INDIRECT("AE26")))</f>
        <v xml:space="preserve"> </v>
      </c>
      <c r="DN26" s="226" t="str">
        <f ca="1">IF(ISBLANK(INDIRECT("AF26"))," ",(INDIRECT("AF26")))</f>
        <v xml:space="preserve"> </v>
      </c>
      <c r="DO26" s="226" t="str">
        <f ca="1">IF(ISBLANK(INDIRECT("AG26"))," ",(INDIRECT("AG26")))</f>
        <v xml:space="preserve"> </v>
      </c>
      <c r="DP26" s="226" t="str">
        <f ca="1">IF(ISBLANK(INDIRECT("AH26"))," ",(INDIRECT("AH26")))</f>
        <v xml:space="preserve"> </v>
      </c>
      <c r="DQ26" s="226" t="str">
        <f ca="1">IF(ISBLANK(INDIRECT("AI26"))," ",(INDIRECT("AI26")))</f>
        <v xml:space="preserve"> </v>
      </c>
      <c r="DR26" s="226" t="str">
        <f ca="1">IF(ISBLANK(INDIRECT("AJ26"))," ",(INDIRECT("AJ26")))</f>
        <v xml:space="preserve"> </v>
      </c>
      <c r="DS26" s="226" t="str">
        <f ca="1">IF(ISBLANK(INDIRECT("AK26"))," ",(INDIRECT("AK26")))</f>
        <v xml:space="preserve"> </v>
      </c>
      <c r="DT26" s="226" t="str">
        <f ca="1">IF(ISBLANK(INDIRECT("AL26"))," ",(INDIRECT("AL26")))</f>
        <v xml:space="preserve"> </v>
      </c>
      <c r="DU26" s="226" t="str">
        <f ca="1">IF(ISBLANK(INDIRECT("AM26"))," ",(INDIRECT("AM26")))</f>
        <v xml:space="preserve"> </v>
      </c>
      <c r="DV26" s="226" t="str">
        <f ca="1">IF(ISBLANK(INDIRECT("AN26"))," ",(INDIRECT("AN26")))</f>
        <v xml:space="preserve"> </v>
      </c>
      <c r="DW26" s="226" t="str">
        <f ca="1">IF(ISBLANK(INDIRECT("AO26"))," ",(INDIRECT("AO26")))</f>
        <v xml:space="preserve"> </v>
      </c>
      <c r="DX26" s="226" t="str">
        <f ca="1">IF(ISBLANK(INDIRECT("AP26"))," ",(INDIRECT("AP26")))</f>
        <v xml:space="preserve"> </v>
      </c>
      <c r="DY26" s="226" t="str">
        <f ca="1">IF(ISBLANK(INDIRECT("AQ26"))," ",(INDIRECT("AQ26")))</f>
        <v xml:space="preserve"> </v>
      </c>
      <c r="DZ26" s="226" t="str">
        <f ca="1">IF(ISBLANK(INDIRECT("AR26"))," ",(INDIRECT("AR26")))</f>
        <v xml:space="preserve"> </v>
      </c>
      <c r="EA26" s="226" t="str">
        <f ca="1">IF(ISBLANK(INDIRECT("AS26"))," ",(INDIRECT("AS26")))</f>
        <v xml:space="preserve"> </v>
      </c>
      <c r="EB26" s="226" t="str">
        <f ca="1">IF(ISBLANK(INDIRECT("AT26"))," ",(INDIRECT("AT26")))</f>
        <v xml:space="preserve"> </v>
      </c>
      <c r="EC26" s="226" t="str">
        <f ca="1">IF(ISBLANK(INDIRECT("AU26"))," ",(INDIRECT("AU26")))</f>
        <v xml:space="preserve"> </v>
      </c>
      <c r="ED26" s="226" t="str">
        <f ca="1">IF(ISBLANK(INDIRECT("AV26"))," ",(INDIRECT("AV26")))</f>
        <v xml:space="preserve"> </v>
      </c>
      <c r="EE26" s="226" t="str">
        <f ca="1">IF(ISBLANK(INDIRECT("AW26"))," ",(INDIRECT("AW26")))</f>
        <v xml:space="preserve"> </v>
      </c>
      <c r="EF26" s="226" t="str">
        <f ca="1">IF(ISBLANK(INDIRECT("AX26"))," ",(INDIRECT("AX26")))</f>
        <v xml:space="preserve"> </v>
      </c>
      <c r="EG26" s="226" t="str">
        <f ca="1">IF(ISBLANK(INDIRECT("AY26"))," ",(INDIRECT("AY26")))</f>
        <v xml:space="preserve"> </v>
      </c>
      <c r="EH26" s="226" t="str">
        <f ca="1">IF(ISBLANK(INDIRECT("AZ26"))," ",(INDIRECT("AZ26")))</f>
        <v xml:space="preserve"> </v>
      </c>
      <c r="EI26" s="226" t="str">
        <f ca="1">IF(ISBLANK(INDIRECT("BA26"))," ",(INDIRECT("BA26")))</f>
        <v xml:space="preserve"> </v>
      </c>
      <c r="EJ26" s="226" t="str">
        <f ca="1">IF(ISBLANK(INDIRECT("BB26"))," ",(INDIRECT("BB26")))</f>
        <v xml:space="preserve"> </v>
      </c>
      <c r="EK26" s="226" t="str">
        <f ca="1">IF(ISBLANK(INDIRECT("BC26"))," ",(INDIRECT("BC26")))</f>
        <v xml:space="preserve"> </v>
      </c>
      <c r="EL26" s="226" t="str">
        <f ca="1">IF(ISBLANK(INDIRECT("BD26"))," ",(INDIRECT("BD26")))</f>
        <v xml:space="preserve"> </v>
      </c>
      <c r="EM26" s="226" t="str">
        <f ca="1">IF(ISBLANK(INDIRECT("BE26"))," ",(INDIRECT("BE26")))</f>
        <v xml:space="preserve"> </v>
      </c>
      <c r="EN26" s="226" t="str">
        <f ca="1">IF(ISBLANK(INDIRECT("BF26"))," ",(INDIRECT("BF26")))</f>
        <v xml:space="preserve"> </v>
      </c>
      <c r="EO26" s="226" t="str">
        <f ca="1">IF(ISBLANK(INDIRECT("BG26"))," ",(INDIRECT("BG26")))</f>
        <v xml:space="preserve"> </v>
      </c>
      <c r="EP26" s="226" t="str">
        <f ca="1">IF(ISBLANK(INDIRECT("BH26"))," ",(INDIRECT("BH26")))</f>
        <v xml:space="preserve"> </v>
      </c>
      <c r="EQ26" s="226" t="str">
        <f ca="1">IF(ISBLANK(INDIRECT("BI26"))," ",(INDIRECT("BI26")))</f>
        <v xml:space="preserve"> </v>
      </c>
      <c r="ER26" s="226" t="str">
        <f ca="1">IF(ISBLANK(INDIRECT("BJ26"))," ",(INDIRECT("BJ26")))</f>
        <v xml:space="preserve"> </v>
      </c>
      <c r="ES26" s="226" t="str">
        <f ca="1">IF(ISBLANK(INDIRECT("BK26"))," ",(INDIRECT("BK26")))</f>
        <v xml:space="preserve"> </v>
      </c>
      <c r="ET26" s="226" t="str">
        <f ca="1">IF(ISBLANK(INDIRECT("BL26"))," ",(INDIRECT("BL26")))</f>
        <v xml:space="preserve"> </v>
      </c>
    </row>
    <row r="27" spans="1:150" x14ac:dyDescent="0.2">
      <c r="A27" s="79">
        <v>21</v>
      </c>
      <c r="B27" s="143"/>
      <c r="C27" s="134"/>
      <c r="D27" s="134"/>
      <c r="E27" s="134"/>
      <c r="F27" s="134"/>
      <c r="G27" s="134"/>
      <c r="H27" s="134"/>
      <c r="I27" s="134"/>
      <c r="J27" s="134"/>
      <c r="K27" s="134"/>
      <c r="L27" s="134"/>
      <c r="M27" s="134"/>
      <c r="N27" s="134"/>
      <c r="O27" s="134"/>
      <c r="P27" s="134"/>
      <c r="Q27" s="134"/>
      <c r="R27" s="134"/>
      <c r="S27" s="134"/>
      <c r="T27" s="134"/>
      <c r="U27" s="134"/>
      <c r="V27" s="134"/>
      <c r="W27" s="134"/>
      <c r="X27" s="134"/>
      <c r="Y27" s="134"/>
      <c r="Z27" s="134"/>
      <c r="AA27" s="134"/>
      <c r="AB27" s="134"/>
      <c r="AC27" s="134"/>
      <c r="AD27" s="134"/>
      <c r="AE27" s="134"/>
      <c r="AF27" s="134"/>
      <c r="AG27" s="134"/>
      <c r="AH27" s="134"/>
      <c r="AI27" s="134"/>
      <c r="AJ27" s="134"/>
      <c r="AK27" s="134"/>
      <c r="AL27" s="134"/>
      <c r="AM27" s="134"/>
      <c r="AN27" s="134"/>
      <c r="AO27" s="134"/>
      <c r="AP27" s="134"/>
      <c r="AQ27" s="134"/>
      <c r="AR27" s="134"/>
      <c r="AS27" s="134"/>
      <c r="AT27" s="134"/>
      <c r="AU27" s="134"/>
      <c r="AV27" s="134"/>
      <c r="AW27" s="134"/>
      <c r="AX27" s="134"/>
      <c r="AY27" s="134"/>
      <c r="AZ27" s="134"/>
      <c r="BA27" s="134"/>
      <c r="BB27" s="134"/>
      <c r="BC27" s="134"/>
      <c r="BD27" s="134"/>
      <c r="BE27" s="134"/>
      <c r="BF27" s="134"/>
      <c r="BG27" s="134"/>
      <c r="BH27" s="134"/>
      <c r="BI27" s="134"/>
      <c r="BJ27" s="134"/>
      <c r="BK27" s="134"/>
      <c r="BL27" s="134"/>
      <c r="CJ27" s="226" t="str">
        <f ca="1">IF(ISBLANK(INDIRECT("B27"))," ",(INDIRECT("B27")))</f>
        <v xml:space="preserve"> </v>
      </c>
      <c r="CK27" s="226" t="str">
        <f ca="1">IF(ISBLANK(INDIRECT("C27"))," ",(INDIRECT("C27")))</f>
        <v xml:space="preserve"> </v>
      </c>
      <c r="CL27" s="226" t="str">
        <f ca="1">IF(ISBLANK(INDIRECT("D27"))," ",(INDIRECT("D27")))</f>
        <v xml:space="preserve"> </v>
      </c>
      <c r="CM27" s="226" t="str">
        <f ca="1">IF(ISBLANK(INDIRECT("E27"))," ",(INDIRECT("E27")))</f>
        <v xml:space="preserve"> </v>
      </c>
      <c r="CN27" s="226" t="str">
        <f ca="1">IF(ISBLANK(INDIRECT("F27"))," ",(INDIRECT("F27")))</f>
        <v xml:space="preserve"> </v>
      </c>
      <c r="CO27" s="226" t="str">
        <f ca="1">IF(ISBLANK(INDIRECT("G27"))," ",(INDIRECT("G27")))</f>
        <v xml:space="preserve"> </v>
      </c>
      <c r="CP27" s="226" t="str">
        <f ca="1">IF(ISBLANK(INDIRECT("H27"))," ",(INDIRECT("H27")))</f>
        <v xml:space="preserve"> </v>
      </c>
      <c r="CQ27" s="226" t="str">
        <f ca="1">IF(ISBLANK(INDIRECT("I27"))," ",(INDIRECT("I27")))</f>
        <v xml:space="preserve"> </v>
      </c>
      <c r="CR27" s="226" t="str">
        <f ca="1">IF(ISBLANK(INDIRECT("J27"))," ",(INDIRECT("J27")))</f>
        <v xml:space="preserve"> </v>
      </c>
      <c r="CS27" s="226" t="str">
        <f ca="1">IF(ISBLANK(INDIRECT("K27"))," ",(INDIRECT("K27")))</f>
        <v xml:space="preserve"> </v>
      </c>
      <c r="CT27" s="226" t="str">
        <f ca="1">IF(ISBLANK(INDIRECT("L27"))," ",(INDIRECT("L27")))</f>
        <v xml:space="preserve"> </v>
      </c>
      <c r="CU27" s="226" t="str">
        <f ca="1">IF(ISBLANK(INDIRECT("M27"))," ",(INDIRECT("M27")))</f>
        <v xml:space="preserve"> </v>
      </c>
      <c r="CV27" s="226" t="str">
        <f ca="1">IF(ISBLANK(INDIRECT("N27"))," ",(INDIRECT("N27")))</f>
        <v xml:space="preserve"> </v>
      </c>
      <c r="CW27" s="226" t="str">
        <f ca="1">IF(ISBLANK(INDIRECT("O27"))," ",(INDIRECT("O27")))</f>
        <v xml:space="preserve"> </v>
      </c>
      <c r="CX27" s="226" t="str">
        <f ca="1">IF(ISBLANK(INDIRECT("P27"))," ",(INDIRECT("P27")))</f>
        <v xml:space="preserve"> </v>
      </c>
      <c r="CY27" s="226" t="str">
        <f ca="1">IF(ISBLANK(INDIRECT("Q27"))," ",(INDIRECT("Q27")))</f>
        <v xml:space="preserve"> </v>
      </c>
      <c r="CZ27" s="226" t="str">
        <f ca="1">IF(ISBLANK(INDIRECT("R27"))," ",(INDIRECT("R27")))</f>
        <v xml:space="preserve"> </v>
      </c>
      <c r="DA27" s="226" t="str">
        <f ca="1">IF(ISBLANK(INDIRECT("S27"))," ",(INDIRECT("S27")))</f>
        <v xml:space="preserve"> </v>
      </c>
      <c r="DB27" s="226" t="str">
        <f ca="1">IF(ISBLANK(INDIRECT("T27"))," ",(INDIRECT("T27")))</f>
        <v xml:space="preserve"> </v>
      </c>
      <c r="DC27" s="226" t="str">
        <f ca="1">IF(ISBLANK(INDIRECT("U27"))," ",(INDIRECT("U27")))</f>
        <v xml:space="preserve"> </v>
      </c>
      <c r="DD27" s="226" t="str">
        <f ca="1">IF(ISBLANK(INDIRECT("V27"))," ",(INDIRECT("V27")))</f>
        <v xml:space="preserve"> </v>
      </c>
      <c r="DE27" s="226" t="str">
        <f ca="1">IF(ISBLANK(INDIRECT("W27"))," ",(INDIRECT("W27")))</f>
        <v xml:space="preserve"> </v>
      </c>
      <c r="DF27" s="226" t="str">
        <f ca="1">IF(ISBLANK(INDIRECT("X27"))," ",(INDIRECT("X27")))</f>
        <v xml:space="preserve"> </v>
      </c>
      <c r="DG27" s="226" t="str">
        <f ca="1">IF(ISBLANK(INDIRECT("Y27"))," ",(INDIRECT("Y27")))</f>
        <v xml:space="preserve"> </v>
      </c>
      <c r="DH27" s="226" t="str">
        <f ca="1">IF(ISBLANK(INDIRECT("Z27"))," ",(INDIRECT("Z27")))</f>
        <v xml:space="preserve"> </v>
      </c>
      <c r="DI27" s="226" t="str">
        <f ca="1">IF(ISBLANK(INDIRECT("AA27"))," ",(INDIRECT("AA27")))</f>
        <v xml:space="preserve"> </v>
      </c>
      <c r="DJ27" s="226" t="str">
        <f ca="1">IF(ISBLANK(INDIRECT("AB27"))," ",(INDIRECT("AB27")))</f>
        <v xml:space="preserve"> </v>
      </c>
      <c r="DK27" s="226" t="str">
        <f ca="1">IF(ISBLANK(INDIRECT("AC27"))," ",(INDIRECT("AC27")))</f>
        <v xml:space="preserve"> </v>
      </c>
      <c r="DL27" s="226" t="str">
        <f ca="1">IF(ISBLANK(INDIRECT("AD27"))," ",(INDIRECT("AD27")))</f>
        <v xml:space="preserve"> </v>
      </c>
      <c r="DM27" s="226" t="str">
        <f ca="1">IF(ISBLANK(INDIRECT("AE27"))," ",(INDIRECT("AE27")))</f>
        <v xml:space="preserve"> </v>
      </c>
      <c r="DN27" s="226" t="str">
        <f ca="1">IF(ISBLANK(INDIRECT("AF27"))," ",(INDIRECT("AF27")))</f>
        <v xml:space="preserve"> </v>
      </c>
      <c r="DO27" s="226" t="str">
        <f ca="1">IF(ISBLANK(INDIRECT("AG27"))," ",(INDIRECT("AG27")))</f>
        <v xml:space="preserve"> </v>
      </c>
      <c r="DP27" s="226" t="str">
        <f ca="1">IF(ISBLANK(INDIRECT("AH27"))," ",(INDIRECT("AH27")))</f>
        <v xml:space="preserve"> </v>
      </c>
      <c r="DQ27" s="226" t="str">
        <f ca="1">IF(ISBLANK(INDIRECT("AI27"))," ",(INDIRECT("AI27")))</f>
        <v xml:space="preserve"> </v>
      </c>
      <c r="DR27" s="226" t="str">
        <f ca="1">IF(ISBLANK(INDIRECT("AJ27"))," ",(INDIRECT("AJ27")))</f>
        <v xml:space="preserve"> </v>
      </c>
      <c r="DS27" s="226" t="str">
        <f ca="1">IF(ISBLANK(INDIRECT("AK27"))," ",(INDIRECT("AK27")))</f>
        <v xml:space="preserve"> </v>
      </c>
      <c r="DT27" s="226" t="str">
        <f ca="1">IF(ISBLANK(INDIRECT("AL27"))," ",(INDIRECT("AL27")))</f>
        <v xml:space="preserve"> </v>
      </c>
      <c r="DU27" s="226" t="str">
        <f ca="1">IF(ISBLANK(INDIRECT("AM27"))," ",(INDIRECT("AM27")))</f>
        <v xml:space="preserve"> </v>
      </c>
      <c r="DV27" s="226" t="str">
        <f ca="1">IF(ISBLANK(INDIRECT("AN27"))," ",(INDIRECT("AN27")))</f>
        <v xml:space="preserve"> </v>
      </c>
      <c r="DW27" s="226" t="str">
        <f ca="1">IF(ISBLANK(INDIRECT("AO27"))," ",(INDIRECT("AO27")))</f>
        <v xml:space="preserve"> </v>
      </c>
      <c r="DX27" s="226" t="str">
        <f ca="1">IF(ISBLANK(INDIRECT("AP27"))," ",(INDIRECT("AP27")))</f>
        <v xml:space="preserve"> </v>
      </c>
      <c r="DY27" s="226" t="str">
        <f ca="1">IF(ISBLANK(INDIRECT("AQ27"))," ",(INDIRECT("AQ27")))</f>
        <v xml:space="preserve"> </v>
      </c>
      <c r="DZ27" s="226" t="str">
        <f ca="1">IF(ISBLANK(INDIRECT("AR27"))," ",(INDIRECT("AR27")))</f>
        <v xml:space="preserve"> </v>
      </c>
      <c r="EA27" s="226" t="str">
        <f ca="1">IF(ISBLANK(INDIRECT("AS27"))," ",(INDIRECT("AS27")))</f>
        <v xml:space="preserve"> </v>
      </c>
      <c r="EB27" s="226" t="str">
        <f ca="1">IF(ISBLANK(INDIRECT("AT27"))," ",(INDIRECT("AT27")))</f>
        <v xml:space="preserve"> </v>
      </c>
      <c r="EC27" s="226" t="str">
        <f ca="1">IF(ISBLANK(INDIRECT("AU27"))," ",(INDIRECT("AU27")))</f>
        <v xml:space="preserve"> </v>
      </c>
      <c r="ED27" s="226" t="str">
        <f ca="1">IF(ISBLANK(INDIRECT("AV27"))," ",(INDIRECT("AV27")))</f>
        <v xml:space="preserve"> </v>
      </c>
      <c r="EE27" s="226" t="str">
        <f ca="1">IF(ISBLANK(INDIRECT("AW27"))," ",(INDIRECT("AW27")))</f>
        <v xml:space="preserve"> </v>
      </c>
      <c r="EF27" s="226" t="str">
        <f ca="1">IF(ISBLANK(INDIRECT("AX27"))," ",(INDIRECT("AX27")))</f>
        <v xml:space="preserve"> </v>
      </c>
      <c r="EG27" s="226" t="str">
        <f ca="1">IF(ISBLANK(INDIRECT("AY27"))," ",(INDIRECT("AY27")))</f>
        <v xml:space="preserve"> </v>
      </c>
      <c r="EH27" s="226" t="str">
        <f ca="1">IF(ISBLANK(INDIRECT("AZ27"))," ",(INDIRECT("AZ27")))</f>
        <v xml:space="preserve"> </v>
      </c>
      <c r="EI27" s="226" t="str">
        <f ca="1">IF(ISBLANK(INDIRECT("BA27"))," ",(INDIRECT("BA27")))</f>
        <v xml:space="preserve"> </v>
      </c>
      <c r="EJ27" s="226" t="str">
        <f ca="1">IF(ISBLANK(INDIRECT("BB27"))," ",(INDIRECT("BB27")))</f>
        <v xml:space="preserve"> </v>
      </c>
      <c r="EK27" s="226" t="str">
        <f ca="1">IF(ISBLANK(INDIRECT("BC27"))," ",(INDIRECT("BC27")))</f>
        <v xml:space="preserve"> </v>
      </c>
      <c r="EL27" s="226" t="str">
        <f ca="1">IF(ISBLANK(INDIRECT("BD27"))," ",(INDIRECT("BD27")))</f>
        <v xml:space="preserve"> </v>
      </c>
      <c r="EM27" s="226" t="str">
        <f ca="1">IF(ISBLANK(INDIRECT("BE27"))," ",(INDIRECT("BE27")))</f>
        <v xml:space="preserve"> </v>
      </c>
      <c r="EN27" s="226" t="str">
        <f ca="1">IF(ISBLANK(INDIRECT("BF27"))," ",(INDIRECT("BF27")))</f>
        <v xml:space="preserve"> </v>
      </c>
      <c r="EO27" s="226" t="str">
        <f ca="1">IF(ISBLANK(INDIRECT("BG27"))," ",(INDIRECT("BG27")))</f>
        <v xml:space="preserve"> </v>
      </c>
      <c r="EP27" s="226" t="str">
        <f ca="1">IF(ISBLANK(INDIRECT("BH27"))," ",(INDIRECT("BH27")))</f>
        <v xml:space="preserve"> </v>
      </c>
      <c r="EQ27" s="226" t="str">
        <f ca="1">IF(ISBLANK(INDIRECT("BI27"))," ",(INDIRECT("BI27")))</f>
        <v xml:space="preserve"> </v>
      </c>
      <c r="ER27" s="226" t="str">
        <f ca="1">IF(ISBLANK(INDIRECT("BJ27"))," ",(INDIRECT("BJ27")))</f>
        <v xml:space="preserve"> </v>
      </c>
      <c r="ES27" s="226" t="str">
        <f ca="1">IF(ISBLANK(INDIRECT("BK27"))," ",(INDIRECT("BK27")))</f>
        <v xml:space="preserve"> </v>
      </c>
      <c r="ET27" s="226" t="str">
        <f ca="1">IF(ISBLANK(INDIRECT("BL27"))," ",(INDIRECT("BL27")))</f>
        <v xml:space="preserve"> </v>
      </c>
    </row>
    <row r="28" spans="1:150" x14ac:dyDescent="0.2">
      <c r="A28" s="79">
        <v>22</v>
      </c>
      <c r="B28" s="143"/>
      <c r="C28" s="134"/>
      <c r="D28" s="134"/>
      <c r="E28" s="134"/>
      <c r="F28" s="134"/>
      <c r="G28" s="134"/>
      <c r="H28" s="134"/>
      <c r="I28" s="134"/>
      <c r="J28" s="134"/>
      <c r="K28" s="134"/>
      <c r="L28" s="134"/>
      <c r="M28" s="134"/>
      <c r="N28" s="134"/>
      <c r="O28" s="134"/>
      <c r="P28" s="134"/>
      <c r="Q28" s="134"/>
      <c r="R28" s="134"/>
      <c r="S28" s="134"/>
      <c r="T28" s="134"/>
      <c r="U28" s="134"/>
      <c r="V28" s="134"/>
      <c r="W28" s="134"/>
      <c r="X28" s="134"/>
      <c r="Y28" s="134"/>
      <c r="Z28" s="134"/>
      <c r="AA28" s="134"/>
      <c r="AB28" s="134"/>
      <c r="AC28" s="134"/>
      <c r="AD28" s="134"/>
      <c r="AE28" s="134"/>
      <c r="AF28" s="134"/>
      <c r="AG28" s="134"/>
      <c r="AH28" s="134"/>
      <c r="AI28" s="134"/>
      <c r="AJ28" s="134"/>
      <c r="AK28" s="134"/>
      <c r="AL28" s="134"/>
      <c r="AM28" s="134"/>
      <c r="AN28" s="134"/>
      <c r="AO28" s="134"/>
      <c r="AP28" s="134"/>
      <c r="AQ28" s="134"/>
      <c r="AR28" s="134"/>
      <c r="AS28" s="134"/>
      <c r="AT28" s="134"/>
      <c r="AU28" s="134"/>
      <c r="AV28" s="134"/>
      <c r="AW28" s="134"/>
      <c r="AX28" s="134"/>
      <c r="AY28" s="134"/>
      <c r="AZ28" s="134"/>
      <c r="BA28" s="134"/>
      <c r="BB28" s="134"/>
      <c r="BC28" s="134"/>
      <c r="BD28" s="134"/>
      <c r="BE28" s="134"/>
      <c r="BF28" s="134"/>
      <c r="BG28" s="134"/>
      <c r="BH28" s="134"/>
      <c r="BI28" s="134"/>
      <c r="BJ28" s="134"/>
      <c r="BK28" s="134"/>
      <c r="BL28" s="134"/>
      <c r="CJ28" s="226" t="str">
        <f ca="1">IF(ISBLANK(INDIRECT("B28"))," ",(INDIRECT("B28")))</f>
        <v xml:space="preserve"> </v>
      </c>
      <c r="CK28" s="226" t="str">
        <f ca="1">IF(ISBLANK(INDIRECT("C28"))," ",(INDIRECT("C28")))</f>
        <v xml:space="preserve"> </v>
      </c>
      <c r="CL28" s="226" t="str">
        <f ca="1">IF(ISBLANK(INDIRECT("D28"))," ",(INDIRECT("D28")))</f>
        <v xml:space="preserve"> </v>
      </c>
      <c r="CM28" s="226" t="str">
        <f ca="1">IF(ISBLANK(INDIRECT("E28"))," ",(INDIRECT("E28")))</f>
        <v xml:space="preserve"> </v>
      </c>
      <c r="CN28" s="226" t="str">
        <f ca="1">IF(ISBLANK(INDIRECT("F28"))," ",(INDIRECT("F28")))</f>
        <v xml:space="preserve"> </v>
      </c>
      <c r="CO28" s="226" t="str">
        <f ca="1">IF(ISBLANK(INDIRECT("G28"))," ",(INDIRECT("G28")))</f>
        <v xml:space="preserve"> </v>
      </c>
      <c r="CP28" s="226" t="str">
        <f ca="1">IF(ISBLANK(INDIRECT("H28"))," ",(INDIRECT("H28")))</f>
        <v xml:space="preserve"> </v>
      </c>
      <c r="CQ28" s="226" t="str">
        <f ca="1">IF(ISBLANK(INDIRECT("I28"))," ",(INDIRECT("I28")))</f>
        <v xml:space="preserve"> </v>
      </c>
      <c r="CR28" s="226" t="str">
        <f ca="1">IF(ISBLANK(INDIRECT("J28"))," ",(INDIRECT("J28")))</f>
        <v xml:space="preserve"> </v>
      </c>
      <c r="CS28" s="226" t="str">
        <f ca="1">IF(ISBLANK(INDIRECT("K28"))," ",(INDIRECT("K28")))</f>
        <v xml:space="preserve"> </v>
      </c>
      <c r="CT28" s="226" t="str">
        <f ca="1">IF(ISBLANK(INDIRECT("L28"))," ",(INDIRECT("L28")))</f>
        <v xml:space="preserve"> </v>
      </c>
      <c r="CU28" s="226" t="str">
        <f ca="1">IF(ISBLANK(INDIRECT("M28"))," ",(INDIRECT("M28")))</f>
        <v xml:space="preserve"> </v>
      </c>
      <c r="CV28" s="226" t="str">
        <f ca="1">IF(ISBLANK(INDIRECT("N28"))," ",(INDIRECT("N28")))</f>
        <v xml:space="preserve"> </v>
      </c>
      <c r="CW28" s="226" t="str">
        <f ca="1">IF(ISBLANK(INDIRECT("O28"))," ",(INDIRECT("O28")))</f>
        <v xml:space="preserve"> </v>
      </c>
      <c r="CX28" s="226" t="str">
        <f ca="1">IF(ISBLANK(INDIRECT("P28"))," ",(INDIRECT("P28")))</f>
        <v xml:space="preserve"> </v>
      </c>
      <c r="CY28" s="226" t="str">
        <f ca="1">IF(ISBLANK(INDIRECT("Q28"))," ",(INDIRECT("Q28")))</f>
        <v xml:space="preserve"> </v>
      </c>
      <c r="CZ28" s="226" t="str">
        <f ca="1">IF(ISBLANK(INDIRECT("R28"))," ",(INDIRECT("R28")))</f>
        <v xml:space="preserve"> </v>
      </c>
      <c r="DA28" s="226" t="str">
        <f ca="1">IF(ISBLANK(INDIRECT("S28"))," ",(INDIRECT("S28")))</f>
        <v xml:space="preserve"> </v>
      </c>
      <c r="DB28" s="226" t="str">
        <f ca="1">IF(ISBLANK(INDIRECT("T28"))," ",(INDIRECT("T28")))</f>
        <v xml:space="preserve"> </v>
      </c>
      <c r="DC28" s="226" t="str">
        <f ca="1">IF(ISBLANK(INDIRECT("U28"))," ",(INDIRECT("U28")))</f>
        <v xml:space="preserve"> </v>
      </c>
      <c r="DD28" s="226" t="str">
        <f ca="1">IF(ISBLANK(INDIRECT("V28"))," ",(INDIRECT("V28")))</f>
        <v xml:space="preserve"> </v>
      </c>
      <c r="DE28" s="226" t="str">
        <f ca="1">IF(ISBLANK(INDIRECT("W28"))," ",(INDIRECT("W28")))</f>
        <v xml:space="preserve"> </v>
      </c>
      <c r="DF28" s="226" t="str">
        <f ca="1">IF(ISBLANK(INDIRECT("X28"))," ",(INDIRECT("X28")))</f>
        <v xml:space="preserve"> </v>
      </c>
      <c r="DG28" s="226" t="str">
        <f ca="1">IF(ISBLANK(INDIRECT("Y28"))," ",(INDIRECT("Y28")))</f>
        <v xml:space="preserve"> </v>
      </c>
      <c r="DH28" s="226" t="str">
        <f ca="1">IF(ISBLANK(INDIRECT("Z28"))," ",(INDIRECT("Z28")))</f>
        <v xml:space="preserve"> </v>
      </c>
      <c r="DI28" s="226" t="str">
        <f ca="1">IF(ISBLANK(INDIRECT("AA28"))," ",(INDIRECT("AA28")))</f>
        <v xml:space="preserve"> </v>
      </c>
      <c r="DJ28" s="226" t="str">
        <f ca="1">IF(ISBLANK(INDIRECT("AB28"))," ",(INDIRECT("AB28")))</f>
        <v xml:space="preserve"> </v>
      </c>
      <c r="DK28" s="226" t="str">
        <f ca="1">IF(ISBLANK(INDIRECT("AC28"))," ",(INDIRECT("AC28")))</f>
        <v xml:space="preserve"> </v>
      </c>
      <c r="DL28" s="226" t="str">
        <f ca="1">IF(ISBLANK(INDIRECT("AD28"))," ",(INDIRECT("AD28")))</f>
        <v xml:space="preserve"> </v>
      </c>
      <c r="DM28" s="226" t="str">
        <f ca="1">IF(ISBLANK(INDIRECT("AE28"))," ",(INDIRECT("AE28")))</f>
        <v xml:space="preserve"> </v>
      </c>
      <c r="DN28" s="226" t="str">
        <f ca="1">IF(ISBLANK(INDIRECT("AF28"))," ",(INDIRECT("AF28")))</f>
        <v xml:space="preserve"> </v>
      </c>
      <c r="DO28" s="226" t="str">
        <f ca="1">IF(ISBLANK(INDIRECT("AG28"))," ",(INDIRECT("AG28")))</f>
        <v xml:space="preserve"> </v>
      </c>
      <c r="DP28" s="226" t="str">
        <f ca="1">IF(ISBLANK(INDIRECT("AH28"))," ",(INDIRECT("AH28")))</f>
        <v xml:space="preserve"> </v>
      </c>
      <c r="DQ28" s="226" t="str">
        <f ca="1">IF(ISBLANK(INDIRECT("AI28"))," ",(INDIRECT("AI28")))</f>
        <v xml:space="preserve"> </v>
      </c>
      <c r="DR28" s="226" t="str">
        <f ca="1">IF(ISBLANK(INDIRECT("AJ28"))," ",(INDIRECT("AJ28")))</f>
        <v xml:space="preserve"> </v>
      </c>
      <c r="DS28" s="226" t="str">
        <f ca="1">IF(ISBLANK(INDIRECT("AK28"))," ",(INDIRECT("AK28")))</f>
        <v xml:space="preserve"> </v>
      </c>
      <c r="DT28" s="226" t="str">
        <f ca="1">IF(ISBLANK(INDIRECT("AL28"))," ",(INDIRECT("AL28")))</f>
        <v xml:space="preserve"> </v>
      </c>
      <c r="DU28" s="226" t="str">
        <f ca="1">IF(ISBLANK(INDIRECT("AM28"))," ",(INDIRECT("AM28")))</f>
        <v xml:space="preserve"> </v>
      </c>
      <c r="DV28" s="226" t="str">
        <f ca="1">IF(ISBLANK(INDIRECT("AN28"))," ",(INDIRECT("AN28")))</f>
        <v xml:space="preserve"> </v>
      </c>
      <c r="DW28" s="226" t="str">
        <f ca="1">IF(ISBLANK(INDIRECT("AO28"))," ",(INDIRECT("AO28")))</f>
        <v xml:space="preserve"> </v>
      </c>
      <c r="DX28" s="226" t="str">
        <f ca="1">IF(ISBLANK(INDIRECT("AP28"))," ",(INDIRECT("AP28")))</f>
        <v xml:space="preserve"> </v>
      </c>
      <c r="DY28" s="226" t="str">
        <f ca="1">IF(ISBLANK(INDIRECT("AQ28"))," ",(INDIRECT("AQ28")))</f>
        <v xml:space="preserve"> </v>
      </c>
      <c r="DZ28" s="226" t="str">
        <f ca="1">IF(ISBLANK(INDIRECT("AR28"))," ",(INDIRECT("AR28")))</f>
        <v xml:space="preserve"> </v>
      </c>
      <c r="EA28" s="226" t="str">
        <f ca="1">IF(ISBLANK(INDIRECT("AS28"))," ",(INDIRECT("AS28")))</f>
        <v xml:space="preserve"> </v>
      </c>
      <c r="EB28" s="226" t="str">
        <f ca="1">IF(ISBLANK(INDIRECT("AT28"))," ",(INDIRECT("AT28")))</f>
        <v xml:space="preserve"> </v>
      </c>
      <c r="EC28" s="226" t="str">
        <f ca="1">IF(ISBLANK(INDIRECT("AU28"))," ",(INDIRECT("AU28")))</f>
        <v xml:space="preserve"> </v>
      </c>
      <c r="ED28" s="226" t="str">
        <f ca="1">IF(ISBLANK(INDIRECT("AV28"))," ",(INDIRECT("AV28")))</f>
        <v xml:space="preserve"> </v>
      </c>
      <c r="EE28" s="226" t="str">
        <f ca="1">IF(ISBLANK(INDIRECT("AW28"))," ",(INDIRECT("AW28")))</f>
        <v xml:space="preserve"> </v>
      </c>
      <c r="EF28" s="226" t="str">
        <f ca="1">IF(ISBLANK(INDIRECT("AX28"))," ",(INDIRECT("AX28")))</f>
        <v xml:space="preserve"> </v>
      </c>
      <c r="EG28" s="226" t="str">
        <f ca="1">IF(ISBLANK(INDIRECT("AY28"))," ",(INDIRECT("AY28")))</f>
        <v xml:space="preserve"> </v>
      </c>
      <c r="EH28" s="226" t="str">
        <f ca="1">IF(ISBLANK(INDIRECT("AZ28"))," ",(INDIRECT("AZ28")))</f>
        <v xml:space="preserve"> </v>
      </c>
      <c r="EI28" s="226" t="str">
        <f ca="1">IF(ISBLANK(INDIRECT("BA28"))," ",(INDIRECT("BA28")))</f>
        <v xml:space="preserve"> </v>
      </c>
      <c r="EJ28" s="226" t="str">
        <f ca="1">IF(ISBLANK(INDIRECT("BB28"))," ",(INDIRECT("BB28")))</f>
        <v xml:space="preserve"> </v>
      </c>
      <c r="EK28" s="226" t="str">
        <f ca="1">IF(ISBLANK(INDIRECT("BC28"))," ",(INDIRECT("BC28")))</f>
        <v xml:space="preserve"> </v>
      </c>
      <c r="EL28" s="226" t="str">
        <f ca="1">IF(ISBLANK(INDIRECT("BD28"))," ",(INDIRECT("BD28")))</f>
        <v xml:space="preserve"> </v>
      </c>
      <c r="EM28" s="226" t="str">
        <f ca="1">IF(ISBLANK(INDIRECT("BE28"))," ",(INDIRECT("BE28")))</f>
        <v xml:space="preserve"> </v>
      </c>
      <c r="EN28" s="226" t="str">
        <f ca="1">IF(ISBLANK(INDIRECT("BF28"))," ",(INDIRECT("BF28")))</f>
        <v xml:space="preserve"> </v>
      </c>
      <c r="EO28" s="226" t="str">
        <f ca="1">IF(ISBLANK(INDIRECT("BG28"))," ",(INDIRECT("BG28")))</f>
        <v xml:space="preserve"> </v>
      </c>
      <c r="EP28" s="226" t="str">
        <f ca="1">IF(ISBLANK(INDIRECT("BH28"))," ",(INDIRECT("BH28")))</f>
        <v xml:space="preserve"> </v>
      </c>
      <c r="EQ28" s="226" t="str">
        <f ca="1">IF(ISBLANK(INDIRECT("BI28"))," ",(INDIRECT("BI28")))</f>
        <v xml:space="preserve"> </v>
      </c>
      <c r="ER28" s="226" t="str">
        <f ca="1">IF(ISBLANK(INDIRECT("BJ28"))," ",(INDIRECT("BJ28")))</f>
        <v xml:space="preserve"> </v>
      </c>
      <c r="ES28" s="226" t="str">
        <f ca="1">IF(ISBLANK(INDIRECT("BK28"))," ",(INDIRECT("BK28")))</f>
        <v xml:space="preserve"> </v>
      </c>
      <c r="ET28" s="226" t="str">
        <f ca="1">IF(ISBLANK(INDIRECT("BL28"))," ",(INDIRECT("BL28")))</f>
        <v xml:space="preserve"> </v>
      </c>
    </row>
    <row r="29" spans="1:150" x14ac:dyDescent="0.2">
      <c r="A29" s="79">
        <v>23</v>
      </c>
      <c r="B29" s="143"/>
      <c r="C29" s="134"/>
      <c r="D29" s="134"/>
      <c r="E29" s="134"/>
      <c r="F29" s="134"/>
      <c r="G29" s="134"/>
      <c r="H29" s="134"/>
      <c r="I29" s="134"/>
      <c r="J29" s="134"/>
      <c r="K29" s="134"/>
      <c r="L29" s="134"/>
      <c r="M29" s="134"/>
      <c r="N29" s="134"/>
      <c r="O29" s="134"/>
      <c r="P29" s="134"/>
      <c r="Q29" s="134"/>
      <c r="R29" s="134"/>
      <c r="S29" s="134"/>
      <c r="T29" s="134"/>
      <c r="U29" s="134"/>
      <c r="V29" s="134"/>
      <c r="W29" s="134"/>
      <c r="X29" s="134"/>
      <c r="Y29" s="134"/>
      <c r="Z29" s="134"/>
      <c r="AA29" s="134"/>
      <c r="AB29" s="134"/>
      <c r="AC29" s="134"/>
      <c r="AD29" s="134"/>
      <c r="AE29" s="134"/>
      <c r="AF29" s="134"/>
      <c r="AG29" s="134"/>
      <c r="AH29" s="134"/>
      <c r="AI29" s="134"/>
      <c r="AJ29" s="134"/>
      <c r="AK29" s="134"/>
      <c r="AL29" s="134"/>
      <c r="AM29" s="134"/>
      <c r="AN29" s="134"/>
      <c r="AO29" s="134"/>
      <c r="AP29" s="134"/>
      <c r="AQ29" s="134"/>
      <c r="AR29" s="134"/>
      <c r="AS29" s="134"/>
      <c r="AT29" s="134"/>
      <c r="AU29" s="134"/>
      <c r="AV29" s="134"/>
      <c r="AW29" s="134"/>
      <c r="AX29" s="134"/>
      <c r="AY29" s="134"/>
      <c r="AZ29" s="134"/>
      <c r="BA29" s="134"/>
      <c r="BB29" s="134"/>
      <c r="BC29" s="134"/>
      <c r="BD29" s="134"/>
      <c r="BE29" s="134"/>
      <c r="BF29" s="134"/>
      <c r="BG29" s="134"/>
      <c r="BH29" s="134"/>
      <c r="BI29" s="134"/>
      <c r="BJ29" s="134"/>
      <c r="BK29" s="134"/>
      <c r="BL29" s="134"/>
      <c r="CJ29" s="226" t="str">
        <f ca="1">IF(ISBLANK(INDIRECT("B29"))," ",(INDIRECT("B29")))</f>
        <v xml:space="preserve"> </v>
      </c>
      <c r="CK29" s="226" t="str">
        <f ca="1">IF(ISBLANK(INDIRECT("C29"))," ",(INDIRECT("C29")))</f>
        <v xml:space="preserve"> </v>
      </c>
      <c r="CL29" s="226" t="str">
        <f ca="1">IF(ISBLANK(INDIRECT("D29"))," ",(INDIRECT("D29")))</f>
        <v xml:space="preserve"> </v>
      </c>
      <c r="CM29" s="226" t="str">
        <f ca="1">IF(ISBLANK(INDIRECT("E29"))," ",(INDIRECT("E29")))</f>
        <v xml:space="preserve"> </v>
      </c>
      <c r="CN29" s="226" t="str">
        <f ca="1">IF(ISBLANK(INDIRECT("F29"))," ",(INDIRECT("F29")))</f>
        <v xml:space="preserve"> </v>
      </c>
      <c r="CO29" s="226" t="str">
        <f ca="1">IF(ISBLANK(INDIRECT("G29"))," ",(INDIRECT("G29")))</f>
        <v xml:space="preserve"> </v>
      </c>
      <c r="CP29" s="226" t="str">
        <f ca="1">IF(ISBLANK(INDIRECT("H29"))," ",(INDIRECT("H29")))</f>
        <v xml:space="preserve"> </v>
      </c>
      <c r="CQ29" s="226" t="str">
        <f ca="1">IF(ISBLANK(INDIRECT("I29"))," ",(INDIRECT("I29")))</f>
        <v xml:space="preserve"> </v>
      </c>
      <c r="CR29" s="226" t="str">
        <f ca="1">IF(ISBLANK(INDIRECT("J29"))," ",(INDIRECT("J29")))</f>
        <v xml:space="preserve"> </v>
      </c>
      <c r="CS29" s="226" t="str">
        <f ca="1">IF(ISBLANK(INDIRECT("K29"))," ",(INDIRECT("K29")))</f>
        <v xml:space="preserve"> </v>
      </c>
      <c r="CT29" s="226" t="str">
        <f ca="1">IF(ISBLANK(INDIRECT("L29"))," ",(INDIRECT("L29")))</f>
        <v xml:space="preserve"> </v>
      </c>
      <c r="CU29" s="226" t="str">
        <f ca="1">IF(ISBLANK(INDIRECT("M29"))," ",(INDIRECT("M29")))</f>
        <v xml:space="preserve"> </v>
      </c>
      <c r="CV29" s="226" t="str">
        <f ca="1">IF(ISBLANK(INDIRECT("N29"))," ",(INDIRECT("N29")))</f>
        <v xml:space="preserve"> </v>
      </c>
      <c r="CW29" s="226" t="str">
        <f ca="1">IF(ISBLANK(INDIRECT("O29"))," ",(INDIRECT("O29")))</f>
        <v xml:space="preserve"> </v>
      </c>
      <c r="CX29" s="226" t="str">
        <f ca="1">IF(ISBLANK(INDIRECT("P29"))," ",(INDIRECT("P29")))</f>
        <v xml:space="preserve"> </v>
      </c>
      <c r="CY29" s="226" t="str">
        <f ca="1">IF(ISBLANK(INDIRECT("Q29"))," ",(INDIRECT("Q29")))</f>
        <v xml:space="preserve"> </v>
      </c>
      <c r="CZ29" s="226" t="str">
        <f ca="1">IF(ISBLANK(INDIRECT("R29"))," ",(INDIRECT("R29")))</f>
        <v xml:space="preserve"> </v>
      </c>
      <c r="DA29" s="226" t="str">
        <f ca="1">IF(ISBLANK(INDIRECT("S29"))," ",(INDIRECT("S29")))</f>
        <v xml:space="preserve"> </v>
      </c>
      <c r="DB29" s="226" t="str">
        <f ca="1">IF(ISBLANK(INDIRECT("T29"))," ",(INDIRECT("T29")))</f>
        <v xml:space="preserve"> </v>
      </c>
      <c r="DC29" s="226" t="str">
        <f ca="1">IF(ISBLANK(INDIRECT("U29"))," ",(INDIRECT("U29")))</f>
        <v xml:space="preserve"> </v>
      </c>
      <c r="DD29" s="226" t="str">
        <f ca="1">IF(ISBLANK(INDIRECT("V29"))," ",(INDIRECT("V29")))</f>
        <v xml:space="preserve"> </v>
      </c>
      <c r="DE29" s="226" t="str">
        <f ca="1">IF(ISBLANK(INDIRECT("W29"))," ",(INDIRECT("W29")))</f>
        <v xml:space="preserve"> </v>
      </c>
      <c r="DF29" s="226" t="str">
        <f ca="1">IF(ISBLANK(INDIRECT("X29"))," ",(INDIRECT("X29")))</f>
        <v xml:space="preserve"> </v>
      </c>
      <c r="DG29" s="226" t="str">
        <f ca="1">IF(ISBLANK(INDIRECT("Y29"))," ",(INDIRECT("Y29")))</f>
        <v xml:space="preserve"> </v>
      </c>
      <c r="DH29" s="226" t="str">
        <f ca="1">IF(ISBLANK(INDIRECT("Z29"))," ",(INDIRECT("Z29")))</f>
        <v xml:space="preserve"> </v>
      </c>
      <c r="DI29" s="226" t="str">
        <f ca="1">IF(ISBLANK(INDIRECT("AA29"))," ",(INDIRECT("AA29")))</f>
        <v xml:space="preserve"> </v>
      </c>
      <c r="DJ29" s="226" t="str">
        <f ca="1">IF(ISBLANK(INDIRECT("AB29"))," ",(INDIRECT("AB29")))</f>
        <v xml:space="preserve"> </v>
      </c>
      <c r="DK29" s="226" t="str">
        <f ca="1">IF(ISBLANK(INDIRECT("AC29"))," ",(INDIRECT("AC29")))</f>
        <v xml:space="preserve"> </v>
      </c>
      <c r="DL29" s="226" t="str">
        <f ca="1">IF(ISBLANK(INDIRECT("AD29"))," ",(INDIRECT("AD29")))</f>
        <v xml:space="preserve"> </v>
      </c>
      <c r="DM29" s="226" t="str">
        <f ca="1">IF(ISBLANK(INDIRECT("AE29"))," ",(INDIRECT("AE29")))</f>
        <v xml:space="preserve"> </v>
      </c>
      <c r="DN29" s="226" t="str">
        <f ca="1">IF(ISBLANK(INDIRECT("AF29"))," ",(INDIRECT("AF29")))</f>
        <v xml:space="preserve"> </v>
      </c>
      <c r="DO29" s="226" t="str">
        <f ca="1">IF(ISBLANK(INDIRECT("AG29"))," ",(INDIRECT("AG29")))</f>
        <v xml:space="preserve"> </v>
      </c>
      <c r="DP29" s="226" t="str">
        <f ca="1">IF(ISBLANK(INDIRECT("AH29"))," ",(INDIRECT("AH29")))</f>
        <v xml:space="preserve"> </v>
      </c>
      <c r="DQ29" s="226" t="str">
        <f ca="1">IF(ISBLANK(INDIRECT("AI29"))," ",(INDIRECT("AI29")))</f>
        <v xml:space="preserve"> </v>
      </c>
      <c r="DR29" s="226" t="str">
        <f ca="1">IF(ISBLANK(INDIRECT("AJ29"))," ",(INDIRECT("AJ29")))</f>
        <v xml:space="preserve"> </v>
      </c>
      <c r="DS29" s="226" t="str">
        <f ca="1">IF(ISBLANK(INDIRECT("AK29"))," ",(INDIRECT("AK29")))</f>
        <v xml:space="preserve"> </v>
      </c>
      <c r="DT29" s="226" t="str">
        <f ca="1">IF(ISBLANK(INDIRECT("AL29"))," ",(INDIRECT("AL29")))</f>
        <v xml:space="preserve"> </v>
      </c>
      <c r="DU29" s="226" t="str">
        <f ca="1">IF(ISBLANK(INDIRECT("AM29"))," ",(INDIRECT("AM29")))</f>
        <v xml:space="preserve"> </v>
      </c>
      <c r="DV29" s="226" t="str">
        <f ca="1">IF(ISBLANK(INDIRECT("AN29"))," ",(INDIRECT("AN29")))</f>
        <v xml:space="preserve"> </v>
      </c>
      <c r="DW29" s="226" t="str">
        <f ca="1">IF(ISBLANK(INDIRECT("AO29"))," ",(INDIRECT("AO29")))</f>
        <v xml:space="preserve"> </v>
      </c>
      <c r="DX29" s="226" t="str">
        <f ca="1">IF(ISBLANK(INDIRECT("AP29"))," ",(INDIRECT("AP29")))</f>
        <v xml:space="preserve"> </v>
      </c>
      <c r="DY29" s="226" t="str">
        <f ca="1">IF(ISBLANK(INDIRECT("AQ29"))," ",(INDIRECT("AQ29")))</f>
        <v xml:space="preserve"> </v>
      </c>
      <c r="DZ29" s="226" t="str">
        <f ca="1">IF(ISBLANK(INDIRECT("AR29"))," ",(INDIRECT("AR29")))</f>
        <v xml:space="preserve"> </v>
      </c>
      <c r="EA29" s="226" t="str">
        <f ca="1">IF(ISBLANK(INDIRECT("AS29"))," ",(INDIRECT("AS29")))</f>
        <v xml:space="preserve"> </v>
      </c>
      <c r="EB29" s="226" t="str">
        <f ca="1">IF(ISBLANK(INDIRECT("AT29"))," ",(INDIRECT("AT29")))</f>
        <v xml:space="preserve"> </v>
      </c>
      <c r="EC29" s="226" t="str">
        <f ca="1">IF(ISBLANK(INDIRECT("AU29"))," ",(INDIRECT("AU29")))</f>
        <v xml:space="preserve"> </v>
      </c>
      <c r="ED29" s="226" t="str">
        <f ca="1">IF(ISBLANK(INDIRECT("AV29"))," ",(INDIRECT("AV29")))</f>
        <v xml:space="preserve"> </v>
      </c>
      <c r="EE29" s="226" t="str">
        <f ca="1">IF(ISBLANK(INDIRECT("AW29"))," ",(INDIRECT("AW29")))</f>
        <v xml:space="preserve"> </v>
      </c>
      <c r="EF29" s="226" t="str">
        <f ca="1">IF(ISBLANK(INDIRECT("AX29"))," ",(INDIRECT("AX29")))</f>
        <v xml:space="preserve"> </v>
      </c>
      <c r="EG29" s="226" t="str">
        <f ca="1">IF(ISBLANK(INDIRECT("AY29"))," ",(INDIRECT("AY29")))</f>
        <v xml:space="preserve"> </v>
      </c>
      <c r="EH29" s="226" t="str">
        <f ca="1">IF(ISBLANK(INDIRECT("AZ29"))," ",(INDIRECT("AZ29")))</f>
        <v xml:space="preserve"> </v>
      </c>
      <c r="EI29" s="226" t="str">
        <f ca="1">IF(ISBLANK(INDIRECT("BA29"))," ",(INDIRECT("BA29")))</f>
        <v xml:space="preserve"> </v>
      </c>
      <c r="EJ29" s="226" t="str">
        <f ca="1">IF(ISBLANK(INDIRECT("BB29"))," ",(INDIRECT("BB29")))</f>
        <v xml:space="preserve"> </v>
      </c>
      <c r="EK29" s="226" t="str">
        <f ca="1">IF(ISBLANK(INDIRECT("BC29"))," ",(INDIRECT("BC29")))</f>
        <v xml:space="preserve"> </v>
      </c>
      <c r="EL29" s="226" t="str">
        <f ca="1">IF(ISBLANK(INDIRECT("BD29"))," ",(INDIRECT("BD29")))</f>
        <v xml:space="preserve"> </v>
      </c>
      <c r="EM29" s="226" t="str">
        <f ca="1">IF(ISBLANK(INDIRECT("BE29"))," ",(INDIRECT("BE29")))</f>
        <v xml:space="preserve"> </v>
      </c>
      <c r="EN29" s="226" t="str">
        <f ca="1">IF(ISBLANK(INDIRECT("BF29"))," ",(INDIRECT("BF29")))</f>
        <v xml:space="preserve"> </v>
      </c>
      <c r="EO29" s="226" t="str">
        <f ca="1">IF(ISBLANK(INDIRECT("BG29"))," ",(INDIRECT("BG29")))</f>
        <v xml:space="preserve"> </v>
      </c>
      <c r="EP29" s="226" t="str">
        <f ca="1">IF(ISBLANK(INDIRECT("BH29"))," ",(INDIRECT("BH29")))</f>
        <v xml:space="preserve"> </v>
      </c>
      <c r="EQ29" s="226" t="str">
        <f ca="1">IF(ISBLANK(INDIRECT("BI29"))," ",(INDIRECT("BI29")))</f>
        <v xml:space="preserve"> </v>
      </c>
      <c r="ER29" s="226" t="str">
        <f ca="1">IF(ISBLANK(INDIRECT("BJ29"))," ",(INDIRECT("BJ29")))</f>
        <v xml:space="preserve"> </v>
      </c>
      <c r="ES29" s="226" t="str">
        <f ca="1">IF(ISBLANK(INDIRECT("BK29"))," ",(INDIRECT("BK29")))</f>
        <v xml:space="preserve"> </v>
      </c>
      <c r="ET29" s="226" t="str">
        <f ca="1">IF(ISBLANK(INDIRECT("BL29"))," ",(INDIRECT("BL29")))</f>
        <v xml:space="preserve"> </v>
      </c>
    </row>
    <row r="30" spans="1:150" x14ac:dyDescent="0.2">
      <c r="A30" s="79">
        <v>24</v>
      </c>
      <c r="B30" s="143"/>
      <c r="C30" s="134"/>
      <c r="D30" s="134"/>
      <c r="E30" s="134"/>
      <c r="F30" s="134"/>
      <c r="G30" s="134"/>
      <c r="H30" s="134"/>
      <c r="I30" s="134"/>
      <c r="J30" s="134"/>
      <c r="K30" s="134"/>
      <c r="L30" s="134"/>
      <c r="M30" s="134"/>
      <c r="N30" s="134"/>
      <c r="O30" s="134"/>
      <c r="P30" s="134"/>
      <c r="Q30" s="134"/>
      <c r="R30" s="134"/>
      <c r="S30" s="134"/>
      <c r="T30" s="134"/>
      <c r="U30" s="134"/>
      <c r="V30" s="134"/>
      <c r="W30" s="134"/>
      <c r="X30" s="134"/>
      <c r="Y30" s="134"/>
      <c r="Z30" s="134"/>
      <c r="AA30" s="134"/>
      <c r="AB30" s="134"/>
      <c r="AC30" s="134"/>
      <c r="AD30" s="134"/>
      <c r="AE30" s="134"/>
      <c r="AF30" s="134"/>
      <c r="AG30" s="134"/>
      <c r="AH30" s="134"/>
      <c r="AI30" s="134"/>
      <c r="AJ30" s="134"/>
      <c r="AK30" s="134"/>
      <c r="AL30" s="134"/>
      <c r="AM30" s="134"/>
      <c r="AN30" s="134"/>
      <c r="AO30" s="134"/>
      <c r="AP30" s="134"/>
      <c r="AQ30" s="134"/>
      <c r="AR30" s="134"/>
      <c r="AS30" s="134"/>
      <c r="AT30" s="134"/>
      <c r="AU30" s="134"/>
      <c r="AV30" s="134"/>
      <c r="AW30" s="134"/>
      <c r="AX30" s="134"/>
      <c r="AY30" s="134"/>
      <c r="AZ30" s="134"/>
      <c r="BA30" s="134"/>
      <c r="BB30" s="134"/>
      <c r="BC30" s="134"/>
      <c r="BD30" s="134"/>
      <c r="BE30" s="134"/>
      <c r="BF30" s="134"/>
      <c r="BG30" s="134"/>
      <c r="BH30" s="134"/>
      <c r="BI30" s="134"/>
      <c r="BJ30" s="134"/>
      <c r="BK30" s="134"/>
      <c r="BL30" s="134"/>
      <c r="CJ30" s="226" t="str">
        <f ca="1">IF(ISBLANK(INDIRECT("B30"))," ",(INDIRECT("B30")))</f>
        <v xml:space="preserve"> </v>
      </c>
      <c r="CK30" s="226" t="str">
        <f ca="1">IF(ISBLANK(INDIRECT("C30"))," ",(INDIRECT("C30")))</f>
        <v xml:space="preserve"> </v>
      </c>
      <c r="CL30" s="226" t="str">
        <f ca="1">IF(ISBLANK(INDIRECT("D30"))," ",(INDIRECT("D30")))</f>
        <v xml:space="preserve"> </v>
      </c>
      <c r="CM30" s="226" t="str">
        <f ca="1">IF(ISBLANK(INDIRECT("E30"))," ",(INDIRECT("E30")))</f>
        <v xml:space="preserve"> </v>
      </c>
      <c r="CN30" s="226" t="str">
        <f ca="1">IF(ISBLANK(INDIRECT("F30"))," ",(INDIRECT("F30")))</f>
        <v xml:space="preserve"> </v>
      </c>
      <c r="CO30" s="226" t="str">
        <f ca="1">IF(ISBLANK(INDIRECT("G30"))," ",(INDIRECT("G30")))</f>
        <v xml:space="preserve"> </v>
      </c>
      <c r="CP30" s="226" t="str">
        <f ca="1">IF(ISBLANK(INDIRECT("H30"))," ",(INDIRECT("H30")))</f>
        <v xml:space="preserve"> </v>
      </c>
      <c r="CQ30" s="226" t="str">
        <f ca="1">IF(ISBLANK(INDIRECT("I30"))," ",(INDIRECT("I30")))</f>
        <v xml:space="preserve"> </v>
      </c>
      <c r="CR30" s="226" t="str">
        <f ca="1">IF(ISBLANK(INDIRECT("J30"))," ",(INDIRECT("J30")))</f>
        <v xml:space="preserve"> </v>
      </c>
      <c r="CS30" s="226" t="str">
        <f ca="1">IF(ISBLANK(INDIRECT("K30"))," ",(INDIRECT("K30")))</f>
        <v xml:space="preserve"> </v>
      </c>
      <c r="CT30" s="226" t="str">
        <f ca="1">IF(ISBLANK(INDIRECT("L30"))," ",(INDIRECT("L30")))</f>
        <v xml:space="preserve"> </v>
      </c>
      <c r="CU30" s="226" t="str">
        <f ca="1">IF(ISBLANK(INDIRECT("M30"))," ",(INDIRECT("M30")))</f>
        <v xml:space="preserve"> </v>
      </c>
      <c r="CV30" s="226" t="str">
        <f ca="1">IF(ISBLANK(INDIRECT("N30"))," ",(INDIRECT("N30")))</f>
        <v xml:space="preserve"> </v>
      </c>
      <c r="CW30" s="226" t="str">
        <f ca="1">IF(ISBLANK(INDIRECT("O30"))," ",(INDIRECT("O30")))</f>
        <v xml:space="preserve"> </v>
      </c>
      <c r="CX30" s="226" t="str">
        <f ca="1">IF(ISBLANK(INDIRECT("P30"))," ",(INDIRECT("P30")))</f>
        <v xml:space="preserve"> </v>
      </c>
      <c r="CY30" s="226" t="str">
        <f ca="1">IF(ISBLANK(INDIRECT("Q30"))," ",(INDIRECT("Q30")))</f>
        <v xml:space="preserve"> </v>
      </c>
      <c r="CZ30" s="226" t="str">
        <f ca="1">IF(ISBLANK(INDIRECT("R30"))," ",(INDIRECT("R30")))</f>
        <v xml:space="preserve"> </v>
      </c>
      <c r="DA30" s="226" t="str">
        <f ca="1">IF(ISBLANK(INDIRECT("S30"))," ",(INDIRECT("S30")))</f>
        <v xml:space="preserve"> </v>
      </c>
      <c r="DB30" s="226" t="str">
        <f ca="1">IF(ISBLANK(INDIRECT("T30"))," ",(INDIRECT("T30")))</f>
        <v xml:space="preserve"> </v>
      </c>
      <c r="DC30" s="226" t="str">
        <f ca="1">IF(ISBLANK(INDIRECT("U30"))," ",(INDIRECT("U30")))</f>
        <v xml:space="preserve"> </v>
      </c>
      <c r="DD30" s="226" t="str">
        <f ca="1">IF(ISBLANK(INDIRECT("V30"))," ",(INDIRECT("V30")))</f>
        <v xml:space="preserve"> </v>
      </c>
      <c r="DE30" s="226" t="str">
        <f ca="1">IF(ISBLANK(INDIRECT("W30"))," ",(INDIRECT("W30")))</f>
        <v xml:space="preserve"> </v>
      </c>
      <c r="DF30" s="226" t="str">
        <f ca="1">IF(ISBLANK(INDIRECT("X30"))," ",(INDIRECT("X30")))</f>
        <v xml:space="preserve"> </v>
      </c>
      <c r="DG30" s="226" t="str">
        <f ca="1">IF(ISBLANK(INDIRECT("Y30"))," ",(INDIRECT("Y30")))</f>
        <v xml:space="preserve"> </v>
      </c>
      <c r="DH30" s="226" t="str">
        <f ca="1">IF(ISBLANK(INDIRECT("Z30"))," ",(INDIRECT("Z30")))</f>
        <v xml:space="preserve"> </v>
      </c>
      <c r="DI30" s="226" t="str">
        <f ca="1">IF(ISBLANK(INDIRECT("AA30"))," ",(INDIRECT("AA30")))</f>
        <v xml:space="preserve"> </v>
      </c>
      <c r="DJ30" s="226" t="str">
        <f ca="1">IF(ISBLANK(INDIRECT("AB30"))," ",(INDIRECT("AB30")))</f>
        <v xml:space="preserve"> </v>
      </c>
      <c r="DK30" s="226" t="str">
        <f ca="1">IF(ISBLANK(INDIRECT("AC30"))," ",(INDIRECT("AC30")))</f>
        <v xml:space="preserve"> </v>
      </c>
      <c r="DL30" s="226" t="str">
        <f ca="1">IF(ISBLANK(INDIRECT("AD30"))," ",(INDIRECT("AD30")))</f>
        <v xml:space="preserve"> </v>
      </c>
      <c r="DM30" s="226" t="str">
        <f ca="1">IF(ISBLANK(INDIRECT("AE30"))," ",(INDIRECT("AE30")))</f>
        <v xml:space="preserve"> </v>
      </c>
      <c r="DN30" s="226" t="str">
        <f ca="1">IF(ISBLANK(INDIRECT("AF30"))," ",(INDIRECT("AF30")))</f>
        <v xml:space="preserve"> </v>
      </c>
      <c r="DO30" s="226" t="str">
        <f ca="1">IF(ISBLANK(INDIRECT("AG30"))," ",(INDIRECT("AG30")))</f>
        <v xml:space="preserve"> </v>
      </c>
      <c r="DP30" s="226" t="str">
        <f ca="1">IF(ISBLANK(INDIRECT("AH30"))," ",(INDIRECT("AH30")))</f>
        <v xml:space="preserve"> </v>
      </c>
      <c r="DQ30" s="226" t="str">
        <f ca="1">IF(ISBLANK(INDIRECT("AI30"))," ",(INDIRECT("AI30")))</f>
        <v xml:space="preserve"> </v>
      </c>
      <c r="DR30" s="226" t="str">
        <f ca="1">IF(ISBLANK(INDIRECT("AJ30"))," ",(INDIRECT("AJ30")))</f>
        <v xml:space="preserve"> </v>
      </c>
      <c r="DS30" s="226" t="str">
        <f ca="1">IF(ISBLANK(INDIRECT("AK30"))," ",(INDIRECT("AK30")))</f>
        <v xml:space="preserve"> </v>
      </c>
      <c r="DT30" s="226" t="str">
        <f ca="1">IF(ISBLANK(INDIRECT("AL30"))," ",(INDIRECT("AL30")))</f>
        <v xml:space="preserve"> </v>
      </c>
      <c r="DU30" s="226" t="str">
        <f ca="1">IF(ISBLANK(INDIRECT("AM30"))," ",(INDIRECT("AM30")))</f>
        <v xml:space="preserve"> </v>
      </c>
      <c r="DV30" s="226" t="str">
        <f ca="1">IF(ISBLANK(INDIRECT("AN30"))," ",(INDIRECT("AN30")))</f>
        <v xml:space="preserve"> </v>
      </c>
      <c r="DW30" s="226" t="str">
        <f ca="1">IF(ISBLANK(INDIRECT("AO30"))," ",(INDIRECT("AO30")))</f>
        <v xml:space="preserve"> </v>
      </c>
      <c r="DX30" s="226" t="str">
        <f ca="1">IF(ISBLANK(INDIRECT("AP30"))," ",(INDIRECT("AP30")))</f>
        <v xml:space="preserve"> </v>
      </c>
      <c r="DY30" s="226" t="str">
        <f ca="1">IF(ISBLANK(INDIRECT("AQ30"))," ",(INDIRECT("AQ30")))</f>
        <v xml:space="preserve"> </v>
      </c>
      <c r="DZ30" s="226" t="str">
        <f ca="1">IF(ISBLANK(INDIRECT("AR30"))," ",(INDIRECT("AR30")))</f>
        <v xml:space="preserve"> </v>
      </c>
      <c r="EA30" s="226" t="str">
        <f ca="1">IF(ISBLANK(INDIRECT("AS30"))," ",(INDIRECT("AS30")))</f>
        <v xml:space="preserve"> </v>
      </c>
      <c r="EB30" s="226" t="str">
        <f ca="1">IF(ISBLANK(INDIRECT("AT30"))," ",(INDIRECT("AT30")))</f>
        <v xml:space="preserve"> </v>
      </c>
      <c r="EC30" s="226" t="str">
        <f ca="1">IF(ISBLANK(INDIRECT("AU30"))," ",(INDIRECT("AU30")))</f>
        <v xml:space="preserve"> </v>
      </c>
      <c r="ED30" s="226" t="str">
        <f ca="1">IF(ISBLANK(INDIRECT("AV30"))," ",(INDIRECT("AV30")))</f>
        <v xml:space="preserve"> </v>
      </c>
      <c r="EE30" s="226" t="str">
        <f ca="1">IF(ISBLANK(INDIRECT("AW30"))," ",(INDIRECT("AW30")))</f>
        <v xml:space="preserve"> </v>
      </c>
      <c r="EF30" s="226" t="str">
        <f ca="1">IF(ISBLANK(INDIRECT("AX30"))," ",(INDIRECT("AX30")))</f>
        <v xml:space="preserve"> </v>
      </c>
      <c r="EG30" s="226" t="str">
        <f ca="1">IF(ISBLANK(INDIRECT("AY30"))," ",(INDIRECT("AY30")))</f>
        <v xml:space="preserve"> </v>
      </c>
      <c r="EH30" s="226" t="str">
        <f ca="1">IF(ISBLANK(INDIRECT("AZ30"))," ",(INDIRECT("AZ30")))</f>
        <v xml:space="preserve"> </v>
      </c>
      <c r="EI30" s="226" t="str">
        <f ca="1">IF(ISBLANK(INDIRECT("BA30"))," ",(INDIRECT("BA30")))</f>
        <v xml:space="preserve"> </v>
      </c>
      <c r="EJ30" s="226" t="str">
        <f ca="1">IF(ISBLANK(INDIRECT("BB30"))," ",(INDIRECT("BB30")))</f>
        <v xml:space="preserve"> </v>
      </c>
      <c r="EK30" s="226" t="str">
        <f ca="1">IF(ISBLANK(INDIRECT("BC30"))," ",(INDIRECT("BC30")))</f>
        <v xml:space="preserve"> </v>
      </c>
      <c r="EL30" s="226" t="str">
        <f ca="1">IF(ISBLANK(INDIRECT("BD30"))," ",(INDIRECT("BD30")))</f>
        <v xml:space="preserve"> </v>
      </c>
      <c r="EM30" s="226" t="str">
        <f ca="1">IF(ISBLANK(INDIRECT("BE30"))," ",(INDIRECT("BE30")))</f>
        <v xml:space="preserve"> </v>
      </c>
      <c r="EN30" s="226" t="str">
        <f ca="1">IF(ISBLANK(INDIRECT("BF30"))," ",(INDIRECT("BF30")))</f>
        <v xml:space="preserve"> </v>
      </c>
      <c r="EO30" s="226" t="str">
        <f ca="1">IF(ISBLANK(INDIRECT("BG30"))," ",(INDIRECT("BG30")))</f>
        <v xml:space="preserve"> </v>
      </c>
      <c r="EP30" s="226" t="str">
        <f ca="1">IF(ISBLANK(INDIRECT("BH30"))," ",(INDIRECT("BH30")))</f>
        <v xml:space="preserve"> </v>
      </c>
      <c r="EQ30" s="226" t="str">
        <f ca="1">IF(ISBLANK(INDIRECT("BI30"))," ",(INDIRECT("BI30")))</f>
        <v xml:space="preserve"> </v>
      </c>
      <c r="ER30" s="226" t="str">
        <f ca="1">IF(ISBLANK(INDIRECT("BJ30"))," ",(INDIRECT("BJ30")))</f>
        <v xml:space="preserve"> </v>
      </c>
      <c r="ES30" s="226" t="str">
        <f ca="1">IF(ISBLANK(INDIRECT("BK30"))," ",(INDIRECT("BK30")))</f>
        <v xml:space="preserve"> </v>
      </c>
      <c r="ET30" s="226" t="str">
        <f ca="1">IF(ISBLANK(INDIRECT("BL30"))," ",(INDIRECT("BL30")))</f>
        <v xml:space="preserve"> </v>
      </c>
    </row>
    <row r="31" spans="1:150" x14ac:dyDescent="0.2">
      <c r="A31" s="79">
        <v>25</v>
      </c>
      <c r="B31" s="143"/>
      <c r="C31" s="134"/>
      <c r="D31" s="134"/>
      <c r="E31" s="134"/>
      <c r="F31" s="134"/>
      <c r="G31" s="134"/>
      <c r="H31" s="134"/>
      <c r="I31" s="134"/>
      <c r="J31" s="134"/>
      <c r="K31" s="134"/>
      <c r="L31" s="134"/>
      <c r="M31" s="134"/>
      <c r="N31" s="134"/>
      <c r="O31" s="134"/>
      <c r="P31" s="134"/>
      <c r="Q31" s="134"/>
      <c r="R31" s="134"/>
      <c r="S31" s="134"/>
      <c r="T31" s="134"/>
      <c r="U31" s="134"/>
      <c r="V31" s="134"/>
      <c r="W31" s="134"/>
      <c r="X31" s="134"/>
      <c r="Y31" s="134"/>
      <c r="Z31" s="134"/>
      <c r="AA31" s="134"/>
      <c r="AB31" s="134"/>
      <c r="AC31" s="134"/>
      <c r="AD31" s="134"/>
      <c r="AE31" s="134"/>
      <c r="AF31" s="134"/>
      <c r="AG31" s="134"/>
      <c r="AH31" s="134"/>
      <c r="AI31" s="134"/>
      <c r="AJ31" s="134"/>
      <c r="AK31" s="134"/>
      <c r="AL31" s="134"/>
      <c r="AM31" s="134"/>
      <c r="AN31" s="134"/>
      <c r="AO31" s="134"/>
      <c r="AP31" s="134"/>
      <c r="AQ31" s="134"/>
      <c r="AR31" s="134"/>
      <c r="AS31" s="134"/>
      <c r="AT31" s="134"/>
      <c r="AU31" s="134"/>
      <c r="AV31" s="134"/>
      <c r="AW31" s="134"/>
      <c r="AX31" s="134"/>
      <c r="AY31" s="134"/>
      <c r="AZ31" s="134"/>
      <c r="BA31" s="134"/>
      <c r="BB31" s="134"/>
      <c r="BC31" s="134"/>
      <c r="BD31" s="134"/>
      <c r="BE31" s="134"/>
      <c r="BF31" s="134"/>
      <c r="BG31" s="134"/>
      <c r="BH31" s="134"/>
      <c r="BI31" s="134"/>
      <c r="BJ31" s="134"/>
      <c r="BK31" s="134"/>
      <c r="BL31" s="134"/>
      <c r="CJ31" s="226" t="str">
        <f ca="1">IF(ISBLANK(INDIRECT("B31"))," ",(INDIRECT("B31")))</f>
        <v xml:space="preserve"> </v>
      </c>
      <c r="CK31" s="226" t="str">
        <f ca="1">IF(ISBLANK(INDIRECT("C31"))," ",(INDIRECT("C31")))</f>
        <v xml:space="preserve"> </v>
      </c>
      <c r="CL31" s="226" t="str">
        <f ca="1">IF(ISBLANK(INDIRECT("D31"))," ",(INDIRECT("D31")))</f>
        <v xml:space="preserve"> </v>
      </c>
      <c r="CM31" s="226" t="str">
        <f ca="1">IF(ISBLANK(INDIRECT("E31"))," ",(INDIRECT("E31")))</f>
        <v xml:space="preserve"> </v>
      </c>
      <c r="CN31" s="226" t="str">
        <f ca="1">IF(ISBLANK(INDIRECT("F31"))," ",(INDIRECT("F31")))</f>
        <v xml:space="preserve"> </v>
      </c>
      <c r="CO31" s="226" t="str">
        <f ca="1">IF(ISBLANK(INDIRECT("G31"))," ",(INDIRECT("G31")))</f>
        <v xml:space="preserve"> </v>
      </c>
      <c r="CP31" s="226" t="str">
        <f ca="1">IF(ISBLANK(INDIRECT("H31"))," ",(INDIRECT("H31")))</f>
        <v xml:space="preserve"> </v>
      </c>
      <c r="CQ31" s="226" t="str">
        <f ca="1">IF(ISBLANK(INDIRECT("I31"))," ",(INDIRECT("I31")))</f>
        <v xml:space="preserve"> </v>
      </c>
      <c r="CR31" s="226" t="str">
        <f ca="1">IF(ISBLANK(INDIRECT("J31"))," ",(INDIRECT("J31")))</f>
        <v xml:space="preserve"> </v>
      </c>
      <c r="CS31" s="226" t="str">
        <f ca="1">IF(ISBLANK(INDIRECT("K31"))," ",(INDIRECT("K31")))</f>
        <v xml:space="preserve"> </v>
      </c>
      <c r="CT31" s="226" t="str">
        <f ca="1">IF(ISBLANK(INDIRECT("L31"))," ",(INDIRECT("L31")))</f>
        <v xml:space="preserve"> </v>
      </c>
      <c r="CU31" s="226" t="str">
        <f ca="1">IF(ISBLANK(INDIRECT("M31"))," ",(INDIRECT("M31")))</f>
        <v xml:space="preserve"> </v>
      </c>
      <c r="CV31" s="226" t="str">
        <f ca="1">IF(ISBLANK(INDIRECT("N31"))," ",(INDIRECT("N31")))</f>
        <v xml:space="preserve"> </v>
      </c>
      <c r="CW31" s="226" t="str">
        <f ca="1">IF(ISBLANK(INDIRECT("O31"))," ",(INDIRECT("O31")))</f>
        <v xml:space="preserve"> </v>
      </c>
      <c r="CX31" s="226" t="str">
        <f ca="1">IF(ISBLANK(INDIRECT("P31"))," ",(INDIRECT("P31")))</f>
        <v xml:space="preserve"> </v>
      </c>
      <c r="CY31" s="226" t="str">
        <f ca="1">IF(ISBLANK(INDIRECT("Q31"))," ",(INDIRECT("Q31")))</f>
        <v xml:space="preserve"> </v>
      </c>
      <c r="CZ31" s="226" t="str">
        <f ca="1">IF(ISBLANK(INDIRECT("R31"))," ",(INDIRECT("R31")))</f>
        <v xml:space="preserve"> </v>
      </c>
      <c r="DA31" s="226" t="str">
        <f ca="1">IF(ISBLANK(INDIRECT("S31"))," ",(INDIRECT("S31")))</f>
        <v xml:space="preserve"> </v>
      </c>
      <c r="DB31" s="226" t="str">
        <f ca="1">IF(ISBLANK(INDIRECT("T31"))," ",(INDIRECT("T31")))</f>
        <v xml:space="preserve"> </v>
      </c>
      <c r="DC31" s="226" t="str">
        <f ca="1">IF(ISBLANK(INDIRECT("U31"))," ",(INDIRECT("U31")))</f>
        <v xml:space="preserve"> </v>
      </c>
      <c r="DD31" s="226" t="str">
        <f ca="1">IF(ISBLANK(INDIRECT("V31"))," ",(INDIRECT("V31")))</f>
        <v xml:space="preserve"> </v>
      </c>
      <c r="DE31" s="226" t="str">
        <f ca="1">IF(ISBLANK(INDIRECT("W31"))," ",(INDIRECT("W31")))</f>
        <v xml:space="preserve"> </v>
      </c>
      <c r="DF31" s="226" t="str">
        <f ca="1">IF(ISBLANK(INDIRECT("X31"))," ",(INDIRECT("X31")))</f>
        <v xml:space="preserve"> </v>
      </c>
      <c r="DG31" s="226" t="str">
        <f ca="1">IF(ISBLANK(INDIRECT("Y31"))," ",(INDIRECT("Y31")))</f>
        <v xml:space="preserve"> </v>
      </c>
      <c r="DH31" s="226" t="str">
        <f ca="1">IF(ISBLANK(INDIRECT("Z31"))," ",(INDIRECT("Z31")))</f>
        <v xml:space="preserve"> </v>
      </c>
      <c r="DI31" s="226" t="str">
        <f ca="1">IF(ISBLANK(INDIRECT("AA31"))," ",(INDIRECT("AA31")))</f>
        <v xml:space="preserve"> </v>
      </c>
      <c r="DJ31" s="226" t="str">
        <f ca="1">IF(ISBLANK(INDIRECT("AB31"))," ",(INDIRECT("AB31")))</f>
        <v xml:space="preserve"> </v>
      </c>
      <c r="DK31" s="226" t="str">
        <f ca="1">IF(ISBLANK(INDIRECT("AC31"))," ",(INDIRECT("AC31")))</f>
        <v xml:space="preserve"> </v>
      </c>
      <c r="DL31" s="226" t="str">
        <f ca="1">IF(ISBLANK(INDIRECT("AD31"))," ",(INDIRECT("AD31")))</f>
        <v xml:space="preserve"> </v>
      </c>
      <c r="DM31" s="226" t="str">
        <f ca="1">IF(ISBLANK(INDIRECT("AE31"))," ",(INDIRECT("AE31")))</f>
        <v xml:space="preserve"> </v>
      </c>
      <c r="DN31" s="226" t="str">
        <f ca="1">IF(ISBLANK(INDIRECT("AF31"))," ",(INDIRECT("AF31")))</f>
        <v xml:space="preserve"> </v>
      </c>
      <c r="DO31" s="226" t="str">
        <f ca="1">IF(ISBLANK(INDIRECT("AG31"))," ",(INDIRECT("AG31")))</f>
        <v xml:space="preserve"> </v>
      </c>
      <c r="DP31" s="226" t="str">
        <f ca="1">IF(ISBLANK(INDIRECT("AH31"))," ",(INDIRECT("AH31")))</f>
        <v xml:space="preserve"> </v>
      </c>
      <c r="DQ31" s="226" t="str">
        <f ca="1">IF(ISBLANK(INDIRECT("AI31"))," ",(INDIRECT("AI31")))</f>
        <v xml:space="preserve"> </v>
      </c>
      <c r="DR31" s="226" t="str">
        <f ca="1">IF(ISBLANK(INDIRECT("AJ31"))," ",(INDIRECT("AJ31")))</f>
        <v xml:space="preserve"> </v>
      </c>
      <c r="DS31" s="226" t="str">
        <f ca="1">IF(ISBLANK(INDIRECT("AK31"))," ",(INDIRECT("AK31")))</f>
        <v xml:space="preserve"> </v>
      </c>
      <c r="DT31" s="226" t="str">
        <f ca="1">IF(ISBLANK(INDIRECT("AL31"))," ",(INDIRECT("AL31")))</f>
        <v xml:space="preserve"> </v>
      </c>
      <c r="DU31" s="226" t="str">
        <f ca="1">IF(ISBLANK(INDIRECT("AM31"))," ",(INDIRECT("AM31")))</f>
        <v xml:space="preserve"> </v>
      </c>
      <c r="DV31" s="226" t="str">
        <f ca="1">IF(ISBLANK(INDIRECT("AN31"))," ",(INDIRECT("AN31")))</f>
        <v xml:space="preserve"> </v>
      </c>
      <c r="DW31" s="226" t="str">
        <f ca="1">IF(ISBLANK(INDIRECT("AO31"))," ",(INDIRECT("AO31")))</f>
        <v xml:space="preserve"> </v>
      </c>
      <c r="DX31" s="226" t="str">
        <f ca="1">IF(ISBLANK(INDIRECT("AP31"))," ",(INDIRECT("AP31")))</f>
        <v xml:space="preserve"> </v>
      </c>
      <c r="DY31" s="226" t="str">
        <f ca="1">IF(ISBLANK(INDIRECT("AQ31"))," ",(INDIRECT("AQ31")))</f>
        <v xml:space="preserve"> </v>
      </c>
      <c r="DZ31" s="226" t="str">
        <f ca="1">IF(ISBLANK(INDIRECT("AR31"))," ",(INDIRECT("AR31")))</f>
        <v xml:space="preserve"> </v>
      </c>
      <c r="EA31" s="226" t="str">
        <f ca="1">IF(ISBLANK(INDIRECT("AS31"))," ",(INDIRECT("AS31")))</f>
        <v xml:space="preserve"> </v>
      </c>
      <c r="EB31" s="226" t="str">
        <f ca="1">IF(ISBLANK(INDIRECT("AT31"))," ",(INDIRECT("AT31")))</f>
        <v xml:space="preserve"> </v>
      </c>
      <c r="EC31" s="226" t="str">
        <f ca="1">IF(ISBLANK(INDIRECT("AU31"))," ",(INDIRECT("AU31")))</f>
        <v xml:space="preserve"> </v>
      </c>
      <c r="ED31" s="226" t="str">
        <f ca="1">IF(ISBLANK(INDIRECT("AV31"))," ",(INDIRECT("AV31")))</f>
        <v xml:space="preserve"> </v>
      </c>
      <c r="EE31" s="226" t="str">
        <f ca="1">IF(ISBLANK(INDIRECT("AW31"))," ",(INDIRECT("AW31")))</f>
        <v xml:space="preserve"> </v>
      </c>
      <c r="EF31" s="226" t="str">
        <f ca="1">IF(ISBLANK(INDIRECT("AX31"))," ",(INDIRECT("AX31")))</f>
        <v xml:space="preserve"> </v>
      </c>
      <c r="EG31" s="226" t="str">
        <f ca="1">IF(ISBLANK(INDIRECT("AY31"))," ",(INDIRECT("AY31")))</f>
        <v xml:space="preserve"> </v>
      </c>
      <c r="EH31" s="226" t="str">
        <f ca="1">IF(ISBLANK(INDIRECT("AZ31"))," ",(INDIRECT("AZ31")))</f>
        <v xml:space="preserve"> </v>
      </c>
      <c r="EI31" s="226" t="str">
        <f ca="1">IF(ISBLANK(INDIRECT("BA31"))," ",(INDIRECT("BA31")))</f>
        <v xml:space="preserve"> </v>
      </c>
      <c r="EJ31" s="226" t="str">
        <f ca="1">IF(ISBLANK(INDIRECT("BB31"))," ",(INDIRECT("BB31")))</f>
        <v xml:space="preserve"> </v>
      </c>
      <c r="EK31" s="226" t="str">
        <f ca="1">IF(ISBLANK(INDIRECT("BC31"))," ",(INDIRECT("BC31")))</f>
        <v xml:space="preserve"> </v>
      </c>
      <c r="EL31" s="226" t="str">
        <f ca="1">IF(ISBLANK(INDIRECT("BD31"))," ",(INDIRECT("BD31")))</f>
        <v xml:space="preserve"> </v>
      </c>
      <c r="EM31" s="226" t="str">
        <f ca="1">IF(ISBLANK(INDIRECT("BE31"))," ",(INDIRECT("BE31")))</f>
        <v xml:space="preserve"> </v>
      </c>
      <c r="EN31" s="226" t="str">
        <f ca="1">IF(ISBLANK(INDIRECT("BF31"))," ",(INDIRECT("BF31")))</f>
        <v xml:space="preserve"> </v>
      </c>
      <c r="EO31" s="226" t="str">
        <f ca="1">IF(ISBLANK(INDIRECT("BG31"))," ",(INDIRECT("BG31")))</f>
        <v xml:space="preserve"> </v>
      </c>
      <c r="EP31" s="226" t="str">
        <f ca="1">IF(ISBLANK(INDIRECT("BH31"))," ",(INDIRECT("BH31")))</f>
        <v xml:space="preserve"> </v>
      </c>
      <c r="EQ31" s="226" t="str">
        <f ca="1">IF(ISBLANK(INDIRECT("BI31"))," ",(INDIRECT("BI31")))</f>
        <v xml:space="preserve"> </v>
      </c>
      <c r="ER31" s="226" t="str">
        <f ca="1">IF(ISBLANK(INDIRECT("BJ31"))," ",(INDIRECT("BJ31")))</f>
        <v xml:space="preserve"> </v>
      </c>
      <c r="ES31" s="226" t="str">
        <f ca="1">IF(ISBLANK(INDIRECT("BK31"))," ",(INDIRECT("BK31")))</f>
        <v xml:space="preserve"> </v>
      </c>
      <c r="ET31" s="226" t="str">
        <f ca="1">IF(ISBLANK(INDIRECT("BL31"))," ",(INDIRECT("BL31")))</f>
        <v xml:space="preserve"> </v>
      </c>
    </row>
    <row r="32" spans="1:150" x14ac:dyDescent="0.2">
      <c r="A32" s="79">
        <v>26</v>
      </c>
      <c r="B32" s="143"/>
      <c r="C32" s="134"/>
      <c r="D32" s="134"/>
      <c r="E32" s="134"/>
      <c r="F32" s="134"/>
      <c r="G32" s="134"/>
      <c r="H32" s="134"/>
      <c r="I32" s="134"/>
      <c r="J32" s="134"/>
      <c r="K32" s="134"/>
      <c r="L32" s="134"/>
      <c r="M32" s="134"/>
      <c r="N32" s="134"/>
      <c r="O32" s="134"/>
      <c r="P32" s="134"/>
      <c r="Q32" s="134"/>
      <c r="R32" s="134"/>
      <c r="S32" s="134"/>
      <c r="T32" s="134"/>
      <c r="U32" s="134"/>
      <c r="V32" s="134"/>
      <c r="W32" s="134"/>
      <c r="X32" s="134"/>
      <c r="Y32" s="134"/>
      <c r="Z32" s="134"/>
      <c r="AA32" s="134"/>
      <c r="AB32" s="134"/>
      <c r="AC32" s="134"/>
      <c r="AD32" s="134"/>
      <c r="AE32" s="134"/>
      <c r="AF32" s="134"/>
      <c r="AG32" s="134"/>
      <c r="AH32" s="134"/>
      <c r="AI32" s="134"/>
      <c r="AJ32" s="134"/>
      <c r="AK32" s="134"/>
      <c r="AL32" s="134"/>
      <c r="AM32" s="134"/>
      <c r="AN32" s="134"/>
      <c r="AO32" s="134"/>
      <c r="AP32" s="134"/>
      <c r="AQ32" s="134"/>
      <c r="AR32" s="134"/>
      <c r="AS32" s="134"/>
      <c r="AT32" s="134"/>
      <c r="AU32" s="134"/>
      <c r="AV32" s="134"/>
      <c r="AW32" s="134"/>
      <c r="AX32" s="134"/>
      <c r="AY32" s="134"/>
      <c r="AZ32" s="134"/>
      <c r="BA32" s="134"/>
      <c r="BB32" s="134"/>
      <c r="BC32" s="134"/>
      <c r="BD32" s="134"/>
      <c r="BE32" s="134"/>
      <c r="BF32" s="134"/>
      <c r="BG32" s="134"/>
      <c r="BH32" s="134"/>
      <c r="BI32" s="134"/>
      <c r="BJ32" s="134"/>
      <c r="BK32" s="134"/>
      <c r="BL32" s="134"/>
      <c r="CJ32" s="226" t="str">
        <f ca="1">IF(ISBLANK(INDIRECT("B32"))," ",(INDIRECT("B32")))</f>
        <v xml:space="preserve"> </v>
      </c>
      <c r="CK32" s="226" t="str">
        <f ca="1">IF(ISBLANK(INDIRECT("C32"))," ",(INDIRECT("C32")))</f>
        <v xml:space="preserve"> </v>
      </c>
      <c r="CL32" s="226" t="str">
        <f ca="1">IF(ISBLANK(INDIRECT("D32"))," ",(INDIRECT("D32")))</f>
        <v xml:space="preserve"> </v>
      </c>
      <c r="CM32" s="226" t="str">
        <f ca="1">IF(ISBLANK(INDIRECT("E32"))," ",(INDIRECT("E32")))</f>
        <v xml:space="preserve"> </v>
      </c>
      <c r="CN32" s="226" t="str">
        <f ca="1">IF(ISBLANK(INDIRECT("F32"))," ",(INDIRECT("F32")))</f>
        <v xml:space="preserve"> </v>
      </c>
      <c r="CO32" s="226" t="str">
        <f ca="1">IF(ISBLANK(INDIRECT("G32"))," ",(INDIRECT("G32")))</f>
        <v xml:space="preserve"> </v>
      </c>
      <c r="CP32" s="226" t="str">
        <f ca="1">IF(ISBLANK(INDIRECT("H32"))," ",(INDIRECT("H32")))</f>
        <v xml:space="preserve"> </v>
      </c>
      <c r="CQ32" s="226" t="str">
        <f ca="1">IF(ISBLANK(INDIRECT("I32"))," ",(INDIRECT("I32")))</f>
        <v xml:space="preserve"> </v>
      </c>
      <c r="CR32" s="226" t="str">
        <f ca="1">IF(ISBLANK(INDIRECT("J32"))," ",(INDIRECT("J32")))</f>
        <v xml:space="preserve"> </v>
      </c>
      <c r="CS32" s="226" t="str">
        <f ca="1">IF(ISBLANK(INDIRECT("K32"))," ",(INDIRECT("K32")))</f>
        <v xml:space="preserve"> </v>
      </c>
      <c r="CT32" s="226" t="str">
        <f ca="1">IF(ISBLANK(INDIRECT("L32"))," ",(INDIRECT("L32")))</f>
        <v xml:space="preserve"> </v>
      </c>
      <c r="CU32" s="226" t="str">
        <f ca="1">IF(ISBLANK(INDIRECT("M32"))," ",(INDIRECT("M32")))</f>
        <v xml:space="preserve"> </v>
      </c>
      <c r="CV32" s="226" t="str">
        <f ca="1">IF(ISBLANK(INDIRECT("N32"))," ",(INDIRECT("N32")))</f>
        <v xml:space="preserve"> </v>
      </c>
      <c r="CW32" s="226" t="str">
        <f ca="1">IF(ISBLANK(INDIRECT("O32"))," ",(INDIRECT("O32")))</f>
        <v xml:space="preserve"> </v>
      </c>
      <c r="CX32" s="226" t="str">
        <f ca="1">IF(ISBLANK(INDIRECT("P32"))," ",(INDIRECT("P32")))</f>
        <v xml:space="preserve"> </v>
      </c>
      <c r="CY32" s="226" t="str">
        <f ca="1">IF(ISBLANK(INDIRECT("Q32"))," ",(INDIRECT("Q32")))</f>
        <v xml:space="preserve"> </v>
      </c>
      <c r="CZ32" s="226" t="str">
        <f ca="1">IF(ISBLANK(INDIRECT("R32"))," ",(INDIRECT("R32")))</f>
        <v xml:space="preserve"> </v>
      </c>
      <c r="DA32" s="226" t="str">
        <f ca="1">IF(ISBLANK(INDIRECT("S32"))," ",(INDIRECT("S32")))</f>
        <v xml:space="preserve"> </v>
      </c>
      <c r="DB32" s="226" t="str">
        <f ca="1">IF(ISBLANK(INDIRECT("T32"))," ",(INDIRECT("T32")))</f>
        <v xml:space="preserve"> </v>
      </c>
      <c r="DC32" s="226" t="str">
        <f ca="1">IF(ISBLANK(INDIRECT("U32"))," ",(INDIRECT("U32")))</f>
        <v xml:space="preserve"> </v>
      </c>
      <c r="DD32" s="226" t="str">
        <f ca="1">IF(ISBLANK(INDIRECT("V32"))," ",(INDIRECT("V32")))</f>
        <v xml:space="preserve"> </v>
      </c>
      <c r="DE32" s="226" t="str">
        <f ca="1">IF(ISBLANK(INDIRECT("W32"))," ",(INDIRECT("W32")))</f>
        <v xml:space="preserve"> </v>
      </c>
      <c r="DF32" s="226" t="str">
        <f ca="1">IF(ISBLANK(INDIRECT("X32"))," ",(INDIRECT("X32")))</f>
        <v xml:space="preserve"> </v>
      </c>
      <c r="DG32" s="226" t="str">
        <f ca="1">IF(ISBLANK(INDIRECT("Y32"))," ",(INDIRECT("Y32")))</f>
        <v xml:space="preserve"> </v>
      </c>
      <c r="DH32" s="226" t="str">
        <f ca="1">IF(ISBLANK(INDIRECT("Z32"))," ",(INDIRECT("Z32")))</f>
        <v xml:space="preserve"> </v>
      </c>
      <c r="DI32" s="226" t="str">
        <f ca="1">IF(ISBLANK(INDIRECT("AA32"))," ",(INDIRECT("AA32")))</f>
        <v xml:space="preserve"> </v>
      </c>
      <c r="DJ32" s="226" t="str">
        <f ca="1">IF(ISBLANK(INDIRECT("AB32"))," ",(INDIRECT("AB32")))</f>
        <v xml:space="preserve"> </v>
      </c>
      <c r="DK32" s="226" t="str">
        <f ca="1">IF(ISBLANK(INDIRECT("AC32"))," ",(INDIRECT("AC32")))</f>
        <v xml:space="preserve"> </v>
      </c>
      <c r="DL32" s="226" t="str">
        <f ca="1">IF(ISBLANK(INDIRECT("AD32"))," ",(INDIRECT("AD32")))</f>
        <v xml:space="preserve"> </v>
      </c>
      <c r="DM32" s="226" t="str">
        <f ca="1">IF(ISBLANK(INDIRECT("AE32"))," ",(INDIRECT("AE32")))</f>
        <v xml:space="preserve"> </v>
      </c>
      <c r="DN32" s="226" t="str">
        <f ca="1">IF(ISBLANK(INDIRECT("AF32"))," ",(INDIRECT("AF32")))</f>
        <v xml:space="preserve"> </v>
      </c>
      <c r="DO32" s="226" t="str">
        <f ca="1">IF(ISBLANK(INDIRECT("AG32"))," ",(INDIRECT("AG32")))</f>
        <v xml:space="preserve"> </v>
      </c>
      <c r="DP32" s="226" t="str">
        <f ca="1">IF(ISBLANK(INDIRECT("AH32"))," ",(INDIRECT("AH32")))</f>
        <v xml:space="preserve"> </v>
      </c>
      <c r="DQ32" s="226" t="str">
        <f ca="1">IF(ISBLANK(INDIRECT("AI32"))," ",(INDIRECT("AI32")))</f>
        <v xml:space="preserve"> </v>
      </c>
      <c r="DR32" s="226" t="str">
        <f ca="1">IF(ISBLANK(INDIRECT("AJ32"))," ",(INDIRECT("AJ32")))</f>
        <v xml:space="preserve"> </v>
      </c>
      <c r="DS32" s="226" t="str">
        <f ca="1">IF(ISBLANK(INDIRECT("AK32"))," ",(INDIRECT("AK32")))</f>
        <v xml:space="preserve"> </v>
      </c>
      <c r="DT32" s="226" t="str">
        <f ca="1">IF(ISBLANK(INDIRECT("AL32"))," ",(INDIRECT("AL32")))</f>
        <v xml:space="preserve"> </v>
      </c>
      <c r="DU32" s="226" t="str">
        <f ca="1">IF(ISBLANK(INDIRECT("AM32"))," ",(INDIRECT("AM32")))</f>
        <v xml:space="preserve"> </v>
      </c>
      <c r="DV32" s="226" t="str">
        <f ca="1">IF(ISBLANK(INDIRECT("AN32"))," ",(INDIRECT("AN32")))</f>
        <v xml:space="preserve"> </v>
      </c>
      <c r="DW32" s="226" t="str">
        <f ca="1">IF(ISBLANK(INDIRECT("AO32"))," ",(INDIRECT("AO32")))</f>
        <v xml:space="preserve"> </v>
      </c>
      <c r="DX32" s="226" t="str">
        <f ca="1">IF(ISBLANK(INDIRECT("AP32"))," ",(INDIRECT("AP32")))</f>
        <v xml:space="preserve"> </v>
      </c>
      <c r="DY32" s="226" t="str">
        <f ca="1">IF(ISBLANK(INDIRECT("AQ32"))," ",(INDIRECT("AQ32")))</f>
        <v xml:space="preserve"> </v>
      </c>
      <c r="DZ32" s="226" t="str">
        <f ca="1">IF(ISBLANK(INDIRECT("AR32"))," ",(INDIRECT("AR32")))</f>
        <v xml:space="preserve"> </v>
      </c>
      <c r="EA32" s="226" t="str">
        <f ca="1">IF(ISBLANK(INDIRECT("AS32"))," ",(INDIRECT("AS32")))</f>
        <v xml:space="preserve"> </v>
      </c>
      <c r="EB32" s="226" t="str">
        <f ca="1">IF(ISBLANK(INDIRECT("AT32"))," ",(INDIRECT("AT32")))</f>
        <v xml:space="preserve"> </v>
      </c>
      <c r="EC32" s="226" t="str">
        <f ca="1">IF(ISBLANK(INDIRECT("AU32"))," ",(INDIRECT("AU32")))</f>
        <v xml:space="preserve"> </v>
      </c>
      <c r="ED32" s="226" t="str">
        <f ca="1">IF(ISBLANK(INDIRECT("AV32"))," ",(INDIRECT("AV32")))</f>
        <v xml:space="preserve"> </v>
      </c>
      <c r="EE32" s="226" t="str">
        <f ca="1">IF(ISBLANK(INDIRECT("AW32"))," ",(INDIRECT("AW32")))</f>
        <v xml:space="preserve"> </v>
      </c>
      <c r="EF32" s="226" t="str">
        <f ca="1">IF(ISBLANK(INDIRECT("AX32"))," ",(INDIRECT("AX32")))</f>
        <v xml:space="preserve"> </v>
      </c>
      <c r="EG32" s="226" t="str">
        <f ca="1">IF(ISBLANK(INDIRECT("AY32"))," ",(INDIRECT("AY32")))</f>
        <v xml:space="preserve"> </v>
      </c>
      <c r="EH32" s="226" t="str">
        <f ca="1">IF(ISBLANK(INDIRECT("AZ32"))," ",(INDIRECT("AZ32")))</f>
        <v xml:space="preserve"> </v>
      </c>
      <c r="EI32" s="226" t="str">
        <f ca="1">IF(ISBLANK(INDIRECT("BA32"))," ",(INDIRECT("BA32")))</f>
        <v xml:space="preserve"> </v>
      </c>
      <c r="EJ32" s="226" t="str">
        <f ca="1">IF(ISBLANK(INDIRECT("BB32"))," ",(INDIRECT("BB32")))</f>
        <v xml:space="preserve"> </v>
      </c>
      <c r="EK32" s="226" t="str">
        <f ca="1">IF(ISBLANK(INDIRECT("BC32"))," ",(INDIRECT("BC32")))</f>
        <v xml:space="preserve"> </v>
      </c>
      <c r="EL32" s="226" t="str">
        <f ca="1">IF(ISBLANK(INDIRECT("BD32"))," ",(INDIRECT("BD32")))</f>
        <v xml:space="preserve"> </v>
      </c>
      <c r="EM32" s="226" t="str">
        <f ca="1">IF(ISBLANK(INDIRECT("BE32"))," ",(INDIRECT("BE32")))</f>
        <v xml:space="preserve"> </v>
      </c>
      <c r="EN32" s="226" t="str">
        <f ca="1">IF(ISBLANK(INDIRECT("BF32"))," ",(INDIRECT("BF32")))</f>
        <v xml:space="preserve"> </v>
      </c>
      <c r="EO32" s="226" t="str">
        <f ca="1">IF(ISBLANK(INDIRECT("BG32"))," ",(INDIRECT("BG32")))</f>
        <v xml:space="preserve"> </v>
      </c>
      <c r="EP32" s="226" t="str">
        <f ca="1">IF(ISBLANK(INDIRECT("BH32"))," ",(INDIRECT("BH32")))</f>
        <v xml:space="preserve"> </v>
      </c>
      <c r="EQ32" s="226" t="str">
        <f ca="1">IF(ISBLANK(INDIRECT("BI32"))," ",(INDIRECT("BI32")))</f>
        <v xml:space="preserve"> </v>
      </c>
      <c r="ER32" s="226" t="str">
        <f ca="1">IF(ISBLANK(INDIRECT("BJ32"))," ",(INDIRECT("BJ32")))</f>
        <v xml:space="preserve"> </v>
      </c>
      <c r="ES32" s="226" t="str">
        <f ca="1">IF(ISBLANK(INDIRECT("BK32"))," ",(INDIRECT("BK32")))</f>
        <v xml:space="preserve"> </v>
      </c>
      <c r="ET32" s="226" t="str">
        <f ca="1">IF(ISBLANK(INDIRECT("BL32"))," ",(INDIRECT("BL32")))</f>
        <v xml:space="preserve"> </v>
      </c>
    </row>
    <row r="33" spans="1:150" x14ac:dyDescent="0.2">
      <c r="A33" s="79">
        <v>27</v>
      </c>
      <c r="B33" s="143"/>
      <c r="C33" s="134"/>
      <c r="D33" s="134"/>
      <c r="E33" s="134"/>
      <c r="F33" s="134"/>
      <c r="G33" s="134"/>
      <c r="H33" s="134"/>
      <c r="I33" s="134"/>
      <c r="J33" s="134"/>
      <c r="K33" s="134"/>
      <c r="L33" s="134"/>
      <c r="M33" s="134"/>
      <c r="N33" s="134"/>
      <c r="O33" s="134"/>
      <c r="P33" s="134"/>
      <c r="Q33" s="134"/>
      <c r="R33" s="134"/>
      <c r="S33" s="134"/>
      <c r="T33" s="134"/>
      <c r="U33" s="134"/>
      <c r="V33" s="134"/>
      <c r="W33" s="134"/>
      <c r="X33" s="134"/>
      <c r="Y33" s="134"/>
      <c r="Z33" s="134"/>
      <c r="AA33" s="134"/>
      <c r="AB33" s="134"/>
      <c r="AC33" s="134"/>
      <c r="AD33" s="134"/>
      <c r="AE33" s="134"/>
      <c r="AF33" s="134"/>
      <c r="AG33" s="134"/>
      <c r="AH33" s="134"/>
      <c r="AI33" s="134"/>
      <c r="AJ33" s="134"/>
      <c r="AK33" s="134"/>
      <c r="AL33" s="134"/>
      <c r="AM33" s="134"/>
      <c r="AN33" s="134"/>
      <c r="AO33" s="134"/>
      <c r="AP33" s="134"/>
      <c r="AQ33" s="134"/>
      <c r="AR33" s="134"/>
      <c r="AS33" s="134"/>
      <c r="AT33" s="134"/>
      <c r="AU33" s="134"/>
      <c r="AV33" s="134"/>
      <c r="AW33" s="134"/>
      <c r="AX33" s="134"/>
      <c r="AY33" s="134"/>
      <c r="AZ33" s="134"/>
      <c r="BA33" s="134"/>
      <c r="BB33" s="134"/>
      <c r="BC33" s="134"/>
      <c r="BD33" s="134"/>
      <c r="BE33" s="134"/>
      <c r="BF33" s="134"/>
      <c r="BG33" s="134"/>
      <c r="BH33" s="134"/>
      <c r="BI33" s="134"/>
      <c r="BJ33" s="134"/>
      <c r="BK33" s="134"/>
      <c r="BL33" s="134"/>
      <c r="CJ33" s="226" t="str">
        <f ca="1">IF(ISBLANK(INDIRECT("B33"))," ",(INDIRECT("B33")))</f>
        <v xml:space="preserve"> </v>
      </c>
      <c r="CK33" s="226" t="str">
        <f ca="1">IF(ISBLANK(INDIRECT("C33"))," ",(INDIRECT("C33")))</f>
        <v xml:space="preserve"> </v>
      </c>
      <c r="CL33" s="226" t="str">
        <f ca="1">IF(ISBLANK(INDIRECT("D33"))," ",(INDIRECT("D33")))</f>
        <v xml:space="preserve"> </v>
      </c>
      <c r="CM33" s="226" t="str">
        <f ca="1">IF(ISBLANK(INDIRECT("E33"))," ",(INDIRECT("E33")))</f>
        <v xml:space="preserve"> </v>
      </c>
      <c r="CN33" s="226" t="str">
        <f ca="1">IF(ISBLANK(INDIRECT("F33"))," ",(INDIRECT("F33")))</f>
        <v xml:space="preserve"> </v>
      </c>
      <c r="CO33" s="226" t="str">
        <f ca="1">IF(ISBLANK(INDIRECT("G33"))," ",(INDIRECT("G33")))</f>
        <v xml:space="preserve"> </v>
      </c>
      <c r="CP33" s="226" t="str">
        <f ca="1">IF(ISBLANK(INDIRECT("H33"))," ",(INDIRECT("H33")))</f>
        <v xml:space="preserve"> </v>
      </c>
      <c r="CQ33" s="226" t="str">
        <f ca="1">IF(ISBLANK(INDIRECT("I33"))," ",(INDIRECT("I33")))</f>
        <v xml:space="preserve"> </v>
      </c>
      <c r="CR33" s="226" t="str">
        <f ca="1">IF(ISBLANK(INDIRECT("J33"))," ",(INDIRECT("J33")))</f>
        <v xml:space="preserve"> </v>
      </c>
      <c r="CS33" s="226" t="str">
        <f ca="1">IF(ISBLANK(INDIRECT("K33"))," ",(INDIRECT("K33")))</f>
        <v xml:space="preserve"> </v>
      </c>
      <c r="CT33" s="226" t="str">
        <f ca="1">IF(ISBLANK(INDIRECT("L33"))," ",(INDIRECT("L33")))</f>
        <v xml:space="preserve"> </v>
      </c>
      <c r="CU33" s="226" t="str">
        <f ca="1">IF(ISBLANK(INDIRECT("M33"))," ",(INDIRECT("M33")))</f>
        <v xml:space="preserve"> </v>
      </c>
      <c r="CV33" s="226" t="str">
        <f ca="1">IF(ISBLANK(INDIRECT("N33"))," ",(INDIRECT("N33")))</f>
        <v xml:space="preserve"> </v>
      </c>
      <c r="CW33" s="226" t="str">
        <f ca="1">IF(ISBLANK(INDIRECT("O33"))," ",(INDIRECT("O33")))</f>
        <v xml:space="preserve"> </v>
      </c>
      <c r="CX33" s="226" t="str">
        <f ca="1">IF(ISBLANK(INDIRECT("P33"))," ",(INDIRECT("P33")))</f>
        <v xml:space="preserve"> </v>
      </c>
      <c r="CY33" s="226" t="str">
        <f ca="1">IF(ISBLANK(INDIRECT("Q33"))," ",(INDIRECT("Q33")))</f>
        <v xml:space="preserve"> </v>
      </c>
      <c r="CZ33" s="226" t="str">
        <f ca="1">IF(ISBLANK(INDIRECT("R33"))," ",(INDIRECT("R33")))</f>
        <v xml:space="preserve"> </v>
      </c>
      <c r="DA33" s="226" t="str">
        <f ca="1">IF(ISBLANK(INDIRECT("S33"))," ",(INDIRECT("S33")))</f>
        <v xml:space="preserve"> </v>
      </c>
      <c r="DB33" s="226" t="str">
        <f ca="1">IF(ISBLANK(INDIRECT("T33"))," ",(INDIRECT("T33")))</f>
        <v xml:space="preserve"> </v>
      </c>
      <c r="DC33" s="226" t="str">
        <f ca="1">IF(ISBLANK(INDIRECT("U33"))," ",(INDIRECT("U33")))</f>
        <v xml:space="preserve"> </v>
      </c>
      <c r="DD33" s="226" t="str">
        <f ca="1">IF(ISBLANK(INDIRECT("V33"))," ",(INDIRECT("V33")))</f>
        <v xml:space="preserve"> </v>
      </c>
      <c r="DE33" s="226" t="str">
        <f ca="1">IF(ISBLANK(INDIRECT("W33"))," ",(INDIRECT("W33")))</f>
        <v xml:space="preserve"> </v>
      </c>
      <c r="DF33" s="226" t="str">
        <f ca="1">IF(ISBLANK(INDIRECT("X33"))," ",(INDIRECT("X33")))</f>
        <v xml:space="preserve"> </v>
      </c>
      <c r="DG33" s="226" t="str">
        <f ca="1">IF(ISBLANK(INDIRECT("Y33"))," ",(INDIRECT("Y33")))</f>
        <v xml:space="preserve"> </v>
      </c>
      <c r="DH33" s="226" t="str">
        <f ca="1">IF(ISBLANK(INDIRECT("Z33"))," ",(INDIRECT("Z33")))</f>
        <v xml:space="preserve"> </v>
      </c>
      <c r="DI33" s="226" t="str">
        <f ca="1">IF(ISBLANK(INDIRECT("AA33"))," ",(INDIRECT("AA33")))</f>
        <v xml:space="preserve"> </v>
      </c>
      <c r="DJ33" s="226" t="str">
        <f ca="1">IF(ISBLANK(INDIRECT("AB33"))," ",(INDIRECT("AB33")))</f>
        <v xml:space="preserve"> </v>
      </c>
      <c r="DK33" s="226" t="str">
        <f ca="1">IF(ISBLANK(INDIRECT("AC33"))," ",(INDIRECT("AC33")))</f>
        <v xml:space="preserve"> </v>
      </c>
      <c r="DL33" s="226" t="str">
        <f ca="1">IF(ISBLANK(INDIRECT("AD33"))," ",(INDIRECT("AD33")))</f>
        <v xml:space="preserve"> </v>
      </c>
      <c r="DM33" s="226" t="str">
        <f ca="1">IF(ISBLANK(INDIRECT("AE33"))," ",(INDIRECT("AE33")))</f>
        <v xml:space="preserve"> </v>
      </c>
      <c r="DN33" s="226" t="str">
        <f ca="1">IF(ISBLANK(INDIRECT("AF33"))," ",(INDIRECT("AF33")))</f>
        <v xml:space="preserve"> </v>
      </c>
      <c r="DO33" s="226" t="str">
        <f ca="1">IF(ISBLANK(INDIRECT("AG33"))," ",(INDIRECT("AG33")))</f>
        <v xml:space="preserve"> </v>
      </c>
      <c r="DP33" s="226" t="str">
        <f ca="1">IF(ISBLANK(INDIRECT("AH33"))," ",(INDIRECT("AH33")))</f>
        <v xml:space="preserve"> </v>
      </c>
      <c r="DQ33" s="226" t="str">
        <f ca="1">IF(ISBLANK(INDIRECT("AI33"))," ",(INDIRECT("AI33")))</f>
        <v xml:space="preserve"> </v>
      </c>
      <c r="DR33" s="226" t="str">
        <f ca="1">IF(ISBLANK(INDIRECT("AJ33"))," ",(INDIRECT("AJ33")))</f>
        <v xml:space="preserve"> </v>
      </c>
      <c r="DS33" s="226" t="str">
        <f ca="1">IF(ISBLANK(INDIRECT("AK33"))," ",(INDIRECT("AK33")))</f>
        <v xml:space="preserve"> </v>
      </c>
      <c r="DT33" s="226" t="str">
        <f ca="1">IF(ISBLANK(INDIRECT("AL33"))," ",(INDIRECT("AL33")))</f>
        <v xml:space="preserve"> </v>
      </c>
      <c r="DU33" s="226" t="str">
        <f ca="1">IF(ISBLANK(INDIRECT("AM33"))," ",(INDIRECT("AM33")))</f>
        <v xml:space="preserve"> </v>
      </c>
      <c r="DV33" s="226" t="str">
        <f ca="1">IF(ISBLANK(INDIRECT("AN33"))," ",(INDIRECT("AN33")))</f>
        <v xml:space="preserve"> </v>
      </c>
      <c r="DW33" s="226" t="str">
        <f ca="1">IF(ISBLANK(INDIRECT("AO33"))," ",(INDIRECT("AO33")))</f>
        <v xml:space="preserve"> </v>
      </c>
      <c r="DX33" s="226" t="str">
        <f ca="1">IF(ISBLANK(INDIRECT("AP33"))," ",(INDIRECT("AP33")))</f>
        <v xml:space="preserve"> </v>
      </c>
      <c r="DY33" s="226" t="str">
        <f ca="1">IF(ISBLANK(INDIRECT("AQ33"))," ",(INDIRECT("AQ33")))</f>
        <v xml:space="preserve"> </v>
      </c>
      <c r="DZ33" s="226" t="str">
        <f ca="1">IF(ISBLANK(INDIRECT("AR33"))," ",(INDIRECT("AR33")))</f>
        <v xml:space="preserve"> </v>
      </c>
      <c r="EA33" s="226" t="str">
        <f ca="1">IF(ISBLANK(INDIRECT("AS33"))," ",(INDIRECT("AS33")))</f>
        <v xml:space="preserve"> </v>
      </c>
      <c r="EB33" s="226" t="str">
        <f ca="1">IF(ISBLANK(INDIRECT("AT33"))," ",(INDIRECT("AT33")))</f>
        <v xml:space="preserve"> </v>
      </c>
      <c r="EC33" s="226" t="str">
        <f ca="1">IF(ISBLANK(INDIRECT("AU33"))," ",(INDIRECT("AU33")))</f>
        <v xml:space="preserve"> </v>
      </c>
      <c r="ED33" s="226" t="str">
        <f ca="1">IF(ISBLANK(INDIRECT("AV33"))," ",(INDIRECT("AV33")))</f>
        <v xml:space="preserve"> </v>
      </c>
      <c r="EE33" s="226" t="str">
        <f ca="1">IF(ISBLANK(INDIRECT("AW33"))," ",(INDIRECT("AW33")))</f>
        <v xml:space="preserve"> </v>
      </c>
      <c r="EF33" s="226" t="str">
        <f ca="1">IF(ISBLANK(INDIRECT("AX33"))," ",(INDIRECT("AX33")))</f>
        <v xml:space="preserve"> </v>
      </c>
      <c r="EG33" s="226" t="str">
        <f ca="1">IF(ISBLANK(INDIRECT("AY33"))," ",(INDIRECT("AY33")))</f>
        <v xml:space="preserve"> </v>
      </c>
      <c r="EH33" s="226" t="str">
        <f ca="1">IF(ISBLANK(INDIRECT("AZ33"))," ",(INDIRECT("AZ33")))</f>
        <v xml:space="preserve"> </v>
      </c>
      <c r="EI33" s="226" t="str">
        <f ca="1">IF(ISBLANK(INDIRECT("BA33"))," ",(INDIRECT("BA33")))</f>
        <v xml:space="preserve"> </v>
      </c>
      <c r="EJ33" s="226" t="str">
        <f ca="1">IF(ISBLANK(INDIRECT("BB33"))," ",(INDIRECT("BB33")))</f>
        <v xml:space="preserve"> </v>
      </c>
      <c r="EK33" s="226" t="str">
        <f ca="1">IF(ISBLANK(INDIRECT("BC33"))," ",(INDIRECT("BC33")))</f>
        <v xml:space="preserve"> </v>
      </c>
      <c r="EL33" s="226" t="str">
        <f ca="1">IF(ISBLANK(INDIRECT("BD33"))," ",(INDIRECT("BD33")))</f>
        <v xml:space="preserve"> </v>
      </c>
      <c r="EM33" s="226" t="str">
        <f ca="1">IF(ISBLANK(INDIRECT("BE33"))," ",(INDIRECT("BE33")))</f>
        <v xml:space="preserve"> </v>
      </c>
      <c r="EN33" s="226" t="str">
        <f ca="1">IF(ISBLANK(INDIRECT("BF33"))," ",(INDIRECT("BF33")))</f>
        <v xml:space="preserve"> </v>
      </c>
      <c r="EO33" s="226" t="str">
        <f ca="1">IF(ISBLANK(INDIRECT("BG33"))," ",(INDIRECT("BG33")))</f>
        <v xml:space="preserve"> </v>
      </c>
      <c r="EP33" s="226" t="str">
        <f ca="1">IF(ISBLANK(INDIRECT("BH33"))," ",(INDIRECT("BH33")))</f>
        <v xml:space="preserve"> </v>
      </c>
      <c r="EQ33" s="226" t="str">
        <f ca="1">IF(ISBLANK(INDIRECT("BI33"))," ",(INDIRECT("BI33")))</f>
        <v xml:space="preserve"> </v>
      </c>
      <c r="ER33" s="226" t="str">
        <f ca="1">IF(ISBLANK(INDIRECT("BJ33"))," ",(INDIRECT("BJ33")))</f>
        <v xml:space="preserve"> </v>
      </c>
      <c r="ES33" s="226" t="str">
        <f ca="1">IF(ISBLANK(INDIRECT("BK33"))," ",(INDIRECT("BK33")))</f>
        <v xml:space="preserve"> </v>
      </c>
      <c r="ET33" s="226" t="str">
        <f ca="1">IF(ISBLANK(INDIRECT("BL33"))," ",(INDIRECT("BL33")))</f>
        <v xml:space="preserve"> </v>
      </c>
    </row>
    <row r="34" spans="1:150" x14ac:dyDescent="0.2">
      <c r="A34" s="79">
        <v>28</v>
      </c>
      <c r="B34" s="143"/>
      <c r="C34" s="134"/>
      <c r="D34" s="134"/>
      <c r="E34" s="134"/>
      <c r="F34" s="134"/>
      <c r="G34" s="134"/>
      <c r="H34" s="134"/>
      <c r="I34" s="134"/>
      <c r="J34" s="134"/>
      <c r="K34" s="134"/>
      <c r="L34" s="134"/>
      <c r="M34" s="134"/>
      <c r="N34" s="134"/>
      <c r="O34" s="134"/>
      <c r="P34" s="134"/>
      <c r="Q34" s="134"/>
      <c r="R34" s="134"/>
      <c r="S34" s="134"/>
      <c r="T34" s="134"/>
      <c r="U34" s="134"/>
      <c r="V34" s="134"/>
      <c r="W34" s="134"/>
      <c r="X34" s="134"/>
      <c r="Y34" s="134"/>
      <c r="Z34" s="134"/>
      <c r="AA34" s="134"/>
      <c r="AB34" s="134"/>
      <c r="AC34" s="134"/>
      <c r="AD34" s="134"/>
      <c r="AE34" s="134"/>
      <c r="AF34" s="134"/>
      <c r="AG34" s="134"/>
      <c r="AH34" s="134"/>
      <c r="AI34" s="134"/>
      <c r="AJ34" s="134"/>
      <c r="AK34" s="134"/>
      <c r="AL34" s="134"/>
      <c r="AM34" s="134"/>
      <c r="AN34" s="134"/>
      <c r="AO34" s="134"/>
      <c r="AP34" s="134"/>
      <c r="AQ34" s="134"/>
      <c r="AR34" s="134"/>
      <c r="AS34" s="134"/>
      <c r="AT34" s="134"/>
      <c r="AU34" s="134"/>
      <c r="AV34" s="134"/>
      <c r="AW34" s="134"/>
      <c r="AX34" s="134"/>
      <c r="AY34" s="134"/>
      <c r="AZ34" s="134"/>
      <c r="BA34" s="134"/>
      <c r="BB34" s="134"/>
      <c r="BC34" s="134"/>
      <c r="BD34" s="134"/>
      <c r="BE34" s="134"/>
      <c r="BF34" s="134"/>
      <c r="BG34" s="134"/>
      <c r="BH34" s="134"/>
      <c r="BI34" s="134"/>
      <c r="BJ34" s="134"/>
      <c r="BK34" s="134"/>
      <c r="BL34" s="134"/>
      <c r="CJ34" s="226" t="str">
        <f ca="1">IF(ISBLANK(INDIRECT("B34"))," ",(INDIRECT("B34")))</f>
        <v xml:space="preserve"> </v>
      </c>
      <c r="CK34" s="226" t="str">
        <f ca="1">IF(ISBLANK(INDIRECT("C34"))," ",(INDIRECT("C34")))</f>
        <v xml:space="preserve"> </v>
      </c>
      <c r="CL34" s="226" t="str">
        <f ca="1">IF(ISBLANK(INDIRECT("D34"))," ",(INDIRECT("D34")))</f>
        <v xml:space="preserve"> </v>
      </c>
      <c r="CM34" s="226" t="str">
        <f ca="1">IF(ISBLANK(INDIRECT("E34"))," ",(INDIRECT("E34")))</f>
        <v xml:space="preserve"> </v>
      </c>
      <c r="CN34" s="226" t="str">
        <f ca="1">IF(ISBLANK(INDIRECT("F34"))," ",(INDIRECT("F34")))</f>
        <v xml:space="preserve"> </v>
      </c>
      <c r="CO34" s="226" t="str">
        <f ca="1">IF(ISBLANK(INDIRECT("G34"))," ",(INDIRECT("G34")))</f>
        <v xml:space="preserve"> </v>
      </c>
      <c r="CP34" s="226" t="str">
        <f ca="1">IF(ISBLANK(INDIRECT("H34"))," ",(INDIRECT("H34")))</f>
        <v xml:space="preserve"> </v>
      </c>
      <c r="CQ34" s="226" t="str">
        <f ca="1">IF(ISBLANK(INDIRECT("I34"))," ",(INDIRECT("I34")))</f>
        <v xml:space="preserve"> </v>
      </c>
      <c r="CR34" s="226" t="str">
        <f ca="1">IF(ISBLANK(INDIRECT("J34"))," ",(INDIRECT("J34")))</f>
        <v xml:space="preserve"> </v>
      </c>
      <c r="CS34" s="226" t="str">
        <f ca="1">IF(ISBLANK(INDIRECT("K34"))," ",(INDIRECT("K34")))</f>
        <v xml:space="preserve"> </v>
      </c>
      <c r="CT34" s="226" t="str">
        <f ca="1">IF(ISBLANK(INDIRECT("L34"))," ",(INDIRECT("L34")))</f>
        <v xml:space="preserve"> </v>
      </c>
      <c r="CU34" s="226" t="str">
        <f ca="1">IF(ISBLANK(INDIRECT("M34"))," ",(INDIRECT("M34")))</f>
        <v xml:space="preserve"> </v>
      </c>
      <c r="CV34" s="226" t="str">
        <f ca="1">IF(ISBLANK(INDIRECT("N34"))," ",(INDIRECT("N34")))</f>
        <v xml:space="preserve"> </v>
      </c>
      <c r="CW34" s="226" t="str">
        <f ca="1">IF(ISBLANK(INDIRECT("O34"))," ",(INDIRECT("O34")))</f>
        <v xml:space="preserve"> </v>
      </c>
      <c r="CX34" s="226" t="str">
        <f ca="1">IF(ISBLANK(INDIRECT("P34"))," ",(INDIRECT("P34")))</f>
        <v xml:space="preserve"> </v>
      </c>
      <c r="CY34" s="226" t="str">
        <f ca="1">IF(ISBLANK(INDIRECT("Q34"))," ",(INDIRECT("Q34")))</f>
        <v xml:space="preserve"> </v>
      </c>
      <c r="CZ34" s="226" t="str">
        <f ca="1">IF(ISBLANK(INDIRECT("R34"))," ",(INDIRECT("R34")))</f>
        <v xml:space="preserve"> </v>
      </c>
      <c r="DA34" s="226" t="str">
        <f ca="1">IF(ISBLANK(INDIRECT("S34"))," ",(INDIRECT("S34")))</f>
        <v xml:space="preserve"> </v>
      </c>
      <c r="DB34" s="226" t="str">
        <f ca="1">IF(ISBLANK(INDIRECT("T34"))," ",(INDIRECT("T34")))</f>
        <v xml:space="preserve"> </v>
      </c>
      <c r="DC34" s="226" t="str">
        <f ca="1">IF(ISBLANK(INDIRECT("U34"))," ",(INDIRECT("U34")))</f>
        <v xml:space="preserve"> </v>
      </c>
      <c r="DD34" s="226" t="str">
        <f ca="1">IF(ISBLANK(INDIRECT("V34"))," ",(INDIRECT("V34")))</f>
        <v xml:space="preserve"> </v>
      </c>
      <c r="DE34" s="226" t="str">
        <f ca="1">IF(ISBLANK(INDIRECT("W34"))," ",(INDIRECT("W34")))</f>
        <v xml:space="preserve"> </v>
      </c>
      <c r="DF34" s="226" t="str">
        <f ca="1">IF(ISBLANK(INDIRECT("X34"))," ",(INDIRECT("X34")))</f>
        <v xml:space="preserve"> </v>
      </c>
      <c r="DG34" s="226" t="str">
        <f ca="1">IF(ISBLANK(INDIRECT("Y34"))," ",(INDIRECT("Y34")))</f>
        <v xml:space="preserve"> </v>
      </c>
      <c r="DH34" s="226" t="str">
        <f ca="1">IF(ISBLANK(INDIRECT("Z34"))," ",(INDIRECT("Z34")))</f>
        <v xml:space="preserve"> </v>
      </c>
      <c r="DI34" s="226" t="str">
        <f ca="1">IF(ISBLANK(INDIRECT("AA34"))," ",(INDIRECT("AA34")))</f>
        <v xml:space="preserve"> </v>
      </c>
      <c r="DJ34" s="226" t="str">
        <f ca="1">IF(ISBLANK(INDIRECT("AB34"))," ",(INDIRECT("AB34")))</f>
        <v xml:space="preserve"> </v>
      </c>
      <c r="DK34" s="226" t="str">
        <f ca="1">IF(ISBLANK(INDIRECT("AC34"))," ",(INDIRECT("AC34")))</f>
        <v xml:space="preserve"> </v>
      </c>
      <c r="DL34" s="226" t="str">
        <f ca="1">IF(ISBLANK(INDIRECT("AD34"))," ",(INDIRECT("AD34")))</f>
        <v xml:space="preserve"> </v>
      </c>
      <c r="DM34" s="226" t="str">
        <f ca="1">IF(ISBLANK(INDIRECT("AE34"))," ",(INDIRECT("AE34")))</f>
        <v xml:space="preserve"> </v>
      </c>
      <c r="DN34" s="226" t="str">
        <f ca="1">IF(ISBLANK(INDIRECT("AF34"))," ",(INDIRECT("AF34")))</f>
        <v xml:space="preserve"> </v>
      </c>
      <c r="DO34" s="226" t="str">
        <f ca="1">IF(ISBLANK(INDIRECT("AG34"))," ",(INDIRECT("AG34")))</f>
        <v xml:space="preserve"> </v>
      </c>
      <c r="DP34" s="226" t="str">
        <f ca="1">IF(ISBLANK(INDIRECT("AH34"))," ",(INDIRECT("AH34")))</f>
        <v xml:space="preserve"> </v>
      </c>
      <c r="DQ34" s="226" t="str">
        <f ca="1">IF(ISBLANK(INDIRECT("AI34"))," ",(INDIRECT("AI34")))</f>
        <v xml:space="preserve"> </v>
      </c>
      <c r="DR34" s="226" t="str">
        <f ca="1">IF(ISBLANK(INDIRECT("AJ34"))," ",(INDIRECT("AJ34")))</f>
        <v xml:space="preserve"> </v>
      </c>
      <c r="DS34" s="226" t="str">
        <f ca="1">IF(ISBLANK(INDIRECT("AK34"))," ",(INDIRECT("AK34")))</f>
        <v xml:space="preserve"> </v>
      </c>
      <c r="DT34" s="226" t="str">
        <f ca="1">IF(ISBLANK(INDIRECT("AL34"))," ",(INDIRECT("AL34")))</f>
        <v xml:space="preserve"> </v>
      </c>
      <c r="DU34" s="226" t="str">
        <f ca="1">IF(ISBLANK(INDIRECT("AM34"))," ",(INDIRECT("AM34")))</f>
        <v xml:space="preserve"> </v>
      </c>
      <c r="DV34" s="226" t="str">
        <f ca="1">IF(ISBLANK(INDIRECT("AN34"))," ",(INDIRECT("AN34")))</f>
        <v xml:space="preserve"> </v>
      </c>
      <c r="DW34" s="226" t="str">
        <f ca="1">IF(ISBLANK(INDIRECT("AO34"))," ",(INDIRECT("AO34")))</f>
        <v xml:space="preserve"> </v>
      </c>
      <c r="DX34" s="226" t="str">
        <f ca="1">IF(ISBLANK(INDIRECT("AP34"))," ",(INDIRECT("AP34")))</f>
        <v xml:space="preserve"> </v>
      </c>
      <c r="DY34" s="226" t="str">
        <f ca="1">IF(ISBLANK(INDIRECT("AQ34"))," ",(INDIRECT("AQ34")))</f>
        <v xml:space="preserve"> </v>
      </c>
      <c r="DZ34" s="226" t="str">
        <f ca="1">IF(ISBLANK(INDIRECT("AR34"))," ",(INDIRECT("AR34")))</f>
        <v xml:space="preserve"> </v>
      </c>
      <c r="EA34" s="226" t="str">
        <f ca="1">IF(ISBLANK(INDIRECT("AS34"))," ",(INDIRECT("AS34")))</f>
        <v xml:space="preserve"> </v>
      </c>
      <c r="EB34" s="226" t="str">
        <f ca="1">IF(ISBLANK(INDIRECT("AT34"))," ",(INDIRECT("AT34")))</f>
        <v xml:space="preserve"> </v>
      </c>
      <c r="EC34" s="226" t="str">
        <f ca="1">IF(ISBLANK(INDIRECT("AU34"))," ",(INDIRECT("AU34")))</f>
        <v xml:space="preserve"> </v>
      </c>
      <c r="ED34" s="226" t="str">
        <f ca="1">IF(ISBLANK(INDIRECT("AV34"))," ",(INDIRECT("AV34")))</f>
        <v xml:space="preserve"> </v>
      </c>
      <c r="EE34" s="226" t="str">
        <f ca="1">IF(ISBLANK(INDIRECT("AW34"))," ",(INDIRECT("AW34")))</f>
        <v xml:space="preserve"> </v>
      </c>
      <c r="EF34" s="226" t="str">
        <f ca="1">IF(ISBLANK(INDIRECT("AX34"))," ",(INDIRECT("AX34")))</f>
        <v xml:space="preserve"> </v>
      </c>
      <c r="EG34" s="226" t="str">
        <f ca="1">IF(ISBLANK(INDIRECT("AY34"))," ",(INDIRECT("AY34")))</f>
        <v xml:space="preserve"> </v>
      </c>
      <c r="EH34" s="226" t="str">
        <f ca="1">IF(ISBLANK(INDIRECT("AZ34"))," ",(INDIRECT("AZ34")))</f>
        <v xml:space="preserve"> </v>
      </c>
      <c r="EI34" s="226" t="str">
        <f ca="1">IF(ISBLANK(INDIRECT("BA34"))," ",(INDIRECT("BA34")))</f>
        <v xml:space="preserve"> </v>
      </c>
      <c r="EJ34" s="226" t="str">
        <f ca="1">IF(ISBLANK(INDIRECT("BB34"))," ",(INDIRECT("BB34")))</f>
        <v xml:space="preserve"> </v>
      </c>
      <c r="EK34" s="226" t="str">
        <f ca="1">IF(ISBLANK(INDIRECT("BC34"))," ",(INDIRECT("BC34")))</f>
        <v xml:space="preserve"> </v>
      </c>
      <c r="EL34" s="226" t="str">
        <f ca="1">IF(ISBLANK(INDIRECT("BD34"))," ",(INDIRECT("BD34")))</f>
        <v xml:space="preserve"> </v>
      </c>
      <c r="EM34" s="226" t="str">
        <f ca="1">IF(ISBLANK(INDIRECT("BE34"))," ",(INDIRECT("BE34")))</f>
        <v xml:space="preserve"> </v>
      </c>
      <c r="EN34" s="226" t="str">
        <f ca="1">IF(ISBLANK(INDIRECT("BF34"))," ",(INDIRECT("BF34")))</f>
        <v xml:space="preserve"> </v>
      </c>
      <c r="EO34" s="226" t="str">
        <f ca="1">IF(ISBLANK(INDIRECT("BG34"))," ",(INDIRECT("BG34")))</f>
        <v xml:space="preserve"> </v>
      </c>
      <c r="EP34" s="226" t="str">
        <f ca="1">IF(ISBLANK(INDIRECT("BH34"))," ",(INDIRECT("BH34")))</f>
        <v xml:space="preserve"> </v>
      </c>
      <c r="EQ34" s="226" t="str">
        <f ca="1">IF(ISBLANK(INDIRECT("BI34"))," ",(INDIRECT("BI34")))</f>
        <v xml:space="preserve"> </v>
      </c>
      <c r="ER34" s="226" t="str">
        <f ca="1">IF(ISBLANK(INDIRECT("BJ34"))," ",(INDIRECT("BJ34")))</f>
        <v xml:space="preserve"> </v>
      </c>
      <c r="ES34" s="226" t="str">
        <f ca="1">IF(ISBLANK(INDIRECT("BK34"))," ",(INDIRECT("BK34")))</f>
        <v xml:space="preserve"> </v>
      </c>
      <c r="ET34" s="226" t="str">
        <f ca="1">IF(ISBLANK(INDIRECT("BL34"))," ",(INDIRECT("BL34")))</f>
        <v xml:space="preserve"> </v>
      </c>
    </row>
    <row r="35" spans="1:150" x14ac:dyDescent="0.2">
      <c r="A35" s="79">
        <v>29</v>
      </c>
      <c r="B35" s="143"/>
      <c r="C35" s="134"/>
      <c r="D35" s="134"/>
      <c r="E35" s="134"/>
      <c r="F35" s="134"/>
      <c r="G35" s="134"/>
      <c r="H35" s="134"/>
      <c r="I35" s="134"/>
      <c r="J35" s="134"/>
      <c r="K35" s="134"/>
      <c r="L35" s="134"/>
      <c r="M35" s="134"/>
      <c r="N35" s="134"/>
      <c r="O35" s="134"/>
      <c r="P35" s="134"/>
      <c r="Q35" s="134"/>
      <c r="R35" s="134"/>
      <c r="S35" s="134"/>
      <c r="T35" s="134"/>
      <c r="U35" s="134"/>
      <c r="V35" s="134"/>
      <c r="W35" s="134"/>
      <c r="X35" s="134"/>
      <c r="Y35" s="134"/>
      <c r="Z35" s="134"/>
      <c r="AA35" s="134"/>
      <c r="AB35" s="134"/>
      <c r="AC35" s="134"/>
      <c r="AD35" s="134"/>
      <c r="AE35" s="134"/>
      <c r="AF35" s="134"/>
      <c r="AG35" s="134"/>
      <c r="AH35" s="134"/>
      <c r="AI35" s="134"/>
      <c r="AJ35" s="134"/>
      <c r="AK35" s="134"/>
      <c r="AL35" s="134"/>
      <c r="AM35" s="134"/>
      <c r="AN35" s="134"/>
      <c r="AO35" s="134"/>
      <c r="AP35" s="134"/>
      <c r="AQ35" s="134"/>
      <c r="AR35" s="134"/>
      <c r="AS35" s="134"/>
      <c r="AT35" s="134"/>
      <c r="AU35" s="134"/>
      <c r="AV35" s="134"/>
      <c r="AW35" s="134"/>
      <c r="AX35" s="134"/>
      <c r="AY35" s="134"/>
      <c r="AZ35" s="134"/>
      <c r="BA35" s="134"/>
      <c r="BB35" s="134"/>
      <c r="BC35" s="134"/>
      <c r="BD35" s="134"/>
      <c r="BE35" s="134"/>
      <c r="BF35" s="134"/>
      <c r="BG35" s="134"/>
      <c r="BH35" s="134"/>
      <c r="BI35" s="134"/>
      <c r="BJ35" s="134"/>
      <c r="BK35" s="134"/>
      <c r="BL35" s="134"/>
      <c r="CJ35" s="226" t="str">
        <f ca="1">IF(ISBLANK(INDIRECT("B35"))," ",(INDIRECT("B35")))</f>
        <v xml:space="preserve"> </v>
      </c>
      <c r="CK35" s="226" t="str">
        <f ca="1">IF(ISBLANK(INDIRECT("C35"))," ",(INDIRECT("C35")))</f>
        <v xml:space="preserve"> </v>
      </c>
      <c r="CL35" s="226" t="str">
        <f ca="1">IF(ISBLANK(INDIRECT("D35"))," ",(INDIRECT("D35")))</f>
        <v xml:space="preserve"> </v>
      </c>
      <c r="CM35" s="226" t="str">
        <f ca="1">IF(ISBLANK(INDIRECT("E35"))," ",(INDIRECT("E35")))</f>
        <v xml:space="preserve"> </v>
      </c>
      <c r="CN35" s="226" t="str">
        <f ca="1">IF(ISBLANK(INDIRECT("F35"))," ",(INDIRECT("F35")))</f>
        <v xml:space="preserve"> </v>
      </c>
      <c r="CO35" s="226" t="str">
        <f ca="1">IF(ISBLANK(INDIRECT("G35"))," ",(INDIRECT("G35")))</f>
        <v xml:space="preserve"> </v>
      </c>
      <c r="CP35" s="226" t="str">
        <f ca="1">IF(ISBLANK(INDIRECT("H35"))," ",(INDIRECT("H35")))</f>
        <v xml:space="preserve"> </v>
      </c>
      <c r="CQ35" s="226" t="str">
        <f ca="1">IF(ISBLANK(INDIRECT("I35"))," ",(INDIRECT("I35")))</f>
        <v xml:space="preserve"> </v>
      </c>
      <c r="CR35" s="226" t="str">
        <f ca="1">IF(ISBLANK(INDIRECT("J35"))," ",(INDIRECT("J35")))</f>
        <v xml:space="preserve"> </v>
      </c>
      <c r="CS35" s="226" t="str">
        <f ca="1">IF(ISBLANK(INDIRECT("K35"))," ",(INDIRECT("K35")))</f>
        <v xml:space="preserve"> </v>
      </c>
      <c r="CT35" s="226" t="str">
        <f ca="1">IF(ISBLANK(INDIRECT("L35"))," ",(INDIRECT("L35")))</f>
        <v xml:space="preserve"> </v>
      </c>
      <c r="CU35" s="226" t="str">
        <f ca="1">IF(ISBLANK(INDIRECT("M35"))," ",(INDIRECT("M35")))</f>
        <v xml:space="preserve"> </v>
      </c>
      <c r="CV35" s="226" t="str">
        <f ca="1">IF(ISBLANK(INDIRECT("N35"))," ",(INDIRECT("N35")))</f>
        <v xml:space="preserve"> </v>
      </c>
      <c r="CW35" s="226" t="str">
        <f ca="1">IF(ISBLANK(INDIRECT("O35"))," ",(INDIRECT("O35")))</f>
        <v xml:space="preserve"> </v>
      </c>
      <c r="CX35" s="226" t="str">
        <f ca="1">IF(ISBLANK(INDIRECT("P35"))," ",(INDIRECT("P35")))</f>
        <v xml:space="preserve"> </v>
      </c>
      <c r="CY35" s="226" t="str">
        <f ca="1">IF(ISBLANK(INDIRECT("Q35"))," ",(INDIRECT("Q35")))</f>
        <v xml:space="preserve"> </v>
      </c>
      <c r="CZ35" s="226" t="str">
        <f ca="1">IF(ISBLANK(INDIRECT("R35"))," ",(INDIRECT("R35")))</f>
        <v xml:space="preserve"> </v>
      </c>
      <c r="DA35" s="226" t="str">
        <f ca="1">IF(ISBLANK(INDIRECT("S35"))," ",(INDIRECT("S35")))</f>
        <v xml:space="preserve"> </v>
      </c>
      <c r="DB35" s="226" t="str">
        <f ca="1">IF(ISBLANK(INDIRECT("T35"))," ",(INDIRECT("T35")))</f>
        <v xml:space="preserve"> </v>
      </c>
      <c r="DC35" s="226" t="str">
        <f ca="1">IF(ISBLANK(INDIRECT("U35"))," ",(INDIRECT("U35")))</f>
        <v xml:space="preserve"> </v>
      </c>
      <c r="DD35" s="226" t="str">
        <f ca="1">IF(ISBLANK(INDIRECT("V35"))," ",(INDIRECT("V35")))</f>
        <v xml:space="preserve"> </v>
      </c>
      <c r="DE35" s="226" t="str">
        <f ca="1">IF(ISBLANK(INDIRECT("W35"))," ",(INDIRECT("W35")))</f>
        <v xml:space="preserve"> </v>
      </c>
      <c r="DF35" s="226" t="str">
        <f ca="1">IF(ISBLANK(INDIRECT("X35"))," ",(INDIRECT("X35")))</f>
        <v xml:space="preserve"> </v>
      </c>
      <c r="DG35" s="226" t="str">
        <f ca="1">IF(ISBLANK(INDIRECT("Y35"))," ",(INDIRECT("Y35")))</f>
        <v xml:space="preserve"> </v>
      </c>
      <c r="DH35" s="226" t="str">
        <f ca="1">IF(ISBLANK(INDIRECT("Z35"))," ",(INDIRECT("Z35")))</f>
        <v xml:space="preserve"> </v>
      </c>
      <c r="DI35" s="226" t="str">
        <f ca="1">IF(ISBLANK(INDIRECT("AA35"))," ",(INDIRECT("AA35")))</f>
        <v xml:space="preserve"> </v>
      </c>
      <c r="DJ35" s="226" t="str">
        <f ca="1">IF(ISBLANK(INDIRECT("AB35"))," ",(INDIRECT("AB35")))</f>
        <v xml:space="preserve"> </v>
      </c>
      <c r="DK35" s="226" t="str">
        <f ca="1">IF(ISBLANK(INDIRECT("AC35"))," ",(INDIRECT("AC35")))</f>
        <v xml:space="preserve"> </v>
      </c>
      <c r="DL35" s="226" t="str">
        <f ca="1">IF(ISBLANK(INDIRECT("AD35"))," ",(INDIRECT("AD35")))</f>
        <v xml:space="preserve"> </v>
      </c>
      <c r="DM35" s="226" t="str">
        <f ca="1">IF(ISBLANK(INDIRECT("AE35"))," ",(INDIRECT("AE35")))</f>
        <v xml:space="preserve"> </v>
      </c>
      <c r="DN35" s="226" t="str">
        <f ca="1">IF(ISBLANK(INDIRECT("AF35"))," ",(INDIRECT("AF35")))</f>
        <v xml:space="preserve"> </v>
      </c>
      <c r="DO35" s="226" t="str">
        <f ca="1">IF(ISBLANK(INDIRECT("AG35"))," ",(INDIRECT("AG35")))</f>
        <v xml:space="preserve"> </v>
      </c>
      <c r="DP35" s="226" t="str">
        <f ca="1">IF(ISBLANK(INDIRECT("AH35"))," ",(INDIRECT("AH35")))</f>
        <v xml:space="preserve"> </v>
      </c>
      <c r="DQ35" s="226" t="str">
        <f ca="1">IF(ISBLANK(INDIRECT("AI35"))," ",(INDIRECT("AI35")))</f>
        <v xml:space="preserve"> </v>
      </c>
      <c r="DR35" s="226" t="str">
        <f ca="1">IF(ISBLANK(INDIRECT("AJ35"))," ",(INDIRECT("AJ35")))</f>
        <v xml:space="preserve"> </v>
      </c>
      <c r="DS35" s="226" t="str">
        <f ca="1">IF(ISBLANK(INDIRECT("AK35"))," ",(INDIRECT("AK35")))</f>
        <v xml:space="preserve"> </v>
      </c>
      <c r="DT35" s="226" t="str">
        <f ca="1">IF(ISBLANK(INDIRECT("AL35"))," ",(INDIRECT("AL35")))</f>
        <v xml:space="preserve"> </v>
      </c>
      <c r="DU35" s="226" t="str">
        <f ca="1">IF(ISBLANK(INDIRECT("AM35"))," ",(INDIRECT("AM35")))</f>
        <v xml:space="preserve"> </v>
      </c>
      <c r="DV35" s="226" t="str">
        <f ca="1">IF(ISBLANK(INDIRECT("AN35"))," ",(INDIRECT("AN35")))</f>
        <v xml:space="preserve"> </v>
      </c>
      <c r="DW35" s="226" t="str">
        <f ca="1">IF(ISBLANK(INDIRECT("AO35"))," ",(INDIRECT("AO35")))</f>
        <v xml:space="preserve"> </v>
      </c>
      <c r="DX35" s="226" t="str">
        <f ca="1">IF(ISBLANK(INDIRECT("AP35"))," ",(INDIRECT("AP35")))</f>
        <v xml:space="preserve"> </v>
      </c>
      <c r="DY35" s="226" t="str">
        <f ca="1">IF(ISBLANK(INDIRECT("AQ35"))," ",(INDIRECT("AQ35")))</f>
        <v xml:space="preserve"> </v>
      </c>
      <c r="DZ35" s="226" t="str">
        <f ca="1">IF(ISBLANK(INDIRECT("AR35"))," ",(INDIRECT("AR35")))</f>
        <v xml:space="preserve"> </v>
      </c>
      <c r="EA35" s="226" t="str">
        <f ca="1">IF(ISBLANK(INDIRECT("AS35"))," ",(INDIRECT("AS35")))</f>
        <v xml:space="preserve"> </v>
      </c>
      <c r="EB35" s="226" t="str">
        <f ca="1">IF(ISBLANK(INDIRECT("AT35"))," ",(INDIRECT("AT35")))</f>
        <v xml:space="preserve"> </v>
      </c>
      <c r="EC35" s="226" t="str">
        <f ca="1">IF(ISBLANK(INDIRECT("AU35"))," ",(INDIRECT("AU35")))</f>
        <v xml:space="preserve"> </v>
      </c>
      <c r="ED35" s="226" t="str">
        <f ca="1">IF(ISBLANK(INDIRECT("AV35"))," ",(INDIRECT("AV35")))</f>
        <v xml:space="preserve"> </v>
      </c>
      <c r="EE35" s="226" t="str">
        <f ca="1">IF(ISBLANK(INDIRECT("AW35"))," ",(INDIRECT("AW35")))</f>
        <v xml:space="preserve"> </v>
      </c>
      <c r="EF35" s="226" t="str">
        <f ca="1">IF(ISBLANK(INDIRECT("AX35"))," ",(INDIRECT("AX35")))</f>
        <v xml:space="preserve"> </v>
      </c>
      <c r="EG35" s="226" t="str">
        <f ca="1">IF(ISBLANK(INDIRECT("AY35"))," ",(INDIRECT("AY35")))</f>
        <v xml:space="preserve"> </v>
      </c>
      <c r="EH35" s="226" t="str">
        <f ca="1">IF(ISBLANK(INDIRECT("AZ35"))," ",(INDIRECT("AZ35")))</f>
        <v xml:space="preserve"> </v>
      </c>
      <c r="EI35" s="226" t="str">
        <f ca="1">IF(ISBLANK(INDIRECT("BA35"))," ",(INDIRECT("BA35")))</f>
        <v xml:space="preserve"> </v>
      </c>
      <c r="EJ35" s="226" t="str">
        <f ca="1">IF(ISBLANK(INDIRECT("BB35"))," ",(INDIRECT("BB35")))</f>
        <v xml:space="preserve"> </v>
      </c>
      <c r="EK35" s="226" t="str">
        <f ca="1">IF(ISBLANK(INDIRECT("BC35"))," ",(INDIRECT("BC35")))</f>
        <v xml:space="preserve"> </v>
      </c>
      <c r="EL35" s="226" t="str">
        <f ca="1">IF(ISBLANK(INDIRECT("BD35"))," ",(INDIRECT("BD35")))</f>
        <v xml:space="preserve"> </v>
      </c>
      <c r="EM35" s="226" t="str">
        <f ca="1">IF(ISBLANK(INDIRECT("BE35"))," ",(INDIRECT("BE35")))</f>
        <v xml:space="preserve"> </v>
      </c>
      <c r="EN35" s="226" t="str">
        <f ca="1">IF(ISBLANK(INDIRECT("BF35"))," ",(INDIRECT("BF35")))</f>
        <v xml:space="preserve"> </v>
      </c>
      <c r="EO35" s="226" t="str">
        <f ca="1">IF(ISBLANK(INDIRECT("BG35"))," ",(INDIRECT("BG35")))</f>
        <v xml:space="preserve"> </v>
      </c>
      <c r="EP35" s="226" t="str">
        <f ca="1">IF(ISBLANK(INDIRECT("BH35"))," ",(INDIRECT("BH35")))</f>
        <v xml:space="preserve"> </v>
      </c>
      <c r="EQ35" s="226" t="str">
        <f ca="1">IF(ISBLANK(INDIRECT("BI35"))," ",(INDIRECT("BI35")))</f>
        <v xml:space="preserve"> </v>
      </c>
      <c r="ER35" s="226" t="str">
        <f ca="1">IF(ISBLANK(INDIRECT("BJ35"))," ",(INDIRECT("BJ35")))</f>
        <v xml:space="preserve"> </v>
      </c>
      <c r="ES35" s="226" t="str">
        <f ca="1">IF(ISBLANK(INDIRECT("BK35"))," ",(INDIRECT("BK35")))</f>
        <v xml:space="preserve"> </v>
      </c>
      <c r="ET35" s="226" t="str">
        <f ca="1">IF(ISBLANK(INDIRECT("BL35"))," ",(INDIRECT("BL35")))</f>
        <v xml:space="preserve"> </v>
      </c>
    </row>
    <row r="36" spans="1:150" x14ac:dyDescent="0.2">
      <c r="A36" s="79">
        <v>30</v>
      </c>
      <c r="B36" s="143"/>
      <c r="C36" s="134"/>
      <c r="D36" s="134"/>
      <c r="E36" s="134"/>
      <c r="F36" s="134"/>
      <c r="G36" s="134"/>
      <c r="H36" s="134"/>
      <c r="I36" s="134"/>
      <c r="J36" s="134"/>
      <c r="K36" s="134"/>
      <c r="L36" s="134"/>
      <c r="M36" s="134"/>
      <c r="N36" s="134"/>
      <c r="O36" s="134"/>
      <c r="P36" s="134"/>
      <c r="Q36" s="134"/>
      <c r="R36" s="134"/>
      <c r="S36" s="134"/>
      <c r="T36" s="134"/>
      <c r="U36" s="134"/>
      <c r="V36" s="134"/>
      <c r="W36" s="134"/>
      <c r="X36" s="134"/>
      <c r="Y36" s="134"/>
      <c r="Z36" s="134"/>
      <c r="AA36" s="134"/>
      <c r="AB36" s="134"/>
      <c r="AC36" s="134"/>
      <c r="AD36" s="134"/>
      <c r="AE36" s="134"/>
      <c r="AF36" s="134"/>
      <c r="AG36" s="134"/>
      <c r="AH36" s="134"/>
      <c r="AI36" s="134"/>
      <c r="AJ36" s="134"/>
      <c r="AK36" s="134"/>
      <c r="AL36" s="134"/>
      <c r="AM36" s="134"/>
      <c r="AN36" s="134"/>
      <c r="AO36" s="134"/>
      <c r="AP36" s="134"/>
      <c r="AQ36" s="134"/>
      <c r="AR36" s="134"/>
      <c r="AS36" s="134"/>
      <c r="AT36" s="134"/>
      <c r="AU36" s="134"/>
      <c r="AV36" s="134"/>
      <c r="AW36" s="134"/>
      <c r="AX36" s="134"/>
      <c r="AY36" s="134"/>
      <c r="AZ36" s="134"/>
      <c r="BA36" s="134"/>
      <c r="BB36" s="134"/>
      <c r="BC36" s="134"/>
      <c r="BD36" s="134"/>
      <c r="BE36" s="134"/>
      <c r="BF36" s="134"/>
      <c r="BG36" s="134"/>
      <c r="BH36" s="134"/>
      <c r="BI36" s="134"/>
      <c r="BJ36" s="134"/>
      <c r="BK36" s="134"/>
      <c r="BL36" s="134"/>
      <c r="CJ36" s="226" t="str">
        <f ca="1">IF(ISBLANK(INDIRECT("B36"))," ",(INDIRECT("B36")))</f>
        <v xml:space="preserve"> </v>
      </c>
      <c r="CK36" s="226" t="str">
        <f ca="1">IF(ISBLANK(INDIRECT("C36"))," ",(INDIRECT("C36")))</f>
        <v xml:space="preserve"> </v>
      </c>
      <c r="CL36" s="226" t="str">
        <f ca="1">IF(ISBLANK(INDIRECT("D36"))," ",(INDIRECT("D36")))</f>
        <v xml:space="preserve"> </v>
      </c>
      <c r="CM36" s="226" t="str">
        <f ca="1">IF(ISBLANK(INDIRECT("E36"))," ",(INDIRECT("E36")))</f>
        <v xml:space="preserve"> </v>
      </c>
      <c r="CN36" s="226" t="str">
        <f ca="1">IF(ISBLANK(INDIRECT("F36"))," ",(INDIRECT("F36")))</f>
        <v xml:space="preserve"> </v>
      </c>
      <c r="CO36" s="226" t="str">
        <f ca="1">IF(ISBLANK(INDIRECT("G36"))," ",(INDIRECT("G36")))</f>
        <v xml:space="preserve"> </v>
      </c>
      <c r="CP36" s="226" t="str">
        <f ca="1">IF(ISBLANK(INDIRECT("H36"))," ",(INDIRECT("H36")))</f>
        <v xml:space="preserve"> </v>
      </c>
      <c r="CQ36" s="226" t="str">
        <f ca="1">IF(ISBLANK(INDIRECT("I36"))," ",(INDIRECT("I36")))</f>
        <v xml:space="preserve"> </v>
      </c>
      <c r="CR36" s="226" t="str">
        <f ca="1">IF(ISBLANK(INDIRECT("J36"))," ",(INDIRECT("J36")))</f>
        <v xml:space="preserve"> </v>
      </c>
      <c r="CS36" s="226" t="str">
        <f ca="1">IF(ISBLANK(INDIRECT("K36"))," ",(INDIRECT("K36")))</f>
        <v xml:space="preserve"> </v>
      </c>
      <c r="CT36" s="226" t="str">
        <f ca="1">IF(ISBLANK(INDIRECT("L36"))," ",(INDIRECT("L36")))</f>
        <v xml:space="preserve"> </v>
      </c>
      <c r="CU36" s="226" t="str">
        <f ca="1">IF(ISBLANK(INDIRECT("M36"))," ",(INDIRECT("M36")))</f>
        <v xml:space="preserve"> </v>
      </c>
      <c r="CV36" s="226" t="str">
        <f ca="1">IF(ISBLANK(INDIRECT("N36"))," ",(INDIRECT("N36")))</f>
        <v xml:space="preserve"> </v>
      </c>
      <c r="CW36" s="226" t="str">
        <f ca="1">IF(ISBLANK(INDIRECT("O36"))," ",(INDIRECT("O36")))</f>
        <v xml:space="preserve"> </v>
      </c>
      <c r="CX36" s="226" t="str">
        <f ca="1">IF(ISBLANK(INDIRECT("P36"))," ",(INDIRECT("P36")))</f>
        <v xml:space="preserve"> </v>
      </c>
      <c r="CY36" s="226" t="str">
        <f ca="1">IF(ISBLANK(INDIRECT("Q36"))," ",(INDIRECT("Q36")))</f>
        <v xml:space="preserve"> </v>
      </c>
      <c r="CZ36" s="226" t="str">
        <f ca="1">IF(ISBLANK(INDIRECT("R36"))," ",(INDIRECT("R36")))</f>
        <v xml:space="preserve"> </v>
      </c>
      <c r="DA36" s="226" t="str">
        <f ca="1">IF(ISBLANK(INDIRECT("S36"))," ",(INDIRECT("S36")))</f>
        <v xml:space="preserve"> </v>
      </c>
      <c r="DB36" s="226" t="str">
        <f ca="1">IF(ISBLANK(INDIRECT("T36"))," ",(INDIRECT("T36")))</f>
        <v xml:space="preserve"> </v>
      </c>
      <c r="DC36" s="226" t="str">
        <f ca="1">IF(ISBLANK(INDIRECT("U36"))," ",(INDIRECT("U36")))</f>
        <v xml:space="preserve"> </v>
      </c>
      <c r="DD36" s="226" t="str">
        <f ca="1">IF(ISBLANK(INDIRECT("V36"))," ",(INDIRECT("V36")))</f>
        <v xml:space="preserve"> </v>
      </c>
      <c r="DE36" s="226" t="str">
        <f ca="1">IF(ISBLANK(INDIRECT("W36"))," ",(INDIRECT("W36")))</f>
        <v xml:space="preserve"> </v>
      </c>
      <c r="DF36" s="226" t="str">
        <f ca="1">IF(ISBLANK(INDIRECT("X36"))," ",(INDIRECT("X36")))</f>
        <v xml:space="preserve"> </v>
      </c>
      <c r="DG36" s="226" t="str">
        <f ca="1">IF(ISBLANK(INDIRECT("Y36"))," ",(INDIRECT("Y36")))</f>
        <v xml:space="preserve"> </v>
      </c>
      <c r="DH36" s="226" t="str">
        <f ca="1">IF(ISBLANK(INDIRECT("Z36"))," ",(INDIRECT("Z36")))</f>
        <v xml:space="preserve"> </v>
      </c>
      <c r="DI36" s="226" t="str">
        <f ca="1">IF(ISBLANK(INDIRECT("AA36"))," ",(INDIRECT("AA36")))</f>
        <v xml:space="preserve"> </v>
      </c>
      <c r="DJ36" s="226" t="str">
        <f ca="1">IF(ISBLANK(INDIRECT("AB36"))," ",(INDIRECT("AB36")))</f>
        <v xml:space="preserve"> </v>
      </c>
      <c r="DK36" s="226" t="str">
        <f ca="1">IF(ISBLANK(INDIRECT("AC36"))," ",(INDIRECT("AC36")))</f>
        <v xml:space="preserve"> </v>
      </c>
      <c r="DL36" s="226" t="str">
        <f ca="1">IF(ISBLANK(INDIRECT("AD36"))," ",(INDIRECT("AD36")))</f>
        <v xml:space="preserve"> </v>
      </c>
      <c r="DM36" s="226" t="str">
        <f ca="1">IF(ISBLANK(INDIRECT("AE36"))," ",(INDIRECT("AE36")))</f>
        <v xml:space="preserve"> </v>
      </c>
      <c r="DN36" s="226" t="str">
        <f ca="1">IF(ISBLANK(INDIRECT("AF36"))," ",(INDIRECT("AF36")))</f>
        <v xml:space="preserve"> </v>
      </c>
      <c r="DO36" s="226" t="str">
        <f ca="1">IF(ISBLANK(INDIRECT("AG36"))," ",(INDIRECT("AG36")))</f>
        <v xml:space="preserve"> </v>
      </c>
      <c r="DP36" s="226" t="str">
        <f ca="1">IF(ISBLANK(INDIRECT("AH36"))," ",(INDIRECT("AH36")))</f>
        <v xml:space="preserve"> </v>
      </c>
      <c r="DQ36" s="226" t="str">
        <f ca="1">IF(ISBLANK(INDIRECT("AI36"))," ",(INDIRECT("AI36")))</f>
        <v xml:space="preserve"> </v>
      </c>
      <c r="DR36" s="226" t="str">
        <f ca="1">IF(ISBLANK(INDIRECT("AJ36"))," ",(INDIRECT("AJ36")))</f>
        <v xml:space="preserve"> </v>
      </c>
      <c r="DS36" s="226" t="str">
        <f ca="1">IF(ISBLANK(INDIRECT("AK36"))," ",(INDIRECT("AK36")))</f>
        <v xml:space="preserve"> </v>
      </c>
      <c r="DT36" s="226" t="str">
        <f ca="1">IF(ISBLANK(INDIRECT("AL36"))," ",(INDIRECT("AL36")))</f>
        <v xml:space="preserve"> </v>
      </c>
      <c r="DU36" s="226" t="str">
        <f ca="1">IF(ISBLANK(INDIRECT("AM36"))," ",(INDIRECT("AM36")))</f>
        <v xml:space="preserve"> </v>
      </c>
      <c r="DV36" s="226" t="str">
        <f ca="1">IF(ISBLANK(INDIRECT("AN36"))," ",(INDIRECT("AN36")))</f>
        <v xml:space="preserve"> </v>
      </c>
      <c r="DW36" s="226" t="str">
        <f ca="1">IF(ISBLANK(INDIRECT("AO36"))," ",(INDIRECT("AO36")))</f>
        <v xml:space="preserve"> </v>
      </c>
      <c r="DX36" s="226" t="str">
        <f ca="1">IF(ISBLANK(INDIRECT("AP36"))," ",(INDIRECT("AP36")))</f>
        <v xml:space="preserve"> </v>
      </c>
      <c r="DY36" s="226" t="str">
        <f ca="1">IF(ISBLANK(INDIRECT("AQ36"))," ",(INDIRECT("AQ36")))</f>
        <v xml:space="preserve"> </v>
      </c>
      <c r="DZ36" s="226" t="str">
        <f ca="1">IF(ISBLANK(INDIRECT("AR36"))," ",(INDIRECT("AR36")))</f>
        <v xml:space="preserve"> </v>
      </c>
      <c r="EA36" s="226" t="str">
        <f ca="1">IF(ISBLANK(INDIRECT("AS36"))," ",(INDIRECT("AS36")))</f>
        <v xml:space="preserve"> </v>
      </c>
      <c r="EB36" s="226" t="str">
        <f ca="1">IF(ISBLANK(INDIRECT("AT36"))," ",(INDIRECT("AT36")))</f>
        <v xml:space="preserve"> </v>
      </c>
      <c r="EC36" s="226" t="str">
        <f ca="1">IF(ISBLANK(INDIRECT("AU36"))," ",(INDIRECT("AU36")))</f>
        <v xml:space="preserve"> </v>
      </c>
      <c r="ED36" s="226" t="str">
        <f ca="1">IF(ISBLANK(INDIRECT("AV36"))," ",(INDIRECT("AV36")))</f>
        <v xml:space="preserve"> </v>
      </c>
      <c r="EE36" s="226" t="str">
        <f ca="1">IF(ISBLANK(INDIRECT("AW36"))," ",(INDIRECT("AW36")))</f>
        <v xml:space="preserve"> </v>
      </c>
      <c r="EF36" s="226" t="str">
        <f ca="1">IF(ISBLANK(INDIRECT("AX36"))," ",(INDIRECT("AX36")))</f>
        <v xml:space="preserve"> </v>
      </c>
      <c r="EG36" s="226" t="str">
        <f ca="1">IF(ISBLANK(INDIRECT("AY36"))," ",(INDIRECT("AY36")))</f>
        <v xml:space="preserve"> </v>
      </c>
      <c r="EH36" s="226" t="str">
        <f ca="1">IF(ISBLANK(INDIRECT("AZ36"))," ",(INDIRECT("AZ36")))</f>
        <v xml:space="preserve"> </v>
      </c>
      <c r="EI36" s="226" t="str">
        <f ca="1">IF(ISBLANK(INDIRECT("BA36"))," ",(INDIRECT("BA36")))</f>
        <v xml:space="preserve"> </v>
      </c>
      <c r="EJ36" s="226" t="str">
        <f ca="1">IF(ISBLANK(INDIRECT("BB36"))," ",(INDIRECT("BB36")))</f>
        <v xml:space="preserve"> </v>
      </c>
      <c r="EK36" s="226" t="str">
        <f ca="1">IF(ISBLANK(INDIRECT("BC36"))," ",(INDIRECT("BC36")))</f>
        <v xml:space="preserve"> </v>
      </c>
      <c r="EL36" s="226" t="str">
        <f ca="1">IF(ISBLANK(INDIRECT("BD36"))," ",(INDIRECT("BD36")))</f>
        <v xml:space="preserve"> </v>
      </c>
      <c r="EM36" s="226" t="str">
        <f ca="1">IF(ISBLANK(INDIRECT("BE36"))," ",(INDIRECT("BE36")))</f>
        <v xml:space="preserve"> </v>
      </c>
      <c r="EN36" s="226" t="str">
        <f ca="1">IF(ISBLANK(INDIRECT("BF36"))," ",(INDIRECT("BF36")))</f>
        <v xml:space="preserve"> </v>
      </c>
      <c r="EO36" s="226" t="str">
        <f ca="1">IF(ISBLANK(INDIRECT("BG36"))," ",(INDIRECT("BG36")))</f>
        <v xml:space="preserve"> </v>
      </c>
      <c r="EP36" s="226" t="str">
        <f ca="1">IF(ISBLANK(INDIRECT("BH36"))," ",(INDIRECT("BH36")))</f>
        <v xml:space="preserve"> </v>
      </c>
      <c r="EQ36" s="226" t="str">
        <f ca="1">IF(ISBLANK(INDIRECT("BI36"))," ",(INDIRECT("BI36")))</f>
        <v xml:space="preserve"> </v>
      </c>
      <c r="ER36" s="226" t="str">
        <f ca="1">IF(ISBLANK(INDIRECT("BJ36"))," ",(INDIRECT("BJ36")))</f>
        <v xml:space="preserve"> </v>
      </c>
      <c r="ES36" s="226" t="str">
        <f ca="1">IF(ISBLANK(INDIRECT("BK36"))," ",(INDIRECT("BK36")))</f>
        <v xml:space="preserve"> </v>
      </c>
      <c r="ET36" s="226" t="str">
        <f ca="1">IF(ISBLANK(INDIRECT("BL36"))," ",(INDIRECT("BL36")))</f>
        <v xml:space="preserve"> </v>
      </c>
    </row>
    <row r="37" spans="1:150" x14ac:dyDescent="0.2">
      <c r="A37" s="79">
        <v>31</v>
      </c>
      <c r="B37" s="143"/>
      <c r="C37" s="134"/>
      <c r="D37" s="134"/>
      <c r="E37" s="134"/>
      <c r="F37" s="134"/>
      <c r="G37" s="134"/>
      <c r="H37" s="134"/>
      <c r="I37" s="134"/>
      <c r="J37" s="134"/>
      <c r="K37" s="134"/>
      <c r="L37" s="134"/>
      <c r="M37" s="134"/>
      <c r="N37" s="134"/>
      <c r="O37" s="134"/>
      <c r="P37" s="134"/>
      <c r="Q37" s="134"/>
      <c r="R37" s="134"/>
      <c r="S37" s="134"/>
      <c r="T37" s="134"/>
      <c r="U37" s="134"/>
      <c r="V37" s="134"/>
      <c r="W37" s="134"/>
      <c r="X37" s="134"/>
      <c r="Y37" s="134"/>
      <c r="Z37" s="134"/>
      <c r="AA37" s="134"/>
      <c r="AB37" s="134"/>
      <c r="AC37" s="134"/>
      <c r="AD37" s="134"/>
      <c r="AE37" s="134"/>
      <c r="AF37" s="134"/>
      <c r="AG37" s="134"/>
      <c r="AH37" s="134"/>
      <c r="AI37" s="134"/>
      <c r="AJ37" s="134"/>
      <c r="AK37" s="134"/>
      <c r="AL37" s="134"/>
      <c r="AM37" s="134"/>
      <c r="AN37" s="134"/>
      <c r="AO37" s="134"/>
      <c r="AP37" s="134"/>
      <c r="AQ37" s="134"/>
      <c r="AR37" s="134"/>
      <c r="AS37" s="134"/>
      <c r="AT37" s="134"/>
      <c r="AU37" s="134"/>
      <c r="AV37" s="134"/>
      <c r="AW37" s="134"/>
      <c r="AX37" s="134"/>
      <c r="AY37" s="134"/>
      <c r="AZ37" s="134"/>
      <c r="BA37" s="134"/>
      <c r="BB37" s="134"/>
      <c r="BC37" s="134"/>
      <c r="BD37" s="134"/>
      <c r="BE37" s="134"/>
      <c r="BF37" s="134"/>
      <c r="BG37" s="134"/>
      <c r="BH37" s="134"/>
      <c r="BI37" s="134"/>
      <c r="BJ37" s="134"/>
      <c r="BK37" s="134"/>
      <c r="BL37" s="134"/>
      <c r="CJ37" s="226" t="str">
        <f ca="1">IF(ISBLANK(INDIRECT("B37"))," ",(INDIRECT("B37")))</f>
        <v xml:space="preserve"> </v>
      </c>
      <c r="CK37" s="226" t="str">
        <f ca="1">IF(ISBLANK(INDIRECT("C37"))," ",(INDIRECT("C37")))</f>
        <v xml:space="preserve"> </v>
      </c>
      <c r="CL37" s="226" t="str">
        <f ca="1">IF(ISBLANK(INDIRECT("D37"))," ",(INDIRECT("D37")))</f>
        <v xml:space="preserve"> </v>
      </c>
      <c r="CM37" s="226" t="str">
        <f ca="1">IF(ISBLANK(INDIRECT("E37"))," ",(INDIRECT("E37")))</f>
        <v xml:space="preserve"> </v>
      </c>
      <c r="CN37" s="226" t="str">
        <f ca="1">IF(ISBLANK(INDIRECT("F37"))," ",(INDIRECT("F37")))</f>
        <v xml:space="preserve"> </v>
      </c>
      <c r="CO37" s="226" t="str">
        <f ca="1">IF(ISBLANK(INDIRECT("G37"))," ",(INDIRECT("G37")))</f>
        <v xml:space="preserve"> </v>
      </c>
      <c r="CP37" s="226" t="str">
        <f ca="1">IF(ISBLANK(INDIRECT("H37"))," ",(INDIRECT("H37")))</f>
        <v xml:space="preserve"> </v>
      </c>
      <c r="CQ37" s="226" t="str">
        <f ca="1">IF(ISBLANK(INDIRECT("I37"))," ",(INDIRECT("I37")))</f>
        <v xml:space="preserve"> </v>
      </c>
      <c r="CR37" s="226" t="str">
        <f ca="1">IF(ISBLANK(INDIRECT("J37"))," ",(INDIRECT("J37")))</f>
        <v xml:space="preserve"> </v>
      </c>
      <c r="CS37" s="226" t="str">
        <f ca="1">IF(ISBLANK(INDIRECT("K37"))," ",(INDIRECT("K37")))</f>
        <v xml:space="preserve"> </v>
      </c>
      <c r="CT37" s="226" t="str">
        <f ca="1">IF(ISBLANK(INDIRECT("L37"))," ",(INDIRECT("L37")))</f>
        <v xml:space="preserve"> </v>
      </c>
      <c r="CU37" s="226" t="str">
        <f ca="1">IF(ISBLANK(INDIRECT("M37"))," ",(INDIRECT("M37")))</f>
        <v xml:space="preserve"> </v>
      </c>
      <c r="CV37" s="226" t="str">
        <f ca="1">IF(ISBLANK(INDIRECT("N37"))," ",(INDIRECT("N37")))</f>
        <v xml:space="preserve"> </v>
      </c>
      <c r="CW37" s="226" t="str">
        <f ca="1">IF(ISBLANK(INDIRECT("O37"))," ",(INDIRECT("O37")))</f>
        <v xml:space="preserve"> </v>
      </c>
      <c r="CX37" s="226" t="str">
        <f ca="1">IF(ISBLANK(INDIRECT("P37"))," ",(INDIRECT("P37")))</f>
        <v xml:space="preserve"> </v>
      </c>
      <c r="CY37" s="226" t="str">
        <f ca="1">IF(ISBLANK(INDIRECT("Q37"))," ",(INDIRECT("Q37")))</f>
        <v xml:space="preserve"> </v>
      </c>
      <c r="CZ37" s="226" t="str">
        <f ca="1">IF(ISBLANK(INDIRECT("R37"))," ",(INDIRECT("R37")))</f>
        <v xml:space="preserve"> </v>
      </c>
      <c r="DA37" s="226" t="str">
        <f ca="1">IF(ISBLANK(INDIRECT("S37"))," ",(INDIRECT("S37")))</f>
        <v xml:space="preserve"> </v>
      </c>
      <c r="DB37" s="226" t="str">
        <f ca="1">IF(ISBLANK(INDIRECT("T37"))," ",(INDIRECT("T37")))</f>
        <v xml:space="preserve"> </v>
      </c>
      <c r="DC37" s="226" t="str">
        <f ca="1">IF(ISBLANK(INDIRECT("U37"))," ",(INDIRECT("U37")))</f>
        <v xml:space="preserve"> </v>
      </c>
      <c r="DD37" s="226" t="str">
        <f ca="1">IF(ISBLANK(INDIRECT("V37"))," ",(INDIRECT("V37")))</f>
        <v xml:space="preserve"> </v>
      </c>
      <c r="DE37" s="226" t="str">
        <f ca="1">IF(ISBLANK(INDIRECT("W37"))," ",(INDIRECT("W37")))</f>
        <v xml:space="preserve"> </v>
      </c>
      <c r="DF37" s="226" t="str">
        <f ca="1">IF(ISBLANK(INDIRECT("X37"))," ",(INDIRECT("X37")))</f>
        <v xml:space="preserve"> </v>
      </c>
      <c r="DG37" s="226" t="str">
        <f ca="1">IF(ISBLANK(INDIRECT("Y37"))," ",(INDIRECT("Y37")))</f>
        <v xml:space="preserve"> </v>
      </c>
      <c r="DH37" s="226" t="str">
        <f ca="1">IF(ISBLANK(INDIRECT("Z37"))," ",(INDIRECT("Z37")))</f>
        <v xml:space="preserve"> </v>
      </c>
      <c r="DI37" s="226" t="str">
        <f ca="1">IF(ISBLANK(INDIRECT("AA37"))," ",(INDIRECT("AA37")))</f>
        <v xml:space="preserve"> </v>
      </c>
      <c r="DJ37" s="226" t="str">
        <f ca="1">IF(ISBLANK(INDIRECT("AB37"))," ",(INDIRECT("AB37")))</f>
        <v xml:space="preserve"> </v>
      </c>
      <c r="DK37" s="226" t="str">
        <f ca="1">IF(ISBLANK(INDIRECT("AC37"))," ",(INDIRECT("AC37")))</f>
        <v xml:space="preserve"> </v>
      </c>
      <c r="DL37" s="226" t="str">
        <f ca="1">IF(ISBLANK(INDIRECT("AD37"))," ",(INDIRECT("AD37")))</f>
        <v xml:space="preserve"> </v>
      </c>
      <c r="DM37" s="226" t="str">
        <f ca="1">IF(ISBLANK(INDIRECT("AE37"))," ",(INDIRECT("AE37")))</f>
        <v xml:space="preserve"> </v>
      </c>
      <c r="DN37" s="226" t="str">
        <f ca="1">IF(ISBLANK(INDIRECT("AF37"))," ",(INDIRECT("AF37")))</f>
        <v xml:space="preserve"> </v>
      </c>
      <c r="DO37" s="226" t="str">
        <f ca="1">IF(ISBLANK(INDIRECT("AG37"))," ",(INDIRECT("AG37")))</f>
        <v xml:space="preserve"> </v>
      </c>
      <c r="DP37" s="226" t="str">
        <f ca="1">IF(ISBLANK(INDIRECT("AH37"))," ",(INDIRECT("AH37")))</f>
        <v xml:space="preserve"> </v>
      </c>
      <c r="DQ37" s="226" t="str">
        <f ca="1">IF(ISBLANK(INDIRECT("AI37"))," ",(INDIRECT("AI37")))</f>
        <v xml:space="preserve"> </v>
      </c>
      <c r="DR37" s="226" t="str">
        <f ca="1">IF(ISBLANK(INDIRECT("AJ37"))," ",(INDIRECT("AJ37")))</f>
        <v xml:space="preserve"> </v>
      </c>
      <c r="DS37" s="226" t="str">
        <f ca="1">IF(ISBLANK(INDIRECT("AK37"))," ",(INDIRECT("AK37")))</f>
        <v xml:space="preserve"> </v>
      </c>
      <c r="DT37" s="226" t="str">
        <f ca="1">IF(ISBLANK(INDIRECT("AL37"))," ",(INDIRECT("AL37")))</f>
        <v xml:space="preserve"> </v>
      </c>
      <c r="DU37" s="226" t="str">
        <f ca="1">IF(ISBLANK(INDIRECT("AM37"))," ",(INDIRECT("AM37")))</f>
        <v xml:space="preserve"> </v>
      </c>
      <c r="DV37" s="226" t="str">
        <f ca="1">IF(ISBLANK(INDIRECT("AN37"))," ",(INDIRECT("AN37")))</f>
        <v xml:space="preserve"> </v>
      </c>
      <c r="DW37" s="226" t="str">
        <f ca="1">IF(ISBLANK(INDIRECT("AO37"))," ",(INDIRECT("AO37")))</f>
        <v xml:space="preserve"> </v>
      </c>
      <c r="DX37" s="226" t="str">
        <f ca="1">IF(ISBLANK(INDIRECT("AP37"))," ",(INDIRECT("AP37")))</f>
        <v xml:space="preserve"> </v>
      </c>
      <c r="DY37" s="226" t="str">
        <f ca="1">IF(ISBLANK(INDIRECT("AQ37"))," ",(INDIRECT("AQ37")))</f>
        <v xml:space="preserve"> </v>
      </c>
      <c r="DZ37" s="226" t="str">
        <f ca="1">IF(ISBLANK(INDIRECT("AR37"))," ",(INDIRECT("AR37")))</f>
        <v xml:space="preserve"> </v>
      </c>
      <c r="EA37" s="226" t="str">
        <f ca="1">IF(ISBLANK(INDIRECT("AS37"))," ",(INDIRECT("AS37")))</f>
        <v xml:space="preserve"> </v>
      </c>
      <c r="EB37" s="226" t="str">
        <f ca="1">IF(ISBLANK(INDIRECT("AT37"))," ",(INDIRECT("AT37")))</f>
        <v xml:space="preserve"> </v>
      </c>
      <c r="EC37" s="226" t="str">
        <f ca="1">IF(ISBLANK(INDIRECT("AU37"))," ",(INDIRECT("AU37")))</f>
        <v xml:space="preserve"> </v>
      </c>
      <c r="ED37" s="226" t="str">
        <f ca="1">IF(ISBLANK(INDIRECT("AV37"))," ",(INDIRECT("AV37")))</f>
        <v xml:space="preserve"> </v>
      </c>
      <c r="EE37" s="226" t="str">
        <f ca="1">IF(ISBLANK(INDIRECT("AW37"))," ",(INDIRECT("AW37")))</f>
        <v xml:space="preserve"> </v>
      </c>
      <c r="EF37" s="226" t="str">
        <f ca="1">IF(ISBLANK(INDIRECT("AX37"))," ",(INDIRECT("AX37")))</f>
        <v xml:space="preserve"> </v>
      </c>
      <c r="EG37" s="226" t="str">
        <f ca="1">IF(ISBLANK(INDIRECT("AY37"))," ",(INDIRECT("AY37")))</f>
        <v xml:space="preserve"> </v>
      </c>
      <c r="EH37" s="226" t="str">
        <f ca="1">IF(ISBLANK(INDIRECT("AZ37"))," ",(INDIRECT("AZ37")))</f>
        <v xml:space="preserve"> </v>
      </c>
      <c r="EI37" s="226" t="str">
        <f ca="1">IF(ISBLANK(INDIRECT("BA37"))," ",(INDIRECT("BA37")))</f>
        <v xml:space="preserve"> </v>
      </c>
      <c r="EJ37" s="226" t="str">
        <f ca="1">IF(ISBLANK(INDIRECT("BB37"))," ",(INDIRECT("BB37")))</f>
        <v xml:space="preserve"> </v>
      </c>
      <c r="EK37" s="226" t="str">
        <f ca="1">IF(ISBLANK(INDIRECT("BC37"))," ",(INDIRECT("BC37")))</f>
        <v xml:space="preserve"> </v>
      </c>
      <c r="EL37" s="226" t="str">
        <f ca="1">IF(ISBLANK(INDIRECT("BD37"))," ",(INDIRECT("BD37")))</f>
        <v xml:space="preserve"> </v>
      </c>
      <c r="EM37" s="226" t="str">
        <f ca="1">IF(ISBLANK(INDIRECT("BE37"))," ",(INDIRECT("BE37")))</f>
        <v xml:space="preserve"> </v>
      </c>
      <c r="EN37" s="226" t="str">
        <f ca="1">IF(ISBLANK(INDIRECT("BF37"))," ",(INDIRECT("BF37")))</f>
        <v xml:space="preserve"> </v>
      </c>
      <c r="EO37" s="226" t="str">
        <f ca="1">IF(ISBLANK(INDIRECT("BG37"))," ",(INDIRECT("BG37")))</f>
        <v xml:space="preserve"> </v>
      </c>
      <c r="EP37" s="226" t="str">
        <f ca="1">IF(ISBLANK(INDIRECT("BH37"))," ",(INDIRECT("BH37")))</f>
        <v xml:space="preserve"> </v>
      </c>
      <c r="EQ37" s="226" t="str">
        <f ca="1">IF(ISBLANK(INDIRECT("BI37"))," ",(INDIRECT("BI37")))</f>
        <v xml:space="preserve"> </v>
      </c>
      <c r="ER37" s="226" t="str">
        <f ca="1">IF(ISBLANK(INDIRECT("BJ37"))," ",(INDIRECT("BJ37")))</f>
        <v xml:space="preserve"> </v>
      </c>
      <c r="ES37" s="226" t="str">
        <f ca="1">IF(ISBLANK(INDIRECT("BK37"))," ",(INDIRECT("BK37")))</f>
        <v xml:space="preserve"> </v>
      </c>
      <c r="ET37" s="226" t="str">
        <f ca="1">IF(ISBLANK(INDIRECT("BL37"))," ",(INDIRECT("BL37")))</f>
        <v xml:space="preserve"> </v>
      </c>
    </row>
    <row r="38" spans="1:150" x14ac:dyDescent="0.2">
      <c r="A38" s="79">
        <v>32</v>
      </c>
      <c r="B38" s="143"/>
      <c r="C38" s="134"/>
      <c r="D38" s="134"/>
      <c r="E38" s="134"/>
      <c r="F38" s="134"/>
      <c r="G38" s="134"/>
      <c r="H38" s="134"/>
      <c r="I38" s="134"/>
      <c r="J38" s="134"/>
      <c r="K38" s="134"/>
      <c r="L38" s="134"/>
      <c r="M38" s="134"/>
      <c r="N38" s="134"/>
      <c r="O38" s="134"/>
      <c r="P38" s="134"/>
      <c r="Q38" s="134"/>
      <c r="R38" s="134"/>
      <c r="S38" s="134"/>
      <c r="T38" s="134"/>
      <c r="U38" s="134"/>
      <c r="V38" s="134"/>
      <c r="W38" s="134"/>
      <c r="X38" s="134"/>
      <c r="Y38" s="134"/>
      <c r="Z38" s="134"/>
      <c r="AA38" s="134"/>
      <c r="AB38" s="134"/>
      <c r="AC38" s="134"/>
      <c r="AD38" s="134"/>
      <c r="AE38" s="134"/>
      <c r="AF38" s="134"/>
      <c r="AG38" s="134"/>
      <c r="AH38" s="134"/>
      <c r="AI38" s="134"/>
      <c r="AJ38" s="134"/>
      <c r="AK38" s="134"/>
      <c r="AL38" s="134"/>
      <c r="AM38" s="134"/>
      <c r="AN38" s="134"/>
      <c r="AO38" s="134"/>
      <c r="AP38" s="134"/>
      <c r="AQ38" s="134"/>
      <c r="AR38" s="134"/>
      <c r="AS38" s="134"/>
      <c r="AT38" s="134"/>
      <c r="AU38" s="134"/>
      <c r="AV38" s="134"/>
      <c r="AW38" s="134"/>
      <c r="AX38" s="134"/>
      <c r="AY38" s="134"/>
      <c r="AZ38" s="134"/>
      <c r="BA38" s="134"/>
      <c r="BB38" s="134"/>
      <c r="BC38" s="134"/>
      <c r="BD38" s="134"/>
      <c r="BE38" s="134"/>
      <c r="BF38" s="134"/>
      <c r="BG38" s="134"/>
      <c r="BH38" s="134"/>
      <c r="BI38" s="134"/>
      <c r="BJ38" s="134"/>
      <c r="BK38" s="134"/>
      <c r="BL38" s="134"/>
      <c r="CJ38" s="226" t="str">
        <f ca="1">IF(ISBLANK(INDIRECT("B38"))," ",(INDIRECT("B38")))</f>
        <v xml:space="preserve"> </v>
      </c>
      <c r="CK38" s="226" t="str">
        <f ca="1">IF(ISBLANK(INDIRECT("C38"))," ",(INDIRECT("C38")))</f>
        <v xml:space="preserve"> </v>
      </c>
      <c r="CL38" s="226" t="str">
        <f ca="1">IF(ISBLANK(INDIRECT("D38"))," ",(INDIRECT("D38")))</f>
        <v xml:space="preserve"> </v>
      </c>
      <c r="CM38" s="226" t="str">
        <f ca="1">IF(ISBLANK(INDIRECT("E38"))," ",(INDIRECT("E38")))</f>
        <v xml:space="preserve"> </v>
      </c>
      <c r="CN38" s="226" t="str">
        <f ca="1">IF(ISBLANK(INDIRECT("F38"))," ",(INDIRECT("F38")))</f>
        <v xml:space="preserve"> </v>
      </c>
      <c r="CO38" s="226" t="str">
        <f ca="1">IF(ISBLANK(INDIRECT("G38"))," ",(INDIRECT("G38")))</f>
        <v xml:space="preserve"> </v>
      </c>
      <c r="CP38" s="226" t="str">
        <f ca="1">IF(ISBLANK(INDIRECT("H38"))," ",(INDIRECT("H38")))</f>
        <v xml:space="preserve"> </v>
      </c>
      <c r="CQ38" s="226" t="str">
        <f ca="1">IF(ISBLANK(INDIRECT("I38"))," ",(INDIRECT("I38")))</f>
        <v xml:space="preserve"> </v>
      </c>
      <c r="CR38" s="226" t="str">
        <f ca="1">IF(ISBLANK(INDIRECT("J38"))," ",(INDIRECT("J38")))</f>
        <v xml:space="preserve"> </v>
      </c>
      <c r="CS38" s="226" t="str">
        <f ca="1">IF(ISBLANK(INDIRECT("K38"))," ",(INDIRECT("K38")))</f>
        <v xml:space="preserve"> </v>
      </c>
      <c r="CT38" s="226" t="str">
        <f ca="1">IF(ISBLANK(INDIRECT("L38"))," ",(INDIRECT("L38")))</f>
        <v xml:space="preserve"> </v>
      </c>
      <c r="CU38" s="226" t="str">
        <f ca="1">IF(ISBLANK(INDIRECT("M38"))," ",(INDIRECT("M38")))</f>
        <v xml:space="preserve"> </v>
      </c>
      <c r="CV38" s="226" t="str">
        <f ca="1">IF(ISBLANK(INDIRECT("N38"))," ",(INDIRECT("N38")))</f>
        <v xml:space="preserve"> </v>
      </c>
      <c r="CW38" s="226" t="str">
        <f ca="1">IF(ISBLANK(INDIRECT("O38"))," ",(INDIRECT("O38")))</f>
        <v xml:space="preserve"> </v>
      </c>
      <c r="CX38" s="226" t="str">
        <f ca="1">IF(ISBLANK(INDIRECT("P38"))," ",(INDIRECT("P38")))</f>
        <v xml:space="preserve"> </v>
      </c>
      <c r="CY38" s="226" t="str">
        <f ca="1">IF(ISBLANK(INDIRECT("Q38"))," ",(INDIRECT("Q38")))</f>
        <v xml:space="preserve"> </v>
      </c>
      <c r="CZ38" s="226" t="str">
        <f ca="1">IF(ISBLANK(INDIRECT("R38"))," ",(INDIRECT("R38")))</f>
        <v xml:space="preserve"> </v>
      </c>
      <c r="DA38" s="226" t="str">
        <f ca="1">IF(ISBLANK(INDIRECT("S38"))," ",(INDIRECT("S38")))</f>
        <v xml:space="preserve"> </v>
      </c>
      <c r="DB38" s="226" t="str">
        <f ca="1">IF(ISBLANK(INDIRECT("T38"))," ",(INDIRECT("T38")))</f>
        <v xml:space="preserve"> </v>
      </c>
      <c r="DC38" s="226" t="str">
        <f ca="1">IF(ISBLANK(INDIRECT("U38"))," ",(INDIRECT("U38")))</f>
        <v xml:space="preserve"> </v>
      </c>
      <c r="DD38" s="226" t="str">
        <f ca="1">IF(ISBLANK(INDIRECT("V38"))," ",(INDIRECT("V38")))</f>
        <v xml:space="preserve"> </v>
      </c>
      <c r="DE38" s="226" t="str">
        <f ca="1">IF(ISBLANK(INDIRECT("W38"))," ",(INDIRECT("W38")))</f>
        <v xml:space="preserve"> </v>
      </c>
      <c r="DF38" s="226" t="str">
        <f ca="1">IF(ISBLANK(INDIRECT("X38"))," ",(INDIRECT("X38")))</f>
        <v xml:space="preserve"> </v>
      </c>
      <c r="DG38" s="226" t="str">
        <f ca="1">IF(ISBLANK(INDIRECT("Y38"))," ",(INDIRECT("Y38")))</f>
        <v xml:space="preserve"> </v>
      </c>
      <c r="DH38" s="226" t="str">
        <f ca="1">IF(ISBLANK(INDIRECT("Z38"))," ",(INDIRECT("Z38")))</f>
        <v xml:space="preserve"> </v>
      </c>
      <c r="DI38" s="226" t="str">
        <f ca="1">IF(ISBLANK(INDIRECT("AA38"))," ",(INDIRECT("AA38")))</f>
        <v xml:space="preserve"> </v>
      </c>
      <c r="DJ38" s="226" t="str">
        <f ca="1">IF(ISBLANK(INDIRECT("AB38"))," ",(INDIRECT("AB38")))</f>
        <v xml:space="preserve"> </v>
      </c>
      <c r="DK38" s="226" t="str">
        <f ca="1">IF(ISBLANK(INDIRECT("AC38"))," ",(INDIRECT("AC38")))</f>
        <v xml:space="preserve"> </v>
      </c>
      <c r="DL38" s="226" t="str">
        <f ca="1">IF(ISBLANK(INDIRECT("AD38"))," ",(INDIRECT("AD38")))</f>
        <v xml:space="preserve"> </v>
      </c>
      <c r="DM38" s="226" t="str">
        <f ca="1">IF(ISBLANK(INDIRECT("AE38"))," ",(INDIRECT("AE38")))</f>
        <v xml:space="preserve"> </v>
      </c>
      <c r="DN38" s="226" t="str">
        <f ca="1">IF(ISBLANK(INDIRECT("AF38"))," ",(INDIRECT("AF38")))</f>
        <v xml:space="preserve"> </v>
      </c>
      <c r="DO38" s="226" t="str">
        <f ca="1">IF(ISBLANK(INDIRECT("AG38"))," ",(INDIRECT("AG38")))</f>
        <v xml:space="preserve"> </v>
      </c>
      <c r="DP38" s="226" t="str">
        <f ca="1">IF(ISBLANK(INDIRECT("AH38"))," ",(INDIRECT("AH38")))</f>
        <v xml:space="preserve"> </v>
      </c>
      <c r="DQ38" s="226" t="str">
        <f ca="1">IF(ISBLANK(INDIRECT("AI38"))," ",(INDIRECT("AI38")))</f>
        <v xml:space="preserve"> </v>
      </c>
      <c r="DR38" s="226" t="str">
        <f ca="1">IF(ISBLANK(INDIRECT("AJ38"))," ",(INDIRECT("AJ38")))</f>
        <v xml:space="preserve"> </v>
      </c>
      <c r="DS38" s="226" t="str">
        <f ca="1">IF(ISBLANK(INDIRECT("AK38"))," ",(INDIRECT("AK38")))</f>
        <v xml:space="preserve"> </v>
      </c>
      <c r="DT38" s="226" t="str">
        <f ca="1">IF(ISBLANK(INDIRECT("AL38"))," ",(INDIRECT("AL38")))</f>
        <v xml:space="preserve"> </v>
      </c>
      <c r="DU38" s="226" t="str">
        <f ca="1">IF(ISBLANK(INDIRECT("AM38"))," ",(INDIRECT("AM38")))</f>
        <v xml:space="preserve"> </v>
      </c>
      <c r="DV38" s="226" t="str">
        <f ca="1">IF(ISBLANK(INDIRECT("AN38"))," ",(INDIRECT("AN38")))</f>
        <v xml:space="preserve"> </v>
      </c>
      <c r="DW38" s="226" t="str">
        <f ca="1">IF(ISBLANK(INDIRECT("AO38"))," ",(INDIRECT("AO38")))</f>
        <v xml:space="preserve"> </v>
      </c>
      <c r="DX38" s="226" t="str">
        <f ca="1">IF(ISBLANK(INDIRECT("AP38"))," ",(INDIRECT("AP38")))</f>
        <v xml:space="preserve"> </v>
      </c>
      <c r="DY38" s="226" t="str">
        <f ca="1">IF(ISBLANK(INDIRECT("AQ38"))," ",(INDIRECT("AQ38")))</f>
        <v xml:space="preserve"> </v>
      </c>
      <c r="DZ38" s="226" t="str">
        <f ca="1">IF(ISBLANK(INDIRECT("AR38"))," ",(INDIRECT("AR38")))</f>
        <v xml:space="preserve"> </v>
      </c>
      <c r="EA38" s="226" t="str">
        <f ca="1">IF(ISBLANK(INDIRECT("AS38"))," ",(INDIRECT("AS38")))</f>
        <v xml:space="preserve"> </v>
      </c>
      <c r="EB38" s="226" t="str">
        <f ca="1">IF(ISBLANK(INDIRECT("AT38"))," ",(INDIRECT("AT38")))</f>
        <v xml:space="preserve"> </v>
      </c>
      <c r="EC38" s="226" t="str">
        <f ca="1">IF(ISBLANK(INDIRECT("AU38"))," ",(INDIRECT("AU38")))</f>
        <v xml:space="preserve"> </v>
      </c>
      <c r="ED38" s="226" t="str">
        <f ca="1">IF(ISBLANK(INDIRECT("AV38"))," ",(INDIRECT("AV38")))</f>
        <v xml:space="preserve"> </v>
      </c>
      <c r="EE38" s="226" t="str">
        <f ca="1">IF(ISBLANK(INDIRECT("AW38"))," ",(INDIRECT("AW38")))</f>
        <v xml:space="preserve"> </v>
      </c>
      <c r="EF38" s="226" t="str">
        <f ca="1">IF(ISBLANK(INDIRECT("AX38"))," ",(INDIRECT("AX38")))</f>
        <v xml:space="preserve"> </v>
      </c>
      <c r="EG38" s="226" t="str">
        <f ca="1">IF(ISBLANK(INDIRECT("AY38"))," ",(INDIRECT("AY38")))</f>
        <v xml:space="preserve"> </v>
      </c>
      <c r="EH38" s="226" t="str">
        <f ca="1">IF(ISBLANK(INDIRECT("AZ38"))," ",(INDIRECT("AZ38")))</f>
        <v xml:space="preserve"> </v>
      </c>
      <c r="EI38" s="226" t="str">
        <f ca="1">IF(ISBLANK(INDIRECT("BA38"))," ",(INDIRECT("BA38")))</f>
        <v xml:space="preserve"> </v>
      </c>
      <c r="EJ38" s="226" t="str">
        <f ca="1">IF(ISBLANK(INDIRECT("BB38"))," ",(INDIRECT("BB38")))</f>
        <v xml:space="preserve"> </v>
      </c>
      <c r="EK38" s="226" t="str">
        <f ca="1">IF(ISBLANK(INDIRECT("BC38"))," ",(INDIRECT("BC38")))</f>
        <v xml:space="preserve"> </v>
      </c>
      <c r="EL38" s="226" t="str">
        <f ca="1">IF(ISBLANK(INDIRECT("BD38"))," ",(INDIRECT("BD38")))</f>
        <v xml:space="preserve"> </v>
      </c>
      <c r="EM38" s="226" t="str">
        <f ca="1">IF(ISBLANK(INDIRECT("BE38"))," ",(INDIRECT("BE38")))</f>
        <v xml:space="preserve"> </v>
      </c>
      <c r="EN38" s="226" t="str">
        <f ca="1">IF(ISBLANK(INDIRECT("BF38"))," ",(INDIRECT("BF38")))</f>
        <v xml:space="preserve"> </v>
      </c>
      <c r="EO38" s="226" t="str">
        <f ca="1">IF(ISBLANK(INDIRECT("BG38"))," ",(INDIRECT("BG38")))</f>
        <v xml:space="preserve"> </v>
      </c>
      <c r="EP38" s="226" t="str">
        <f ca="1">IF(ISBLANK(INDIRECT("BH38"))," ",(INDIRECT("BH38")))</f>
        <v xml:space="preserve"> </v>
      </c>
      <c r="EQ38" s="226" t="str">
        <f ca="1">IF(ISBLANK(INDIRECT("BI38"))," ",(INDIRECT("BI38")))</f>
        <v xml:space="preserve"> </v>
      </c>
      <c r="ER38" s="226" t="str">
        <f ca="1">IF(ISBLANK(INDIRECT("BJ38"))," ",(INDIRECT("BJ38")))</f>
        <v xml:space="preserve"> </v>
      </c>
      <c r="ES38" s="226" t="str">
        <f ca="1">IF(ISBLANK(INDIRECT("BK38"))," ",(INDIRECT("BK38")))</f>
        <v xml:space="preserve"> </v>
      </c>
      <c r="ET38" s="226" t="str">
        <f ca="1">IF(ISBLANK(INDIRECT("BL38"))," ",(INDIRECT("BL38")))</f>
        <v xml:space="preserve"> </v>
      </c>
    </row>
    <row r="39" spans="1:150" x14ac:dyDescent="0.2">
      <c r="A39" s="79">
        <v>33</v>
      </c>
      <c r="B39" s="143"/>
      <c r="C39" s="134"/>
      <c r="D39" s="134"/>
      <c r="E39" s="134"/>
      <c r="F39" s="134"/>
      <c r="G39" s="134"/>
      <c r="H39" s="134"/>
      <c r="I39" s="134"/>
      <c r="J39" s="134"/>
      <c r="K39" s="134"/>
      <c r="L39" s="134"/>
      <c r="M39" s="134"/>
      <c r="N39" s="134"/>
      <c r="O39" s="134"/>
      <c r="P39" s="134"/>
      <c r="Q39" s="134"/>
      <c r="R39" s="134"/>
      <c r="S39" s="134"/>
      <c r="T39" s="134"/>
      <c r="U39" s="134"/>
      <c r="V39" s="134"/>
      <c r="W39" s="134"/>
      <c r="X39" s="134"/>
      <c r="Y39" s="134"/>
      <c r="Z39" s="134"/>
      <c r="AA39" s="134"/>
      <c r="AB39" s="134"/>
      <c r="AC39" s="134"/>
      <c r="AD39" s="134"/>
      <c r="AE39" s="134"/>
      <c r="AF39" s="134"/>
      <c r="AG39" s="134"/>
      <c r="AH39" s="134"/>
      <c r="AI39" s="134"/>
      <c r="AJ39" s="134"/>
      <c r="AK39" s="134"/>
      <c r="AL39" s="134"/>
      <c r="AM39" s="134"/>
      <c r="AN39" s="134"/>
      <c r="AO39" s="134"/>
      <c r="AP39" s="134"/>
      <c r="AQ39" s="134"/>
      <c r="AR39" s="134"/>
      <c r="AS39" s="134"/>
      <c r="AT39" s="134"/>
      <c r="AU39" s="134"/>
      <c r="AV39" s="134"/>
      <c r="AW39" s="134"/>
      <c r="AX39" s="134"/>
      <c r="AY39" s="134"/>
      <c r="AZ39" s="134"/>
      <c r="BA39" s="134"/>
      <c r="BB39" s="134"/>
      <c r="BC39" s="134"/>
      <c r="BD39" s="134"/>
      <c r="BE39" s="134"/>
      <c r="BF39" s="134"/>
      <c r="BG39" s="134"/>
      <c r="BH39" s="134"/>
      <c r="BI39" s="134"/>
      <c r="BJ39" s="134"/>
      <c r="BK39" s="134"/>
      <c r="BL39" s="134"/>
      <c r="CJ39" s="226" t="str">
        <f ca="1">IF(ISBLANK(INDIRECT("B39"))," ",(INDIRECT("B39")))</f>
        <v xml:space="preserve"> </v>
      </c>
      <c r="CK39" s="226" t="str">
        <f ca="1">IF(ISBLANK(INDIRECT("C39"))," ",(INDIRECT("C39")))</f>
        <v xml:space="preserve"> </v>
      </c>
      <c r="CL39" s="226" t="str">
        <f ca="1">IF(ISBLANK(INDIRECT("D39"))," ",(INDIRECT("D39")))</f>
        <v xml:space="preserve"> </v>
      </c>
      <c r="CM39" s="226" t="str">
        <f ca="1">IF(ISBLANK(INDIRECT("E39"))," ",(INDIRECT("E39")))</f>
        <v xml:space="preserve"> </v>
      </c>
      <c r="CN39" s="226" t="str">
        <f ca="1">IF(ISBLANK(INDIRECT("F39"))," ",(INDIRECT("F39")))</f>
        <v xml:space="preserve"> </v>
      </c>
      <c r="CO39" s="226" t="str">
        <f ca="1">IF(ISBLANK(INDIRECT("G39"))," ",(INDIRECT("G39")))</f>
        <v xml:space="preserve"> </v>
      </c>
      <c r="CP39" s="226" t="str">
        <f ca="1">IF(ISBLANK(INDIRECT("H39"))," ",(INDIRECT("H39")))</f>
        <v xml:space="preserve"> </v>
      </c>
      <c r="CQ39" s="226" t="str">
        <f ca="1">IF(ISBLANK(INDIRECT("I39"))," ",(INDIRECT("I39")))</f>
        <v xml:space="preserve"> </v>
      </c>
      <c r="CR39" s="226" t="str">
        <f ca="1">IF(ISBLANK(INDIRECT("J39"))," ",(INDIRECT("J39")))</f>
        <v xml:space="preserve"> </v>
      </c>
      <c r="CS39" s="226" t="str">
        <f ca="1">IF(ISBLANK(INDIRECT("K39"))," ",(INDIRECT("K39")))</f>
        <v xml:space="preserve"> </v>
      </c>
      <c r="CT39" s="226" t="str">
        <f ca="1">IF(ISBLANK(INDIRECT("L39"))," ",(INDIRECT("L39")))</f>
        <v xml:space="preserve"> </v>
      </c>
      <c r="CU39" s="226" t="str">
        <f ca="1">IF(ISBLANK(INDIRECT("M39"))," ",(INDIRECT("M39")))</f>
        <v xml:space="preserve"> </v>
      </c>
      <c r="CV39" s="226" t="str">
        <f ca="1">IF(ISBLANK(INDIRECT("N39"))," ",(INDIRECT("N39")))</f>
        <v xml:space="preserve"> </v>
      </c>
      <c r="CW39" s="226" t="str">
        <f ca="1">IF(ISBLANK(INDIRECT("O39"))," ",(INDIRECT("O39")))</f>
        <v xml:space="preserve"> </v>
      </c>
      <c r="CX39" s="226" t="str">
        <f ca="1">IF(ISBLANK(INDIRECT("P39"))," ",(INDIRECT("P39")))</f>
        <v xml:space="preserve"> </v>
      </c>
      <c r="CY39" s="226" t="str">
        <f ca="1">IF(ISBLANK(INDIRECT("Q39"))," ",(INDIRECT("Q39")))</f>
        <v xml:space="preserve"> </v>
      </c>
      <c r="CZ39" s="226" t="str">
        <f ca="1">IF(ISBLANK(INDIRECT("R39"))," ",(INDIRECT("R39")))</f>
        <v xml:space="preserve"> </v>
      </c>
      <c r="DA39" s="226" t="str">
        <f ca="1">IF(ISBLANK(INDIRECT("S39"))," ",(INDIRECT("S39")))</f>
        <v xml:space="preserve"> </v>
      </c>
      <c r="DB39" s="226" t="str">
        <f ca="1">IF(ISBLANK(INDIRECT("T39"))," ",(INDIRECT("T39")))</f>
        <v xml:space="preserve"> </v>
      </c>
      <c r="DC39" s="226" t="str">
        <f ca="1">IF(ISBLANK(INDIRECT("U39"))," ",(INDIRECT("U39")))</f>
        <v xml:space="preserve"> </v>
      </c>
      <c r="DD39" s="226" t="str">
        <f ca="1">IF(ISBLANK(INDIRECT("V39"))," ",(INDIRECT("V39")))</f>
        <v xml:space="preserve"> </v>
      </c>
      <c r="DE39" s="226" t="str">
        <f ca="1">IF(ISBLANK(INDIRECT("W39"))," ",(INDIRECT("W39")))</f>
        <v xml:space="preserve"> </v>
      </c>
      <c r="DF39" s="226" t="str">
        <f ca="1">IF(ISBLANK(INDIRECT("X39"))," ",(INDIRECT("X39")))</f>
        <v xml:space="preserve"> </v>
      </c>
      <c r="DG39" s="226" t="str">
        <f ca="1">IF(ISBLANK(INDIRECT("Y39"))," ",(INDIRECT("Y39")))</f>
        <v xml:space="preserve"> </v>
      </c>
      <c r="DH39" s="226" t="str">
        <f ca="1">IF(ISBLANK(INDIRECT("Z39"))," ",(INDIRECT("Z39")))</f>
        <v xml:space="preserve"> </v>
      </c>
      <c r="DI39" s="226" t="str">
        <f ca="1">IF(ISBLANK(INDIRECT("AA39"))," ",(INDIRECT("AA39")))</f>
        <v xml:space="preserve"> </v>
      </c>
      <c r="DJ39" s="226" t="str">
        <f ca="1">IF(ISBLANK(INDIRECT("AB39"))," ",(INDIRECT("AB39")))</f>
        <v xml:space="preserve"> </v>
      </c>
      <c r="DK39" s="226" t="str">
        <f ca="1">IF(ISBLANK(INDIRECT("AC39"))," ",(INDIRECT("AC39")))</f>
        <v xml:space="preserve"> </v>
      </c>
      <c r="DL39" s="226" t="str">
        <f ca="1">IF(ISBLANK(INDIRECT("AD39"))," ",(INDIRECT("AD39")))</f>
        <v xml:space="preserve"> </v>
      </c>
      <c r="DM39" s="226" t="str">
        <f ca="1">IF(ISBLANK(INDIRECT("AE39"))," ",(INDIRECT("AE39")))</f>
        <v xml:space="preserve"> </v>
      </c>
      <c r="DN39" s="226" t="str">
        <f ca="1">IF(ISBLANK(INDIRECT("AF39"))," ",(INDIRECT("AF39")))</f>
        <v xml:space="preserve"> </v>
      </c>
      <c r="DO39" s="226" t="str">
        <f ca="1">IF(ISBLANK(INDIRECT("AG39"))," ",(INDIRECT("AG39")))</f>
        <v xml:space="preserve"> </v>
      </c>
      <c r="DP39" s="226" t="str">
        <f ca="1">IF(ISBLANK(INDIRECT("AH39"))," ",(INDIRECT("AH39")))</f>
        <v xml:space="preserve"> </v>
      </c>
      <c r="DQ39" s="226" t="str">
        <f ca="1">IF(ISBLANK(INDIRECT("AI39"))," ",(INDIRECT("AI39")))</f>
        <v xml:space="preserve"> </v>
      </c>
      <c r="DR39" s="226" t="str">
        <f ca="1">IF(ISBLANK(INDIRECT("AJ39"))," ",(INDIRECT("AJ39")))</f>
        <v xml:space="preserve"> </v>
      </c>
      <c r="DS39" s="226" t="str">
        <f ca="1">IF(ISBLANK(INDIRECT("AK39"))," ",(INDIRECT("AK39")))</f>
        <v xml:space="preserve"> </v>
      </c>
      <c r="DT39" s="226" t="str">
        <f ca="1">IF(ISBLANK(INDIRECT("AL39"))," ",(INDIRECT("AL39")))</f>
        <v xml:space="preserve"> </v>
      </c>
      <c r="DU39" s="226" t="str">
        <f ca="1">IF(ISBLANK(INDIRECT("AM39"))," ",(INDIRECT("AM39")))</f>
        <v xml:space="preserve"> </v>
      </c>
      <c r="DV39" s="226" t="str">
        <f ca="1">IF(ISBLANK(INDIRECT("AN39"))," ",(INDIRECT("AN39")))</f>
        <v xml:space="preserve"> </v>
      </c>
      <c r="DW39" s="226" t="str">
        <f ca="1">IF(ISBLANK(INDIRECT("AO39"))," ",(INDIRECT("AO39")))</f>
        <v xml:space="preserve"> </v>
      </c>
      <c r="DX39" s="226" t="str">
        <f ca="1">IF(ISBLANK(INDIRECT("AP39"))," ",(INDIRECT("AP39")))</f>
        <v xml:space="preserve"> </v>
      </c>
      <c r="DY39" s="226" t="str">
        <f ca="1">IF(ISBLANK(INDIRECT("AQ39"))," ",(INDIRECT("AQ39")))</f>
        <v xml:space="preserve"> </v>
      </c>
      <c r="DZ39" s="226" t="str">
        <f ca="1">IF(ISBLANK(INDIRECT("AR39"))," ",(INDIRECT("AR39")))</f>
        <v xml:space="preserve"> </v>
      </c>
      <c r="EA39" s="226" t="str">
        <f ca="1">IF(ISBLANK(INDIRECT("AS39"))," ",(INDIRECT("AS39")))</f>
        <v xml:space="preserve"> </v>
      </c>
      <c r="EB39" s="226" t="str">
        <f ca="1">IF(ISBLANK(INDIRECT("AT39"))," ",(INDIRECT("AT39")))</f>
        <v xml:space="preserve"> </v>
      </c>
      <c r="EC39" s="226" t="str">
        <f ca="1">IF(ISBLANK(INDIRECT("AU39"))," ",(INDIRECT("AU39")))</f>
        <v xml:space="preserve"> </v>
      </c>
      <c r="ED39" s="226" t="str">
        <f ca="1">IF(ISBLANK(INDIRECT("AV39"))," ",(INDIRECT("AV39")))</f>
        <v xml:space="preserve"> </v>
      </c>
      <c r="EE39" s="226" t="str">
        <f ca="1">IF(ISBLANK(INDIRECT("AW39"))," ",(INDIRECT("AW39")))</f>
        <v xml:space="preserve"> </v>
      </c>
      <c r="EF39" s="226" t="str">
        <f ca="1">IF(ISBLANK(INDIRECT("AX39"))," ",(INDIRECT("AX39")))</f>
        <v xml:space="preserve"> </v>
      </c>
      <c r="EG39" s="226" t="str">
        <f ca="1">IF(ISBLANK(INDIRECT("AY39"))," ",(INDIRECT("AY39")))</f>
        <v xml:space="preserve"> </v>
      </c>
      <c r="EH39" s="226" t="str">
        <f ca="1">IF(ISBLANK(INDIRECT("AZ39"))," ",(INDIRECT("AZ39")))</f>
        <v xml:space="preserve"> </v>
      </c>
      <c r="EI39" s="226" t="str">
        <f ca="1">IF(ISBLANK(INDIRECT("BA39"))," ",(INDIRECT("BA39")))</f>
        <v xml:space="preserve"> </v>
      </c>
      <c r="EJ39" s="226" t="str">
        <f ca="1">IF(ISBLANK(INDIRECT("BB39"))," ",(INDIRECT("BB39")))</f>
        <v xml:space="preserve"> </v>
      </c>
      <c r="EK39" s="226" t="str">
        <f ca="1">IF(ISBLANK(INDIRECT("BC39"))," ",(INDIRECT("BC39")))</f>
        <v xml:space="preserve"> </v>
      </c>
      <c r="EL39" s="226" t="str">
        <f ca="1">IF(ISBLANK(INDIRECT("BD39"))," ",(INDIRECT("BD39")))</f>
        <v xml:space="preserve"> </v>
      </c>
      <c r="EM39" s="226" t="str">
        <f ca="1">IF(ISBLANK(INDIRECT("BE39"))," ",(INDIRECT("BE39")))</f>
        <v xml:space="preserve"> </v>
      </c>
      <c r="EN39" s="226" t="str">
        <f ca="1">IF(ISBLANK(INDIRECT("BF39"))," ",(INDIRECT("BF39")))</f>
        <v xml:space="preserve"> </v>
      </c>
      <c r="EO39" s="226" t="str">
        <f ca="1">IF(ISBLANK(INDIRECT("BG39"))," ",(INDIRECT("BG39")))</f>
        <v xml:space="preserve"> </v>
      </c>
      <c r="EP39" s="226" t="str">
        <f ca="1">IF(ISBLANK(INDIRECT("BH39"))," ",(INDIRECT("BH39")))</f>
        <v xml:space="preserve"> </v>
      </c>
      <c r="EQ39" s="226" t="str">
        <f ca="1">IF(ISBLANK(INDIRECT("BI39"))," ",(INDIRECT("BI39")))</f>
        <v xml:space="preserve"> </v>
      </c>
      <c r="ER39" s="226" t="str">
        <f ca="1">IF(ISBLANK(INDIRECT("BJ39"))," ",(INDIRECT("BJ39")))</f>
        <v xml:space="preserve"> </v>
      </c>
      <c r="ES39" s="226" t="str">
        <f ca="1">IF(ISBLANK(INDIRECT("BK39"))," ",(INDIRECT("BK39")))</f>
        <v xml:space="preserve"> </v>
      </c>
      <c r="ET39" s="226" t="str">
        <f ca="1">IF(ISBLANK(INDIRECT("BL39"))," ",(INDIRECT("BL39")))</f>
        <v xml:space="preserve"> </v>
      </c>
    </row>
    <row r="40" spans="1:150" x14ac:dyDescent="0.2">
      <c r="A40" s="79">
        <v>34</v>
      </c>
      <c r="B40" s="143"/>
      <c r="C40" s="134"/>
      <c r="D40" s="134"/>
      <c r="E40" s="134"/>
      <c r="F40" s="134"/>
      <c r="G40" s="134"/>
      <c r="H40" s="134"/>
      <c r="I40" s="134"/>
      <c r="J40" s="134"/>
      <c r="K40" s="134"/>
      <c r="L40" s="134"/>
      <c r="M40" s="134"/>
      <c r="N40" s="134"/>
      <c r="O40" s="134"/>
      <c r="P40" s="134"/>
      <c r="Q40" s="134"/>
      <c r="R40" s="134"/>
      <c r="S40" s="134"/>
      <c r="T40" s="134"/>
      <c r="U40" s="134"/>
      <c r="V40" s="134"/>
      <c r="W40" s="134"/>
      <c r="X40" s="134"/>
      <c r="Y40" s="134"/>
      <c r="Z40" s="134"/>
      <c r="AA40" s="134"/>
      <c r="AB40" s="134"/>
      <c r="AC40" s="134"/>
      <c r="AD40" s="134"/>
      <c r="AE40" s="134"/>
      <c r="AF40" s="134"/>
      <c r="AG40" s="134"/>
      <c r="AH40" s="134"/>
      <c r="AI40" s="134"/>
      <c r="AJ40" s="134"/>
      <c r="AK40" s="134"/>
      <c r="AL40" s="134"/>
      <c r="AM40" s="134"/>
      <c r="AN40" s="134"/>
      <c r="AO40" s="134"/>
      <c r="AP40" s="134"/>
      <c r="AQ40" s="134"/>
      <c r="AR40" s="134"/>
      <c r="AS40" s="134"/>
      <c r="AT40" s="134"/>
      <c r="AU40" s="134"/>
      <c r="AV40" s="134"/>
      <c r="AW40" s="134"/>
      <c r="AX40" s="134"/>
      <c r="AY40" s="134"/>
      <c r="AZ40" s="134"/>
      <c r="BA40" s="134"/>
      <c r="BB40" s="134"/>
      <c r="BC40" s="134"/>
      <c r="BD40" s="134"/>
      <c r="BE40" s="134"/>
      <c r="BF40" s="134"/>
      <c r="BG40" s="134"/>
      <c r="BH40" s="134"/>
      <c r="BI40" s="134"/>
      <c r="BJ40" s="134"/>
      <c r="BK40" s="134"/>
      <c r="BL40" s="134"/>
      <c r="CJ40" s="226" t="str">
        <f ca="1">IF(ISBLANK(INDIRECT("B40"))," ",(INDIRECT("B40")))</f>
        <v xml:space="preserve"> </v>
      </c>
      <c r="CK40" s="226" t="str">
        <f ca="1">IF(ISBLANK(INDIRECT("C40"))," ",(INDIRECT("C40")))</f>
        <v xml:space="preserve"> </v>
      </c>
      <c r="CL40" s="226" t="str">
        <f ca="1">IF(ISBLANK(INDIRECT("D40"))," ",(INDIRECT("D40")))</f>
        <v xml:space="preserve"> </v>
      </c>
      <c r="CM40" s="226" t="str">
        <f ca="1">IF(ISBLANK(INDIRECT("E40"))," ",(INDIRECT("E40")))</f>
        <v xml:space="preserve"> </v>
      </c>
      <c r="CN40" s="226" t="str">
        <f ca="1">IF(ISBLANK(INDIRECT("F40"))," ",(INDIRECT("F40")))</f>
        <v xml:space="preserve"> </v>
      </c>
      <c r="CO40" s="226" t="str">
        <f ca="1">IF(ISBLANK(INDIRECT("G40"))," ",(INDIRECT("G40")))</f>
        <v xml:space="preserve"> </v>
      </c>
      <c r="CP40" s="226" t="str">
        <f ca="1">IF(ISBLANK(INDIRECT("H40"))," ",(INDIRECT("H40")))</f>
        <v xml:space="preserve"> </v>
      </c>
      <c r="CQ40" s="226" t="str">
        <f ca="1">IF(ISBLANK(INDIRECT("I40"))," ",(INDIRECT("I40")))</f>
        <v xml:space="preserve"> </v>
      </c>
      <c r="CR40" s="226" t="str">
        <f ca="1">IF(ISBLANK(INDIRECT("J40"))," ",(INDIRECT("J40")))</f>
        <v xml:space="preserve"> </v>
      </c>
      <c r="CS40" s="226" t="str">
        <f ca="1">IF(ISBLANK(INDIRECT("K40"))," ",(INDIRECT("K40")))</f>
        <v xml:space="preserve"> </v>
      </c>
      <c r="CT40" s="226" t="str">
        <f ca="1">IF(ISBLANK(INDIRECT("L40"))," ",(INDIRECT("L40")))</f>
        <v xml:space="preserve"> </v>
      </c>
      <c r="CU40" s="226" t="str">
        <f ca="1">IF(ISBLANK(INDIRECT("M40"))," ",(INDIRECT("M40")))</f>
        <v xml:space="preserve"> </v>
      </c>
      <c r="CV40" s="226" t="str">
        <f ca="1">IF(ISBLANK(INDIRECT("N40"))," ",(INDIRECT("N40")))</f>
        <v xml:space="preserve"> </v>
      </c>
      <c r="CW40" s="226" t="str">
        <f ca="1">IF(ISBLANK(INDIRECT("O40"))," ",(INDIRECT("O40")))</f>
        <v xml:space="preserve"> </v>
      </c>
      <c r="CX40" s="226" t="str">
        <f ca="1">IF(ISBLANK(INDIRECT("P40"))," ",(INDIRECT("P40")))</f>
        <v xml:space="preserve"> </v>
      </c>
      <c r="CY40" s="226" t="str">
        <f ca="1">IF(ISBLANK(INDIRECT("Q40"))," ",(INDIRECT("Q40")))</f>
        <v xml:space="preserve"> </v>
      </c>
      <c r="CZ40" s="226" t="str">
        <f ca="1">IF(ISBLANK(INDIRECT("R40"))," ",(INDIRECT("R40")))</f>
        <v xml:space="preserve"> </v>
      </c>
      <c r="DA40" s="226" t="str">
        <f ca="1">IF(ISBLANK(INDIRECT("S40"))," ",(INDIRECT("S40")))</f>
        <v xml:space="preserve"> </v>
      </c>
      <c r="DB40" s="226" t="str">
        <f ca="1">IF(ISBLANK(INDIRECT("T40"))," ",(INDIRECT("T40")))</f>
        <v xml:space="preserve"> </v>
      </c>
      <c r="DC40" s="226" t="str">
        <f ca="1">IF(ISBLANK(INDIRECT("U40"))," ",(INDIRECT("U40")))</f>
        <v xml:space="preserve"> </v>
      </c>
      <c r="DD40" s="226" t="str">
        <f ca="1">IF(ISBLANK(INDIRECT("V40"))," ",(INDIRECT("V40")))</f>
        <v xml:space="preserve"> </v>
      </c>
      <c r="DE40" s="226" t="str">
        <f ca="1">IF(ISBLANK(INDIRECT("W40"))," ",(INDIRECT("W40")))</f>
        <v xml:space="preserve"> </v>
      </c>
      <c r="DF40" s="226" t="str">
        <f ca="1">IF(ISBLANK(INDIRECT("X40"))," ",(INDIRECT("X40")))</f>
        <v xml:space="preserve"> </v>
      </c>
      <c r="DG40" s="226" t="str">
        <f ca="1">IF(ISBLANK(INDIRECT("Y40"))," ",(INDIRECT("Y40")))</f>
        <v xml:space="preserve"> </v>
      </c>
      <c r="DH40" s="226" t="str">
        <f ca="1">IF(ISBLANK(INDIRECT("Z40"))," ",(INDIRECT("Z40")))</f>
        <v xml:space="preserve"> </v>
      </c>
      <c r="DI40" s="226" t="str">
        <f ca="1">IF(ISBLANK(INDIRECT("AA40"))," ",(INDIRECT("AA40")))</f>
        <v xml:space="preserve"> </v>
      </c>
      <c r="DJ40" s="226" t="str">
        <f ca="1">IF(ISBLANK(INDIRECT("AB40"))," ",(INDIRECT("AB40")))</f>
        <v xml:space="preserve"> </v>
      </c>
      <c r="DK40" s="226" t="str">
        <f ca="1">IF(ISBLANK(INDIRECT("AC40"))," ",(INDIRECT("AC40")))</f>
        <v xml:space="preserve"> </v>
      </c>
      <c r="DL40" s="226" t="str">
        <f ca="1">IF(ISBLANK(INDIRECT("AD40"))," ",(INDIRECT("AD40")))</f>
        <v xml:space="preserve"> </v>
      </c>
      <c r="DM40" s="226" t="str">
        <f ca="1">IF(ISBLANK(INDIRECT("AE40"))," ",(INDIRECT("AE40")))</f>
        <v xml:space="preserve"> </v>
      </c>
      <c r="DN40" s="226" t="str">
        <f ca="1">IF(ISBLANK(INDIRECT("AF40"))," ",(INDIRECT("AF40")))</f>
        <v xml:space="preserve"> </v>
      </c>
      <c r="DO40" s="226" t="str">
        <f ca="1">IF(ISBLANK(INDIRECT("AG40"))," ",(INDIRECT("AG40")))</f>
        <v xml:space="preserve"> </v>
      </c>
      <c r="DP40" s="226" t="str">
        <f ca="1">IF(ISBLANK(INDIRECT("AH40"))," ",(INDIRECT("AH40")))</f>
        <v xml:space="preserve"> </v>
      </c>
      <c r="DQ40" s="226" t="str">
        <f ca="1">IF(ISBLANK(INDIRECT("AI40"))," ",(INDIRECT("AI40")))</f>
        <v xml:space="preserve"> </v>
      </c>
      <c r="DR40" s="226" t="str">
        <f ca="1">IF(ISBLANK(INDIRECT("AJ40"))," ",(INDIRECT("AJ40")))</f>
        <v xml:space="preserve"> </v>
      </c>
      <c r="DS40" s="226" t="str">
        <f ca="1">IF(ISBLANK(INDIRECT("AK40"))," ",(INDIRECT("AK40")))</f>
        <v xml:space="preserve"> </v>
      </c>
      <c r="DT40" s="226" t="str">
        <f ca="1">IF(ISBLANK(INDIRECT("AL40"))," ",(INDIRECT("AL40")))</f>
        <v xml:space="preserve"> </v>
      </c>
      <c r="DU40" s="226" t="str">
        <f ca="1">IF(ISBLANK(INDIRECT("AM40"))," ",(INDIRECT("AM40")))</f>
        <v xml:space="preserve"> </v>
      </c>
      <c r="DV40" s="226" t="str">
        <f ca="1">IF(ISBLANK(INDIRECT("AN40"))," ",(INDIRECT("AN40")))</f>
        <v xml:space="preserve"> </v>
      </c>
      <c r="DW40" s="226" t="str">
        <f ca="1">IF(ISBLANK(INDIRECT("AO40"))," ",(INDIRECT("AO40")))</f>
        <v xml:space="preserve"> </v>
      </c>
      <c r="DX40" s="226" t="str">
        <f ca="1">IF(ISBLANK(INDIRECT("AP40"))," ",(INDIRECT("AP40")))</f>
        <v xml:space="preserve"> </v>
      </c>
      <c r="DY40" s="226" t="str">
        <f ca="1">IF(ISBLANK(INDIRECT("AQ40"))," ",(INDIRECT("AQ40")))</f>
        <v xml:space="preserve"> </v>
      </c>
      <c r="DZ40" s="226" t="str">
        <f ca="1">IF(ISBLANK(INDIRECT("AR40"))," ",(INDIRECT("AR40")))</f>
        <v xml:space="preserve"> </v>
      </c>
      <c r="EA40" s="226" t="str">
        <f ca="1">IF(ISBLANK(INDIRECT("AS40"))," ",(INDIRECT("AS40")))</f>
        <v xml:space="preserve"> </v>
      </c>
      <c r="EB40" s="226" t="str">
        <f ca="1">IF(ISBLANK(INDIRECT("AT40"))," ",(INDIRECT("AT40")))</f>
        <v xml:space="preserve"> </v>
      </c>
      <c r="EC40" s="226" t="str">
        <f ca="1">IF(ISBLANK(INDIRECT("AU40"))," ",(INDIRECT("AU40")))</f>
        <v xml:space="preserve"> </v>
      </c>
      <c r="ED40" s="226" t="str">
        <f ca="1">IF(ISBLANK(INDIRECT("AV40"))," ",(INDIRECT("AV40")))</f>
        <v xml:space="preserve"> </v>
      </c>
      <c r="EE40" s="226" t="str">
        <f ca="1">IF(ISBLANK(INDIRECT("AW40"))," ",(INDIRECT("AW40")))</f>
        <v xml:space="preserve"> </v>
      </c>
      <c r="EF40" s="226" t="str">
        <f ca="1">IF(ISBLANK(INDIRECT("AX40"))," ",(INDIRECT("AX40")))</f>
        <v xml:space="preserve"> </v>
      </c>
      <c r="EG40" s="226" t="str">
        <f ca="1">IF(ISBLANK(INDIRECT("AY40"))," ",(INDIRECT("AY40")))</f>
        <v xml:space="preserve"> </v>
      </c>
      <c r="EH40" s="226" t="str">
        <f ca="1">IF(ISBLANK(INDIRECT("AZ40"))," ",(INDIRECT("AZ40")))</f>
        <v xml:space="preserve"> </v>
      </c>
      <c r="EI40" s="226" t="str">
        <f ca="1">IF(ISBLANK(INDIRECT("BA40"))," ",(INDIRECT("BA40")))</f>
        <v xml:space="preserve"> </v>
      </c>
      <c r="EJ40" s="226" t="str">
        <f ca="1">IF(ISBLANK(INDIRECT("BB40"))," ",(INDIRECT("BB40")))</f>
        <v xml:space="preserve"> </v>
      </c>
      <c r="EK40" s="226" t="str">
        <f ca="1">IF(ISBLANK(INDIRECT("BC40"))," ",(INDIRECT("BC40")))</f>
        <v xml:space="preserve"> </v>
      </c>
      <c r="EL40" s="226" t="str">
        <f ca="1">IF(ISBLANK(INDIRECT("BD40"))," ",(INDIRECT("BD40")))</f>
        <v xml:space="preserve"> </v>
      </c>
      <c r="EM40" s="226" t="str">
        <f ca="1">IF(ISBLANK(INDIRECT("BE40"))," ",(INDIRECT("BE40")))</f>
        <v xml:space="preserve"> </v>
      </c>
      <c r="EN40" s="226" t="str">
        <f ca="1">IF(ISBLANK(INDIRECT("BF40"))," ",(INDIRECT("BF40")))</f>
        <v xml:space="preserve"> </v>
      </c>
      <c r="EO40" s="226" t="str">
        <f ca="1">IF(ISBLANK(INDIRECT("BG40"))," ",(INDIRECT("BG40")))</f>
        <v xml:space="preserve"> </v>
      </c>
      <c r="EP40" s="226" t="str">
        <f ca="1">IF(ISBLANK(INDIRECT("BH40"))," ",(INDIRECT("BH40")))</f>
        <v xml:space="preserve"> </v>
      </c>
      <c r="EQ40" s="226" t="str">
        <f ca="1">IF(ISBLANK(INDIRECT("BI40"))," ",(INDIRECT("BI40")))</f>
        <v xml:space="preserve"> </v>
      </c>
      <c r="ER40" s="226" t="str">
        <f ca="1">IF(ISBLANK(INDIRECT("BJ40"))," ",(INDIRECT("BJ40")))</f>
        <v xml:space="preserve"> </v>
      </c>
      <c r="ES40" s="226" t="str">
        <f ca="1">IF(ISBLANK(INDIRECT("BK40"))," ",(INDIRECT("BK40")))</f>
        <v xml:space="preserve"> </v>
      </c>
      <c r="ET40" s="226" t="str">
        <f ca="1">IF(ISBLANK(INDIRECT("BL40"))," ",(INDIRECT("BL40")))</f>
        <v xml:space="preserve"> </v>
      </c>
    </row>
    <row r="41" spans="1:150" x14ac:dyDescent="0.2">
      <c r="A41" s="79">
        <v>35</v>
      </c>
      <c r="B41" s="143"/>
      <c r="C41" s="134"/>
      <c r="D41" s="134"/>
      <c r="E41" s="134"/>
      <c r="F41" s="134"/>
      <c r="G41" s="134"/>
      <c r="H41" s="134"/>
      <c r="I41" s="134"/>
      <c r="J41" s="134"/>
      <c r="K41" s="134"/>
      <c r="L41" s="134"/>
      <c r="M41" s="134"/>
      <c r="N41" s="134"/>
      <c r="O41" s="134"/>
      <c r="P41" s="134"/>
      <c r="Q41" s="134"/>
      <c r="R41" s="134"/>
      <c r="S41" s="134"/>
      <c r="T41" s="134"/>
      <c r="U41" s="134"/>
      <c r="V41" s="134"/>
      <c r="W41" s="134"/>
      <c r="X41" s="134"/>
      <c r="Y41" s="134"/>
      <c r="Z41" s="134"/>
      <c r="AA41" s="134"/>
      <c r="AB41" s="134"/>
      <c r="AC41" s="134"/>
      <c r="AD41" s="134"/>
      <c r="AE41" s="134"/>
      <c r="AF41" s="134"/>
      <c r="AG41" s="134"/>
      <c r="AH41" s="134"/>
      <c r="AI41" s="134"/>
      <c r="AJ41" s="134"/>
      <c r="AK41" s="134"/>
      <c r="AL41" s="134"/>
      <c r="AM41" s="134"/>
      <c r="AN41" s="134"/>
      <c r="AO41" s="134"/>
      <c r="AP41" s="134"/>
      <c r="AQ41" s="134"/>
      <c r="AR41" s="134"/>
      <c r="AS41" s="134"/>
      <c r="AT41" s="134"/>
      <c r="AU41" s="134"/>
      <c r="AV41" s="134"/>
      <c r="AW41" s="134"/>
      <c r="AX41" s="134"/>
      <c r="AY41" s="134"/>
      <c r="AZ41" s="134"/>
      <c r="BA41" s="134"/>
      <c r="BB41" s="134"/>
      <c r="BC41" s="134"/>
      <c r="BD41" s="134"/>
      <c r="BE41" s="134"/>
      <c r="BF41" s="134"/>
      <c r="BG41" s="134"/>
      <c r="BH41" s="134"/>
      <c r="BI41" s="134"/>
      <c r="BJ41" s="134"/>
      <c r="BK41" s="134"/>
      <c r="BL41" s="134"/>
      <c r="CJ41" s="226" t="str">
        <f ca="1">IF(ISBLANK(INDIRECT("B41"))," ",(INDIRECT("B41")))</f>
        <v xml:space="preserve"> </v>
      </c>
      <c r="CK41" s="226" t="str">
        <f ca="1">IF(ISBLANK(INDIRECT("C41"))," ",(INDIRECT("C41")))</f>
        <v xml:space="preserve"> </v>
      </c>
      <c r="CL41" s="226" t="str">
        <f ca="1">IF(ISBLANK(INDIRECT("D41"))," ",(INDIRECT("D41")))</f>
        <v xml:space="preserve"> </v>
      </c>
      <c r="CM41" s="226" t="str">
        <f ca="1">IF(ISBLANK(INDIRECT("E41"))," ",(INDIRECT("E41")))</f>
        <v xml:space="preserve"> </v>
      </c>
      <c r="CN41" s="226" t="str">
        <f ca="1">IF(ISBLANK(INDIRECT("F41"))," ",(INDIRECT("F41")))</f>
        <v xml:space="preserve"> </v>
      </c>
      <c r="CO41" s="226" t="str">
        <f ca="1">IF(ISBLANK(INDIRECT("G41"))," ",(INDIRECT("G41")))</f>
        <v xml:space="preserve"> </v>
      </c>
      <c r="CP41" s="226" t="str">
        <f ca="1">IF(ISBLANK(INDIRECT("H41"))," ",(INDIRECT("H41")))</f>
        <v xml:space="preserve"> </v>
      </c>
      <c r="CQ41" s="226" t="str">
        <f ca="1">IF(ISBLANK(INDIRECT("I41"))," ",(INDIRECT("I41")))</f>
        <v xml:space="preserve"> </v>
      </c>
      <c r="CR41" s="226" t="str">
        <f ca="1">IF(ISBLANK(INDIRECT("J41"))," ",(INDIRECT("J41")))</f>
        <v xml:space="preserve"> </v>
      </c>
      <c r="CS41" s="226" t="str">
        <f ca="1">IF(ISBLANK(INDIRECT("K41"))," ",(INDIRECT("K41")))</f>
        <v xml:space="preserve"> </v>
      </c>
      <c r="CT41" s="226" t="str">
        <f ca="1">IF(ISBLANK(INDIRECT("L41"))," ",(INDIRECT("L41")))</f>
        <v xml:space="preserve"> </v>
      </c>
      <c r="CU41" s="226" t="str">
        <f ca="1">IF(ISBLANK(INDIRECT("M41"))," ",(INDIRECT("M41")))</f>
        <v xml:space="preserve"> </v>
      </c>
      <c r="CV41" s="226" t="str">
        <f ca="1">IF(ISBLANK(INDIRECT("N41"))," ",(INDIRECT("N41")))</f>
        <v xml:space="preserve"> </v>
      </c>
      <c r="CW41" s="226" t="str">
        <f ca="1">IF(ISBLANK(INDIRECT("O41"))," ",(INDIRECT("O41")))</f>
        <v xml:space="preserve"> </v>
      </c>
      <c r="CX41" s="226" t="str">
        <f ca="1">IF(ISBLANK(INDIRECT("P41"))," ",(INDIRECT("P41")))</f>
        <v xml:space="preserve"> </v>
      </c>
      <c r="CY41" s="226" t="str">
        <f ca="1">IF(ISBLANK(INDIRECT("Q41"))," ",(INDIRECT("Q41")))</f>
        <v xml:space="preserve"> </v>
      </c>
      <c r="CZ41" s="226" t="str">
        <f ca="1">IF(ISBLANK(INDIRECT("R41"))," ",(INDIRECT("R41")))</f>
        <v xml:space="preserve"> </v>
      </c>
      <c r="DA41" s="226" t="str">
        <f ca="1">IF(ISBLANK(INDIRECT("S41"))," ",(INDIRECT("S41")))</f>
        <v xml:space="preserve"> </v>
      </c>
      <c r="DB41" s="226" t="str">
        <f ca="1">IF(ISBLANK(INDIRECT("T41"))," ",(INDIRECT("T41")))</f>
        <v xml:space="preserve"> </v>
      </c>
      <c r="DC41" s="226" t="str">
        <f ca="1">IF(ISBLANK(INDIRECT("U41"))," ",(INDIRECT("U41")))</f>
        <v xml:space="preserve"> </v>
      </c>
      <c r="DD41" s="226" t="str">
        <f ca="1">IF(ISBLANK(INDIRECT("V41"))," ",(INDIRECT("V41")))</f>
        <v xml:space="preserve"> </v>
      </c>
      <c r="DE41" s="226" t="str">
        <f ca="1">IF(ISBLANK(INDIRECT("W41"))," ",(INDIRECT("W41")))</f>
        <v xml:space="preserve"> </v>
      </c>
      <c r="DF41" s="226" t="str">
        <f ca="1">IF(ISBLANK(INDIRECT("X41"))," ",(INDIRECT("X41")))</f>
        <v xml:space="preserve"> </v>
      </c>
      <c r="DG41" s="226" t="str">
        <f ca="1">IF(ISBLANK(INDIRECT("Y41"))," ",(INDIRECT("Y41")))</f>
        <v xml:space="preserve"> </v>
      </c>
      <c r="DH41" s="226" t="str">
        <f ca="1">IF(ISBLANK(INDIRECT("Z41"))," ",(INDIRECT("Z41")))</f>
        <v xml:space="preserve"> </v>
      </c>
      <c r="DI41" s="226" t="str">
        <f ca="1">IF(ISBLANK(INDIRECT("AA41"))," ",(INDIRECT("AA41")))</f>
        <v xml:space="preserve"> </v>
      </c>
      <c r="DJ41" s="226" t="str">
        <f ca="1">IF(ISBLANK(INDIRECT("AB41"))," ",(INDIRECT("AB41")))</f>
        <v xml:space="preserve"> </v>
      </c>
      <c r="DK41" s="226" t="str">
        <f ca="1">IF(ISBLANK(INDIRECT("AC41"))," ",(INDIRECT("AC41")))</f>
        <v xml:space="preserve"> </v>
      </c>
      <c r="DL41" s="226" t="str">
        <f ca="1">IF(ISBLANK(INDIRECT("AD41"))," ",(INDIRECT("AD41")))</f>
        <v xml:space="preserve"> </v>
      </c>
      <c r="DM41" s="226" t="str">
        <f ca="1">IF(ISBLANK(INDIRECT("AE41"))," ",(INDIRECT("AE41")))</f>
        <v xml:space="preserve"> </v>
      </c>
      <c r="DN41" s="226" t="str">
        <f ca="1">IF(ISBLANK(INDIRECT("AF41"))," ",(INDIRECT("AF41")))</f>
        <v xml:space="preserve"> </v>
      </c>
      <c r="DO41" s="226" t="str">
        <f ca="1">IF(ISBLANK(INDIRECT("AG41"))," ",(INDIRECT("AG41")))</f>
        <v xml:space="preserve"> </v>
      </c>
      <c r="DP41" s="226" t="str">
        <f ca="1">IF(ISBLANK(INDIRECT("AH41"))," ",(INDIRECT("AH41")))</f>
        <v xml:space="preserve"> </v>
      </c>
      <c r="DQ41" s="226" t="str">
        <f ca="1">IF(ISBLANK(INDIRECT("AI41"))," ",(INDIRECT("AI41")))</f>
        <v xml:space="preserve"> </v>
      </c>
      <c r="DR41" s="226" t="str">
        <f ca="1">IF(ISBLANK(INDIRECT("AJ41"))," ",(INDIRECT("AJ41")))</f>
        <v xml:space="preserve"> </v>
      </c>
      <c r="DS41" s="226" t="str">
        <f ca="1">IF(ISBLANK(INDIRECT("AK41"))," ",(INDIRECT("AK41")))</f>
        <v xml:space="preserve"> </v>
      </c>
      <c r="DT41" s="226" t="str">
        <f ca="1">IF(ISBLANK(INDIRECT("AL41"))," ",(INDIRECT("AL41")))</f>
        <v xml:space="preserve"> </v>
      </c>
      <c r="DU41" s="226" t="str">
        <f ca="1">IF(ISBLANK(INDIRECT("AM41"))," ",(INDIRECT("AM41")))</f>
        <v xml:space="preserve"> </v>
      </c>
      <c r="DV41" s="226" t="str">
        <f ca="1">IF(ISBLANK(INDIRECT("AN41"))," ",(INDIRECT("AN41")))</f>
        <v xml:space="preserve"> </v>
      </c>
      <c r="DW41" s="226" t="str">
        <f ca="1">IF(ISBLANK(INDIRECT("AO41"))," ",(INDIRECT("AO41")))</f>
        <v xml:space="preserve"> </v>
      </c>
      <c r="DX41" s="226" t="str">
        <f ca="1">IF(ISBLANK(INDIRECT("AP41"))," ",(INDIRECT("AP41")))</f>
        <v xml:space="preserve"> </v>
      </c>
      <c r="DY41" s="226" t="str">
        <f ca="1">IF(ISBLANK(INDIRECT("AQ41"))," ",(INDIRECT("AQ41")))</f>
        <v xml:space="preserve"> </v>
      </c>
      <c r="DZ41" s="226" t="str">
        <f ca="1">IF(ISBLANK(INDIRECT("AR41"))," ",(INDIRECT("AR41")))</f>
        <v xml:space="preserve"> </v>
      </c>
      <c r="EA41" s="226" t="str">
        <f ca="1">IF(ISBLANK(INDIRECT("AS41"))," ",(INDIRECT("AS41")))</f>
        <v xml:space="preserve"> </v>
      </c>
      <c r="EB41" s="226" t="str">
        <f ca="1">IF(ISBLANK(INDIRECT("AT41"))," ",(INDIRECT("AT41")))</f>
        <v xml:space="preserve"> </v>
      </c>
      <c r="EC41" s="226" t="str">
        <f ca="1">IF(ISBLANK(INDIRECT("AU41"))," ",(INDIRECT("AU41")))</f>
        <v xml:space="preserve"> </v>
      </c>
      <c r="ED41" s="226" t="str">
        <f ca="1">IF(ISBLANK(INDIRECT("AV41"))," ",(INDIRECT("AV41")))</f>
        <v xml:space="preserve"> </v>
      </c>
      <c r="EE41" s="226" t="str">
        <f ca="1">IF(ISBLANK(INDIRECT("AW41"))," ",(INDIRECT("AW41")))</f>
        <v xml:space="preserve"> </v>
      </c>
      <c r="EF41" s="226" t="str">
        <f ca="1">IF(ISBLANK(INDIRECT("AX41"))," ",(INDIRECT("AX41")))</f>
        <v xml:space="preserve"> </v>
      </c>
      <c r="EG41" s="226" t="str">
        <f ca="1">IF(ISBLANK(INDIRECT("AY41"))," ",(INDIRECT("AY41")))</f>
        <v xml:space="preserve"> </v>
      </c>
      <c r="EH41" s="226" t="str">
        <f ca="1">IF(ISBLANK(INDIRECT("AZ41"))," ",(INDIRECT("AZ41")))</f>
        <v xml:space="preserve"> </v>
      </c>
      <c r="EI41" s="226" t="str">
        <f ca="1">IF(ISBLANK(INDIRECT("BA41"))," ",(INDIRECT("BA41")))</f>
        <v xml:space="preserve"> </v>
      </c>
      <c r="EJ41" s="226" t="str">
        <f ca="1">IF(ISBLANK(INDIRECT("BB41"))," ",(INDIRECT("BB41")))</f>
        <v xml:space="preserve"> </v>
      </c>
      <c r="EK41" s="226" t="str">
        <f ca="1">IF(ISBLANK(INDIRECT("BC41"))," ",(INDIRECT("BC41")))</f>
        <v xml:space="preserve"> </v>
      </c>
      <c r="EL41" s="226" t="str">
        <f ca="1">IF(ISBLANK(INDIRECT("BD41"))," ",(INDIRECT("BD41")))</f>
        <v xml:space="preserve"> </v>
      </c>
      <c r="EM41" s="226" t="str">
        <f ca="1">IF(ISBLANK(INDIRECT("BE41"))," ",(INDIRECT("BE41")))</f>
        <v xml:space="preserve"> </v>
      </c>
      <c r="EN41" s="226" t="str">
        <f ca="1">IF(ISBLANK(INDIRECT("BF41"))," ",(INDIRECT("BF41")))</f>
        <v xml:space="preserve"> </v>
      </c>
      <c r="EO41" s="226" t="str">
        <f ca="1">IF(ISBLANK(INDIRECT("BG41"))," ",(INDIRECT("BG41")))</f>
        <v xml:space="preserve"> </v>
      </c>
      <c r="EP41" s="226" t="str">
        <f ca="1">IF(ISBLANK(INDIRECT("BH41"))," ",(INDIRECT("BH41")))</f>
        <v xml:space="preserve"> </v>
      </c>
      <c r="EQ41" s="226" t="str">
        <f ca="1">IF(ISBLANK(INDIRECT("BI41"))," ",(INDIRECT("BI41")))</f>
        <v xml:space="preserve"> </v>
      </c>
      <c r="ER41" s="226" t="str">
        <f ca="1">IF(ISBLANK(INDIRECT("BJ41"))," ",(INDIRECT("BJ41")))</f>
        <v xml:space="preserve"> </v>
      </c>
      <c r="ES41" s="226" t="str">
        <f ca="1">IF(ISBLANK(INDIRECT("BK41"))," ",(INDIRECT("BK41")))</f>
        <v xml:space="preserve"> </v>
      </c>
      <c r="ET41" s="226" t="str">
        <f ca="1">IF(ISBLANK(INDIRECT("BL41"))," ",(INDIRECT("BL41")))</f>
        <v xml:space="preserve"> </v>
      </c>
    </row>
    <row r="42" spans="1:150" x14ac:dyDescent="0.2">
      <c r="A42" s="79">
        <v>36</v>
      </c>
      <c r="B42" s="143"/>
      <c r="C42" s="134"/>
      <c r="D42" s="134"/>
      <c r="E42" s="134"/>
      <c r="F42" s="134"/>
      <c r="G42" s="134"/>
      <c r="H42" s="134"/>
      <c r="I42" s="134"/>
      <c r="J42" s="134"/>
      <c r="K42" s="134"/>
      <c r="L42" s="134"/>
      <c r="M42" s="134"/>
      <c r="N42" s="134"/>
      <c r="O42" s="134"/>
      <c r="P42" s="134"/>
      <c r="Q42" s="134"/>
      <c r="R42" s="134"/>
      <c r="S42" s="134"/>
      <c r="T42" s="134"/>
      <c r="U42" s="134"/>
      <c r="V42" s="134"/>
      <c r="W42" s="134"/>
      <c r="X42" s="134"/>
      <c r="Y42" s="134"/>
      <c r="Z42" s="134"/>
      <c r="AA42" s="134"/>
      <c r="AB42" s="134"/>
      <c r="AC42" s="134"/>
      <c r="AD42" s="134"/>
      <c r="AE42" s="134"/>
      <c r="AF42" s="134"/>
      <c r="AG42" s="134"/>
      <c r="AH42" s="134"/>
      <c r="AI42" s="134"/>
      <c r="AJ42" s="134"/>
      <c r="AK42" s="134"/>
      <c r="AL42" s="134"/>
      <c r="AM42" s="134"/>
      <c r="AN42" s="134"/>
      <c r="AO42" s="134"/>
      <c r="AP42" s="134"/>
      <c r="AQ42" s="134"/>
      <c r="AR42" s="134"/>
      <c r="AS42" s="134"/>
      <c r="AT42" s="134"/>
      <c r="AU42" s="134"/>
      <c r="AV42" s="134"/>
      <c r="AW42" s="134"/>
      <c r="AX42" s="134"/>
      <c r="AY42" s="134"/>
      <c r="AZ42" s="134"/>
      <c r="BA42" s="134"/>
      <c r="BB42" s="134"/>
      <c r="BC42" s="134"/>
      <c r="BD42" s="134"/>
      <c r="BE42" s="134"/>
      <c r="BF42" s="134"/>
      <c r="BG42" s="134"/>
      <c r="BH42" s="134"/>
      <c r="BI42" s="134"/>
      <c r="BJ42" s="134"/>
      <c r="BK42" s="134"/>
      <c r="BL42" s="134"/>
      <c r="CJ42" s="226" t="str">
        <f ca="1">IF(ISBLANK(INDIRECT("B42"))," ",(INDIRECT("B42")))</f>
        <v xml:space="preserve"> </v>
      </c>
      <c r="CK42" s="226" t="str">
        <f ca="1">IF(ISBLANK(INDIRECT("C42"))," ",(INDIRECT("C42")))</f>
        <v xml:space="preserve"> </v>
      </c>
      <c r="CL42" s="226" t="str">
        <f ca="1">IF(ISBLANK(INDIRECT("D42"))," ",(INDIRECT("D42")))</f>
        <v xml:space="preserve"> </v>
      </c>
      <c r="CM42" s="226" t="str">
        <f ca="1">IF(ISBLANK(INDIRECT("E42"))," ",(INDIRECT("E42")))</f>
        <v xml:space="preserve"> </v>
      </c>
      <c r="CN42" s="226" t="str">
        <f ca="1">IF(ISBLANK(INDIRECT("F42"))," ",(INDIRECT("F42")))</f>
        <v xml:space="preserve"> </v>
      </c>
      <c r="CO42" s="226" t="str">
        <f ca="1">IF(ISBLANK(INDIRECT("G42"))," ",(INDIRECT("G42")))</f>
        <v xml:space="preserve"> </v>
      </c>
      <c r="CP42" s="226" t="str">
        <f ca="1">IF(ISBLANK(INDIRECT("H42"))," ",(INDIRECT("H42")))</f>
        <v xml:space="preserve"> </v>
      </c>
      <c r="CQ42" s="226" t="str">
        <f ca="1">IF(ISBLANK(INDIRECT("I42"))," ",(INDIRECT("I42")))</f>
        <v xml:space="preserve"> </v>
      </c>
      <c r="CR42" s="226" t="str">
        <f ca="1">IF(ISBLANK(INDIRECT("J42"))," ",(INDIRECT("J42")))</f>
        <v xml:space="preserve"> </v>
      </c>
      <c r="CS42" s="226" t="str">
        <f ca="1">IF(ISBLANK(INDIRECT("K42"))," ",(INDIRECT("K42")))</f>
        <v xml:space="preserve"> </v>
      </c>
      <c r="CT42" s="226" t="str">
        <f ca="1">IF(ISBLANK(INDIRECT("L42"))," ",(INDIRECT("L42")))</f>
        <v xml:space="preserve"> </v>
      </c>
      <c r="CU42" s="226" t="str">
        <f ca="1">IF(ISBLANK(INDIRECT("M42"))," ",(INDIRECT("M42")))</f>
        <v xml:space="preserve"> </v>
      </c>
      <c r="CV42" s="226" t="str">
        <f ca="1">IF(ISBLANK(INDIRECT("N42"))," ",(INDIRECT("N42")))</f>
        <v xml:space="preserve"> </v>
      </c>
      <c r="CW42" s="226" t="str">
        <f ca="1">IF(ISBLANK(INDIRECT("O42"))," ",(INDIRECT("O42")))</f>
        <v xml:space="preserve"> </v>
      </c>
      <c r="CX42" s="226" t="str">
        <f ca="1">IF(ISBLANK(INDIRECT("P42"))," ",(INDIRECT("P42")))</f>
        <v xml:space="preserve"> </v>
      </c>
      <c r="CY42" s="226" t="str">
        <f ca="1">IF(ISBLANK(INDIRECT("Q42"))," ",(INDIRECT("Q42")))</f>
        <v xml:space="preserve"> </v>
      </c>
      <c r="CZ42" s="226" t="str">
        <f ca="1">IF(ISBLANK(INDIRECT("R42"))," ",(INDIRECT("R42")))</f>
        <v xml:space="preserve"> </v>
      </c>
      <c r="DA42" s="226" t="str">
        <f ca="1">IF(ISBLANK(INDIRECT("S42"))," ",(INDIRECT("S42")))</f>
        <v xml:space="preserve"> </v>
      </c>
      <c r="DB42" s="226" t="str">
        <f ca="1">IF(ISBLANK(INDIRECT("T42"))," ",(INDIRECT("T42")))</f>
        <v xml:space="preserve"> </v>
      </c>
      <c r="DC42" s="226" t="str">
        <f ca="1">IF(ISBLANK(INDIRECT("U42"))," ",(INDIRECT("U42")))</f>
        <v xml:space="preserve"> </v>
      </c>
      <c r="DD42" s="226" t="str">
        <f ca="1">IF(ISBLANK(INDIRECT("V42"))," ",(INDIRECT("V42")))</f>
        <v xml:space="preserve"> </v>
      </c>
      <c r="DE42" s="226" t="str">
        <f ca="1">IF(ISBLANK(INDIRECT("W42"))," ",(INDIRECT("W42")))</f>
        <v xml:space="preserve"> </v>
      </c>
      <c r="DF42" s="226" t="str">
        <f ca="1">IF(ISBLANK(INDIRECT("X42"))," ",(INDIRECT("X42")))</f>
        <v xml:space="preserve"> </v>
      </c>
      <c r="DG42" s="226" t="str">
        <f ca="1">IF(ISBLANK(INDIRECT("Y42"))," ",(INDIRECT("Y42")))</f>
        <v xml:space="preserve"> </v>
      </c>
      <c r="DH42" s="226" t="str">
        <f ca="1">IF(ISBLANK(INDIRECT("Z42"))," ",(INDIRECT("Z42")))</f>
        <v xml:space="preserve"> </v>
      </c>
      <c r="DI42" s="226" t="str">
        <f ca="1">IF(ISBLANK(INDIRECT("AA42"))," ",(INDIRECT("AA42")))</f>
        <v xml:space="preserve"> </v>
      </c>
      <c r="DJ42" s="226" t="str">
        <f ca="1">IF(ISBLANK(INDIRECT("AB42"))," ",(INDIRECT("AB42")))</f>
        <v xml:space="preserve"> </v>
      </c>
      <c r="DK42" s="226" t="str">
        <f ca="1">IF(ISBLANK(INDIRECT("AC42"))," ",(INDIRECT("AC42")))</f>
        <v xml:space="preserve"> </v>
      </c>
      <c r="DL42" s="226" t="str">
        <f ca="1">IF(ISBLANK(INDIRECT("AD42"))," ",(INDIRECT("AD42")))</f>
        <v xml:space="preserve"> </v>
      </c>
      <c r="DM42" s="226" t="str">
        <f ca="1">IF(ISBLANK(INDIRECT("AE42"))," ",(INDIRECT("AE42")))</f>
        <v xml:space="preserve"> </v>
      </c>
      <c r="DN42" s="226" t="str">
        <f ca="1">IF(ISBLANK(INDIRECT("AF42"))," ",(INDIRECT("AF42")))</f>
        <v xml:space="preserve"> </v>
      </c>
      <c r="DO42" s="226" t="str">
        <f ca="1">IF(ISBLANK(INDIRECT("AG42"))," ",(INDIRECT("AG42")))</f>
        <v xml:space="preserve"> </v>
      </c>
      <c r="DP42" s="226" t="str">
        <f ca="1">IF(ISBLANK(INDIRECT("AH42"))," ",(INDIRECT("AH42")))</f>
        <v xml:space="preserve"> </v>
      </c>
      <c r="DQ42" s="226" t="str">
        <f ca="1">IF(ISBLANK(INDIRECT("AI42"))," ",(INDIRECT("AI42")))</f>
        <v xml:space="preserve"> </v>
      </c>
      <c r="DR42" s="226" t="str">
        <f ca="1">IF(ISBLANK(INDIRECT("AJ42"))," ",(INDIRECT("AJ42")))</f>
        <v xml:space="preserve"> </v>
      </c>
      <c r="DS42" s="226" t="str">
        <f ca="1">IF(ISBLANK(INDIRECT("AK42"))," ",(INDIRECT("AK42")))</f>
        <v xml:space="preserve"> </v>
      </c>
      <c r="DT42" s="226" t="str">
        <f ca="1">IF(ISBLANK(INDIRECT("AL42"))," ",(INDIRECT("AL42")))</f>
        <v xml:space="preserve"> </v>
      </c>
      <c r="DU42" s="226" t="str">
        <f ca="1">IF(ISBLANK(INDIRECT("AM42"))," ",(INDIRECT("AM42")))</f>
        <v xml:space="preserve"> </v>
      </c>
      <c r="DV42" s="226" t="str">
        <f ca="1">IF(ISBLANK(INDIRECT("AN42"))," ",(INDIRECT("AN42")))</f>
        <v xml:space="preserve"> </v>
      </c>
      <c r="DW42" s="226" t="str">
        <f ca="1">IF(ISBLANK(INDIRECT("AO42"))," ",(INDIRECT("AO42")))</f>
        <v xml:space="preserve"> </v>
      </c>
      <c r="DX42" s="226" t="str">
        <f ca="1">IF(ISBLANK(INDIRECT("AP42"))," ",(INDIRECT("AP42")))</f>
        <v xml:space="preserve"> </v>
      </c>
      <c r="DY42" s="226" t="str">
        <f ca="1">IF(ISBLANK(INDIRECT("AQ42"))," ",(INDIRECT("AQ42")))</f>
        <v xml:space="preserve"> </v>
      </c>
      <c r="DZ42" s="226" t="str">
        <f ca="1">IF(ISBLANK(INDIRECT("AR42"))," ",(INDIRECT("AR42")))</f>
        <v xml:space="preserve"> </v>
      </c>
      <c r="EA42" s="226" t="str">
        <f ca="1">IF(ISBLANK(INDIRECT("AS42"))," ",(INDIRECT("AS42")))</f>
        <v xml:space="preserve"> </v>
      </c>
      <c r="EB42" s="226" t="str">
        <f ca="1">IF(ISBLANK(INDIRECT("AT42"))," ",(INDIRECT("AT42")))</f>
        <v xml:space="preserve"> </v>
      </c>
      <c r="EC42" s="226" t="str">
        <f ca="1">IF(ISBLANK(INDIRECT("AU42"))," ",(INDIRECT("AU42")))</f>
        <v xml:space="preserve"> </v>
      </c>
      <c r="ED42" s="226" t="str">
        <f ca="1">IF(ISBLANK(INDIRECT("AV42"))," ",(INDIRECT("AV42")))</f>
        <v xml:space="preserve"> </v>
      </c>
      <c r="EE42" s="226" t="str">
        <f ca="1">IF(ISBLANK(INDIRECT("AW42"))," ",(INDIRECT("AW42")))</f>
        <v xml:space="preserve"> </v>
      </c>
      <c r="EF42" s="226" t="str">
        <f ca="1">IF(ISBLANK(INDIRECT("AX42"))," ",(INDIRECT("AX42")))</f>
        <v xml:space="preserve"> </v>
      </c>
      <c r="EG42" s="226" t="str">
        <f ca="1">IF(ISBLANK(INDIRECT("AY42"))," ",(INDIRECT("AY42")))</f>
        <v xml:space="preserve"> </v>
      </c>
      <c r="EH42" s="226" t="str">
        <f ca="1">IF(ISBLANK(INDIRECT("AZ42"))," ",(INDIRECT("AZ42")))</f>
        <v xml:space="preserve"> </v>
      </c>
      <c r="EI42" s="226" t="str">
        <f ca="1">IF(ISBLANK(INDIRECT("BA42"))," ",(INDIRECT("BA42")))</f>
        <v xml:space="preserve"> </v>
      </c>
      <c r="EJ42" s="226" t="str">
        <f ca="1">IF(ISBLANK(INDIRECT("BB42"))," ",(INDIRECT("BB42")))</f>
        <v xml:space="preserve"> </v>
      </c>
      <c r="EK42" s="226" t="str">
        <f ca="1">IF(ISBLANK(INDIRECT("BC42"))," ",(INDIRECT("BC42")))</f>
        <v xml:space="preserve"> </v>
      </c>
      <c r="EL42" s="226" t="str">
        <f ca="1">IF(ISBLANK(INDIRECT("BD42"))," ",(INDIRECT("BD42")))</f>
        <v xml:space="preserve"> </v>
      </c>
      <c r="EM42" s="226" t="str">
        <f ca="1">IF(ISBLANK(INDIRECT("BE42"))," ",(INDIRECT("BE42")))</f>
        <v xml:space="preserve"> </v>
      </c>
      <c r="EN42" s="226" t="str">
        <f ca="1">IF(ISBLANK(INDIRECT("BF42"))," ",(INDIRECT("BF42")))</f>
        <v xml:space="preserve"> </v>
      </c>
      <c r="EO42" s="226" t="str">
        <f ca="1">IF(ISBLANK(INDIRECT("BG42"))," ",(INDIRECT("BG42")))</f>
        <v xml:space="preserve"> </v>
      </c>
      <c r="EP42" s="226" t="str">
        <f ca="1">IF(ISBLANK(INDIRECT("BH42"))," ",(INDIRECT("BH42")))</f>
        <v xml:space="preserve"> </v>
      </c>
      <c r="EQ42" s="226" t="str">
        <f ca="1">IF(ISBLANK(INDIRECT("BI42"))," ",(INDIRECT("BI42")))</f>
        <v xml:space="preserve"> </v>
      </c>
      <c r="ER42" s="226" t="str">
        <f ca="1">IF(ISBLANK(INDIRECT("BJ42"))," ",(INDIRECT("BJ42")))</f>
        <v xml:space="preserve"> </v>
      </c>
      <c r="ES42" s="226" t="str">
        <f ca="1">IF(ISBLANK(INDIRECT("BK42"))," ",(INDIRECT("BK42")))</f>
        <v xml:space="preserve"> </v>
      </c>
      <c r="ET42" s="226" t="str">
        <f ca="1">IF(ISBLANK(INDIRECT("BL42"))," ",(INDIRECT("BL42")))</f>
        <v xml:space="preserve"> </v>
      </c>
    </row>
    <row r="43" spans="1:150" x14ac:dyDescent="0.2">
      <c r="A43" s="79">
        <v>37</v>
      </c>
      <c r="B43" s="143"/>
      <c r="C43" s="134"/>
      <c r="D43" s="134"/>
      <c r="E43" s="134"/>
      <c r="F43" s="134"/>
      <c r="G43" s="134"/>
      <c r="H43" s="134"/>
      <c r="I43" s="134"/>
      <c r="J43" s="134"/>
      <c r="K43" s="134"/>
      <c r="L43" s="134"/>
      <c r="M43" s="134"/>
      <c r="N43" s="134"/>
      <c r="O43" s="134"/>
      <c r="P43" s="134"/>
      <c r="Q43" s="134"/>
      <c r="R43" s="134"/>
      <c r="S43" s="134"/>
      <c r="T43" s="134"/>
      <c r="U43" s="134"/>
      <c r="V43" s="134"/>
      <c r="W43" s="134"/>
      <c r="X43" s="134"/>
      <c r="Y43" s="134"/>
      <c r="Z43" s="134"/>
      <c r="AA43" s="134"/>
      <c r="AB43" s="134"/>
      <c r="AC43" s="134"/>
      <c r="AD43" s="134"/>
      <c r="AE43" s="134"/>
      <c r="AF43" s="134"/>
      <c r="AG43" s="134"/>
      <c r="AH43" s="134"/>
      <c r="AI43" s="134"/>
      <c r="AJ43" s="134"/>
      <c r="AK43" s="134"/>
      <c r="AL43" s="134"/>
      <c r="AM43" s="134"/>
      <c r="AN43" s="134"/>
      <c r="AO43" s="134"/>
      <c r="AP43" s="134"/>
      <c r="AQ43" s="134"/>
      <c r="AR43" s="134"/>
      <c r="AS43" s="134"/>
      <c r="AT43" s="134"/>
      <c r="AU43" s="134"/>
      <c r="AV43" s="134"/>
      <c r="AW43" s="134"/>
      <c r="AX43" s="134"/>
      <c r="AY43" s="134"/>
      <c r="AZ43" s="134"/>
      <c r="BA43" s="134"/>
      <c r="BB43" s="134"/>
      <c r="BC43" s="134"/>
      <c r="BD43" s="134"/>
      <c r="BE43" s="134"/>
      <c r="BF43" s="134"/>
      <c r="BG43" s="134"/>
      <c r="BH43" s="134"/>
      <c r="BI43" s="134"/>
      <c r="BJ43" s="134"/>
      <c r="BK43" s="134"/>
      <c r="BL43" s="134"/>
      <c r="CJ43" s="226" t="str">
        <f ca="1">IF(ISBLANK(INDIRECT("B43"))," ",(INDIRECT("B43")))</f>
        <v xml:space="preserve"> </v>
      </c>
      <c r="CK43" s="226" t="str">
        <f ca="1">IF(ISBLANK(INDIRECT("C43"))," ",(INDIRECT("C43")))</f>
        <v xml:space="preserve"> </v>
      </c>
      <c r="CL43" s="226" t="str">
        <f ca="1">IF(ISBLANK(INDIRECT("D43"))," ",(INDIRECT("D43")))</f>
        <v xml:space="preserve"> </v>
      </c>
      <c r="CM43" s="226" t="str">
        <f ca="1">IF(ISBLANK(INDIRECT("E43"))," ",(INDIRECT("E43")))</f>
        <v xml:space="preserve"> </v>
      </c>
      <c r="CN43" s="226" t="str">
        <f ca="1">IF(ISBLANK(INDIRECT("F43"))," ",(INDIRECT("F43")))</f>
        <v xml:space="preserve"> </v>
      </c>
      <c r="CO43" s="226" t="str">
        <f ca="1">IF(ISBLANK(INDIRECT("G43"))," ",(INDIRECT("G43")))</f>
        <v xml:space="preserve"> </v>
      </c>
      <c r="CP43" s="226" t="str">
        <f ca="1">IF(ISBLANK(INDIRECT("H43"))," ",(INDIRECT("H43")))</f>
        <v xml:space="preserve"> </v>
      </c>
      <c r="CQ43" s="226" t="str">
        <f ca="1">IF(ISBLANK(INDIRECT("I43"))," ",(INDIRECT("I43")))</f>
        <v xml:space="preserve"> </v>
      </c>
      <c r="CR43" s="226" t="str">
        <f ca="1">IF(ISBLANK(INDIRECT("J43"))," ",(INDIRECT("J43")))</f>
        <v xml:space="preserve"> </v>
      </c>
      <c r="CS43" s="226" t="str">
        <f ca="1">IF(ISBLANK(INDIRECT("K43"))," ",(INDIRECT("K43")))</f>
        <v xml:space="preserve"> </v>
      </c>
      <c r="CT43" s="226" t="str">
        <f ca="1">IF(ISBLANK(INDIRECT("L43"))," ",(INDIRECT("L43")))</f>
        <v xml:space="preserve"> </v>
      </c>
      <c r="CU43" s="226" t="str">
        <f ca="1">IF(ISBLANK(INDIRECT("M43"))," ",(INDIRECT("M43")))</f>
        <v xml:space="preserve"> </v>
      </c>
      <c r="CV43" s="226" t="str">
        <f ca="1">IF(ISBLANK(INDIRECT("N43"))," ",(INDIRECT("N43")))</f>
        <v xml:space="preserve"> </v>
      </c>
      <c r="CW43" s="226" t="str">
        <f ca="1">IF(ISBLANK(INDIRECT("O43"))," ",(INDIRECT("O43")))</f>
        <v xml:space="preserve"> </v>
      </c>
      <c r="CX43" s="226" t="str">
        <f ca="1">IF(ISBLANK(INDIRECT("P43"))," ",(INDIRECT("P43")))</f>
        <v xml:space="preserve"> </v>
      </c>
      <c r="CY43" s="226" t="str">
        <f ca="1">IF(ISBLANK(INDIRECT("Q43"))," ",(INDIRECT("Q43")))</f>
        <v xml:space="preserve"> </v>
      </c>
      <c r="CZ43" s="226" t="str">
        <f ca="1">IF(ISBLANK(INDIRECT("R43"))," ",(INDIRECT("R43")))</f>
        <v xml:space="preserve"> </v>
      </c>
      <c r="DA43" s="226" t="str">
        <f ca="1">IF(ISBLANK(INDIRECT("S43"))," ",(INDIRECT("S43")))</f>
        <v xml:space="preserve"> </v>
      </c>
      <c r="DB43" s="226" t="str">
        <f ca="1">IF(ISBLANK(INDIRECT("T43"))," ",(INDIRECT("T43")))</f>
        <v xml:space="preserve"> </v>
      </c>
      <c r="DC43" s="226" t="str">
        <f ca="1">IF(ISBLANK(INDIRECT("U43"))," ",(INDIRECT("U43")))</f>
        <v xml:space="preserve"> </v>
      </c>
      <c r="DD43" s="226" t="str">
        <f ca="1">IF(ISBLANK(INDIRECT("V43"))," ",(INDIRECT("V43")))</f>
        <v xml:space="preserve"> </v>
      </c>
      <c r="DE43" s="226" t="str">
        <f ca="1">IF(ISBLANK(INDIRECT("W43"))," ",(INDIRECT("W43")))</f>
        <v xml:space="preserve"> </v>
      </c>
      <c r="DF43" s="226" t="str">
        <f ca="1">IF(ISBLANK(INDIRECT("X43"))," ",(INDIRECT("X43")))</f>
        <v xml:space="preserve"> </v>
      </c>
      <c r="DG43" s="226" t="str">
        <f ca="1">IF(ISBLANK(INDIRECT("Y43"))," ",(INDIRECT("Y43")))</f>
        <v xml:space="preserve"> </v>
      </c>
      <c r="DH43" s="226" t="str">
        <f ca="1">IF(ISBLANK(INDIRECT("Z43"))," ",(INDIRECT("Z43")))</f>
        <v xml:space="preserve"> </v>
      </c>
      <c r="DI43" s="226" t="str">
        <f ca="1">IF(ISBLANK(INDIRECT("AA43"))," ",(INDIRECT("AA43")))</f>
        <v xml:space="preserve"> </v>
      </c>
      <c r="DJ43" s="226" t="str">
        <f ca="1">IF(ISBLANK(INDIRECT("AB43"))," ",(INDIRECT("AB43")))</f>
        <v xml:space="preserve"> </v>
      </c>
      <c r="DK43" s="226" t="str">
        <f ca="1">IF(ISBLANK(INDIRECT("AC43"))," ",(INDIRECT("AC43")))</f>
        <v xml:space="preserve"> </v>
      </c>
      <c r="DL43" s="226" t="str">
        <f ca="1">IF(ISBLANK(INDIRECT("AD43"))," ",(INDIRECT("AD43")))</f>
        <v xml:space="preserve"> </v>
      </c>
      <c r="DM43" s="226" t="str">
        <f ca="1">IF(ISBLANK(INDIRECT("AE43"))," ",(INDIRECT("AE43")))</f>
        <v xml:space="preserve"> </v>
      </c>
      <c r="DN43" s="226" t="str">
        <f ca="1">IF(ISBLANK(INDIRECT("AF43"))," ",(INDIRECT("AF43")))</f>
        <v xml:space="preserve"> </v>
      </c>
      <c r="DO43" s="226" t="str">
        <f ca="1">IF(ISBLANK(INDIRECT("AG43"))," ",(INDIRECT("AG43")))</f>
        <v xml:space="preserve"> </v>
      </c>
      <c r="DP43" s="226" t="str">
        <f ca="1">IF(ISBLANK(INDIRECT("AH43"))," ",(INDIRECT("AH43")))</f>
        <v xml:space="preserve"> </v>
      </c>
      <c r="DQ43" s="226" t="str">
        <f ca="1">IF(ISBLANK(INDIRECT("AI43"))," ",(INDIRECT("AI43")))</f>
        <v xml:space="preserve"> </v>
      </c>
      <c r="DR43" s="226" t="str">
        <f ca="1">IF(ISBLANK(INDIRECT("AJ43"))," ",(INDIRECT("AJ43")))</f>
        <v xml:space="preserve"> </v>
      </c>
      <c r="DS43" s="226" t="str">
        <f ca="1">IF(ISBLANK(INDIRECT("AK43"))," ",(INDIRECT("AK43")))</f>
        <v xml:space="preserve"> </v>
      </c>
      <c r="DT43" s="226" t="str">
        <f ca="1">IF(ISBLANK(INDIRECT("AL43"))," ",(INDIRECT("AL43")))</f>
        <v xml:space="preserve"> </v>
      </c>
      <c r="DU43" s="226" t="str">
        <f ca="1">IF(ISBLANK(INDIRECT("AM43"))," ",(INDIRECT("AM43")))</f>
        <v xml:space="preserve"> </v>
      </c>
      <c r="DV43" s="226" t="str">
        <f ca="1">IF(ISBLANK(INDIRECT("AN43"))," ",(INDIRECT("AN43")))</f>
        <v xml:space="preserve"> </v>
      </c>
      <c r="DW43" s="226" t="str">
        <f ca="1">IF(ISBLANK(INDIRECT("AO43"))," ",(INDIRECT("AO43")))</f>
        <v xml:space="preserve"> </v>
      </c>
      <c r="DX43" s="226" t="str">
        <f ca="1">IF(ISBLANK(INDIRECT("AP43"))," ",(INDIRECT("AP43")))</f>
        <v xml:space="preserve"> </v>
      </c>
      <c r="DY43" s="226" t="str">
        <f ca="1">IF(ISBLANK(INDIRECT("AQ43"))," ",(INDIRECT("AQ43")))</f>
        <v xml:space="preserve"> </v>
      </c>
      <c r="DZ43" s="226" t="str">
        <f ca="1">IF(ISBLANK(INDIRECT("AR43"))," ",(INDIRECT("AR43")))</f>
        <v xml:space="preserve"> </v>
      </c>
      <c r="EA43" s="226" t="str">
        <f ca="1">IF(ISBLANK(INDIRECT("AS43"))," ",(INDIRECT("AS43")))</f>
        <v xml:space="preserve"> </v>
      </c>
      <c r="EB43" s="226" t="str">
        <f ca="1">IF(ISBLANK(INDIRECT("AT43"))," ",(INDIRECT("AT43")))</f>
        <v xml:space="preserve"> </v>
      </c>
      <c r="EC43" s="226" t="str">
        <f ca="1">IF(ISBLANK(INDIRECT("AU43"))," ",(INDIRECT("AU43")))</f>
        <v xml:space="preserve"> </v>
      </c>
      <c r="ED43" s="226" t="str">
        <f ca="1">IF(ISBLANK(INDIRECT("AV43"))," ",(INDIRECT("AV43")))</f>
        <v xml:space="preserve"> </v>
      </c>
      <c r="EE43" s="226" t="str">
        <f ca="1">IF(ISBLANK(INDIRECT("AW43"))," ",(INDIRECT("AW43")))</f>
        <v xml:space="preserve"> </v>
      </c>
      <c r="EF43" s="226" t="str">
        <f ca="1">IF(ISBLANK(INDIRECT("AX43"))," ",(INDIRECT("AX43")))</f>
        <v xml:space="preserve"> </v>
      </c>
      <c r="EG43" s="226" t="str">
        <f ca="1">IF(ISBLANK(INDIRECT("AY43"))," ",(INDIRECT("AY43")))</f>
        <v xml:space="preserve"> </v>
      </c>
      <c r="EH43" s="226" t="str">
        <f ca="1">IF(ISBLANK(INDIRECT("AZ43"))," ",(INDIRECT("AZ43")))</f>
        <v xml:space="preserve"> </v>
      </c>
      <c r="EI43" s="226" t="str">
        <f ca="1">IF(ISBLANK(INDIRECT("BA43"))," ",(INDIRECT("BA43")))</f>
        <v xml:space="preserve"> </v>
      </c>
      <c r="EJ43" s="226" t="str">
        <f ca="1">IF(ISBLANK(INDIRECT("BB43"))," ",(INDIRECT("BB43")))</f>
        <v xml:space="preserve"> </v>
      </c>
      <c r="EK43" s="226" t="str">
        <f ca="1">IF(ISBLANK(INDIRECT("BC43"))," ",(INDIRECT("BC43")))</f>
        <v xml:space="preserve"> </v>
      </c>
      <c r="EL43" s="226" t="str">
        <f ca="1">IF(ISBLANK(INDIRECT("BD43"))," ",(INDIRECT("BD43")))</f>
        <v xml:space="preserve"> </v>
      </c>
      <c r="EM43" s="226" t="str">
        <f ca="1">IF(ISBLANK(INDIRECT("BE43"))," ",(INDIRECT("BE43")))</f>
        <v xml:space="preserve"> </v>
      </c>
      <c r="EN43" s="226" t="str">
        <f ca="1">IF(ISBLANK(INDIRECT("BF43"))," ",(INDIRECT("BF43")))</f>
        <v xml:space="preserve"> </v>
      </c>
      <c r="EO43" s="226" t="str">
        <f ca="1">IF(ISBLANK(INDIRECT("BG43"))," ",(INDIRECT("BG43")))</f>
        <v xml:space="preserve"> </v>
      </c>
      <c r="EP43" s="226" t="str">
        <f ca="1">IF(ISBLANK(INDIRECT("BH43"))," ",(INDIRECT("BH43")))</f>
        <v xml:space="preserve"> </v>
      </c>
      <c r="EQ43" s="226" t="str">
        <f ca="1">IF(ISBLANK(INDIRECT("BI43"))," ",(INDIRECT("BI43")))</f>
        <v xml:space="preserve"> </v>
      </c>
      <c r="ER43" s="226" t="str">
        <f ca="1">IF(ISBLANK(INDIRECT("BJ43"))," ",(INDIRECT("BJ43")))</f>
        <v xml:space="preserve"> </v>
      </c>
      <c r="ES43" s="226" t="str">
        <f ca="1">IF(ISBLANK(INDIRECT("BK43"))," ",(INDIRECT("BK43")))</f>
        <v xml:space="preserve"> </v>
      </c>
      <c r="ET43" s="226" t="str">
        <f ca="1">IF(ISBLANK(INDIRECT("BL43"))," ",(INDIRECT("BL43")))</f>
        <v xml:space="preserve"> </v>
      </c>
    </row>
    <row r="44" spans="1:150" x14ac:dyDescent="0.2">
      <c r="A44" s="79">
        <v>38</v>
      </c>
      <c r="B44" s="143"/>
      <c r="C44" s="134"/>
      <c r="D44" s="134"/>
      <c r="E44" s="134"/>
      <c r="F44" s="134"/>
      <c r="G44" s="134"/>
      <c r="H44" s="134"/>
      <c r="I44" s="134"/>
      <c r="J44" s="134"/>
      <c r="K44" s="134"/>
      <c r="L44" s="134"/>
      <c r="M44" s="134"/>
      <c r="N44" s="134"/>
      <c r="O44" s="134"/>
      <c r="P44" s="134"/>
      <c r="Q44" s="134"/>
      <c r="R44" s="134"/>
      <c r="S44" s="134"/>
      <c r="T44" s="134"/>
      <c r="U44" s="134"/>
      <c r="V44" s="134"/>
      <c r="W44" s="134"/>
      <c r="X44" s="134"/>
      <c r="Y44" s="134"/>
      <c r="Z44" s="134"/>
      <c r="AA44" s="134"/>
      <c r="AB44" s="134"/>
      <c r="AC44" s="134"/>
      <c r="AD44" s="134"/>
      <c r="AE44" s="134"/>
      <c r="AF44" s="134"/>
      <c r="AG44" s="134"/>
      <c r="AH44" s="134"/>
      <c r="AI44" s="134"/>
      <c r="AJ44" s="134"/>
      <c r="AK44" s="134"/>
      <c r="AL44" s="134"/>
      <c r="AM44" s="134"/>
      <c r="AN44" s="134"/>
      <c r="AO44" s="134"/>
      <c r="AP44" s="134"/>
      <c r="AQ44" s="134"/>
      <c r="AR44" s="134"/>
      <c r="AS44" s="134"/>
      <c r="AT44" s="134"/>
      <c r="AU44" s="134"/>
      <c r="AV44" s="134"/>
      <c r="AW44" s="134"/>
      <c r="AX44" s="134"/>
      <c r="AY44" s="134"/>
      <c r="AZ44" s="134"/>
      <c r="BA44" s="134"/>
      <c r="BB44" s="134"/>
      <c r="BC44" s="134"/>
      <c r="BD44" s="134"/>
      <c r="BE44" s="134"/>
      <c r="BF44" s="134"/>
      <c r="BG44" s="134"/>
      <c r="BH44" s="134"/>
      <c r="BI44" s="134"/>
      <c r="BJ44" s="134"/>
      <c r="BK44" s="134"/>
      <c r="BL44" s="134"/>
      <c r="CJ44" s="226" t="str">
        <f ca="1">IF(ISBLANK(INDIRECT("B44"))," ",(INDIRECT("B44")))</f>
        <v xml:space="preserve"> </v>
      </c>
      <c r="CK44" s="226" t="str">
        <f ca="1">IF(ISBLANK(INDIRECT("C44"))," ",(INDIRECT("C44")))</f>
        <v xml:space="preserve"> </v>
      </c>
      <c r="CL44" s="226" t="str">
        <f ca="1">IF(ISBLANK(INDIRECT("D44"))," ",(INDIRECT("D44")))</f>
        <v xml:space="preserve"> </v>
      </c>
      <c r="CM44" s="226" t="str">
        <f ca="1">IF(ISBLANK(INDIRECT("E44"))," ",(INDIRECT("E44")))</f>
        <v xml:space="preserve"> </v>
      </c>
      <c r="CN44" s="226" t="str">
        <f ca="1">IF(ISBLANK(INDIRECT("F44"))," ",(INDIRECT("F44")))</f>
        <v xml:space="preserve"> </v>
      </c>
      <c r="CO44" s="226" t="str">
        <f ca="1">IF(ISBLANK(INDIRECT("G44"))," ",(INDIRECT("G44")))</f>
        <v xml:space="preserve"> </v>
      </c>
      <c r="CP44" s="226" t="str">
        <f ca="1">IF(ISBLANK(INDIRECT("H44"))," ",(INDIRECT("H44")))</f>
        <v xml:space="preserve"> </v>
      </c>
      <c r="CQ44" s="226" t="str">
        <f ca="1">IF(ISBLANK(INDIRECT("I44"))," ",(INDIRECT("I44")))</f>
        <v xml:space="preserve"> </v>
      </c>
      <c r="CR44" s="226" t="str">
        <f ca="1">IF(ISBLANK(INDIRECT("J44"))," ",(INDIRECT("J44")))</f>
        <v xml:space="preserve"> </v>
      </c>
      <c r="CS44" s="226" t="str">
        <f ca="1">IF(ISBLANK(INDIRECT("K44"))," ",(INDIRECT("K44")))</f>
        <v xml:space="preserve"> </v>
      </c>
      <c r="CT44" s="226" t="str">
        <f ca="1">IF(ISBLANK(INDIRECT("L44"))," ",(INDIRECT("L44")))</f>
        <v xml:space="preserve"> </v>
      </c>
      <c r="CU44" s="226" t="str">
        <f ca="1">IF(ISBLANK(INDIRECT("M44"))," ",(INDIRECT("M44")))</f>
        <v xml:space="preserve"> </v>
      </c>
      <c r="CV44" s="226" t="str">
        <f ca="1">IF(ISBLANK(INDIRECT("N44"))," ",(INDIRECT("N44")))</f>
        <v xml:space="preserve"> </v>
      </c>
      <c r="CW44" s="226" t="str">
        <f ca="1">IF(ISBLANK(INDIRECT("O44"))," ",(INDIRECT("O44")))</f>
        <v xml:space="preserve"> </v>
      </c>
      <c r="CX44" s="226" t="str">
        <f ca="1">IF(ISBLANK(INDIRECT("P44"))," ",(INDIRECT("P44")))</f>
        <v xml:space="preserve"> </v>
      </c>
      <c r="CY44" s="226" t="str">
        <f ca="1">IF(ISBLANK(INDIRECT("Q44"))," ",(INDIRECT("Q44")))</f>
        <v xml:space="preserve"> </v>
      </c>
      <c r="CZ44" s="226" t="str">
        <f ca="1">IF(ISBLANK(INDIRECT("R44"))," ",(INDIRECT("R44")))</f>
        <v xml:space="preserve"> </v>
      </c>
      <c r="DA44" s="226" t="str">
        <f ca="1">IF(ISBLANK(INDIRECT("S44"))," ",(INDIRECT("S44")))</f>
        <v xml:space="preserve"> </v>
      </c>
      <c r="DB44" s="226" t="str">
        <f ca="1">IF(ISBLANK(INDIRECT("T44"))," ",(INDIRECT("T44")))</f>
        <v xml:space="preserve"> </v>
      </c>
      <c r="DC44" s="226" t="str">
        <f ca="1">IF(ISBLANK(INDIRECT("U44"))," ",(INDIRECT("U44")))</f>
        <v xml:space="preserve"> </v>
      </c>
      <c r="DD44" s="226" t="str">
        <f ca="1">IF(ISBLANK(INDIRECT("V44"))," ",(INDIRECT("V44")))</f>
        <v xml:space="preserve"> </v>
      </c>
      <c r="DE44" s="226" t="str">
        <f ca="1">IF(ISBLANK(INDIRECT("W44"))," ",(INDIRECT("W44")))</f>
        <v xml:space="preserve"> </v>
      </c>
      <c r="DF44" s="226" t="str">
        <f ca="1">IF(ISBLANK(INDIRECT("X44"))," ",(INDIRECT("X44")))</f>
        <v xml:space="preserve"> </v>
      </c>
      <c r="DG44" s="226" t="str">
        <f ca="1">IF(ISBLANK(INDIRECT("Y44"))," ",(INDIRECT("Y44")))</f>
        <v xml:space="preserve"> </v>
      </c>
      <c r="DH44" s="226" t="str">
        <f ca="1">IF(ISBLANK(INDIRECT("Z44"))," ",(INDIRECT("Z44")))</f>
        <v xml:space="preserve"> </v>
      </c>
      <c r="DI44" s="226" t="str">
        <f ca="1">IF(ISBLANK(INDIRECT("AA44"))," ",(INDIRECT("AA44")))</f>
        <v xml:space="preserve"> </v>
      </c>
      <c r="DJ44" s="226" t="str">
        <f ca="1">IF(ISBLANK(INDIRECT("AB44"))," ",(INDIRECT("AB44")))</f>
        <v xml:space="preserve"> </v>
      </c>
      <c r="DK44" s="226" t="str">
        <f ca="1">IF(ISBLANK(INDIRECT("AC44"))," ",(INDIRECT("AC44")))</f>
        <v xml:space="preserve"> </v>
      </c>
      <c r="DL44" s="226" t="str">
        <f ca="1">IF(ISBLANK(INDIRECT("AD44"))," ",(INDIRECT("AD44")))</f>
        <v xml:space="preserve"> </v>
      </c>
      <c r="DM44" s="226" t="str">
        <f ca="1">IF(ISBLANK(INDIRECT("AE44"))," ",(INDIRECT("AE44")))</f>
        <v xml:space="preserve"> </v>
      </c>
      <c r="DN44" s="226" t="str">
        <f ca="1">IF(ISBLANK(INDIRECT("AF44"))," ",(INDIRECT("AF44")))</f>
        <v xml:space="preserve"> </v>
      </c>
      <c r="DO44" s="226" t="str">
        <f ca="1">IF(ISBLANK(INDIRECT("AG44"))," ",(INDIRECT("AG44")))</f>
        <v xml:space="preserve"> </v>
      </c>
      <c r="DP44" s="226" t="str">
        <f ca="1">IF(ISBLANK(INDIRECT("AH44"))," ",(INDIRECT("AH44")))</f>
        <v xml:space="preserve"> </v>
      </c>
      <c r="DQ44" s="226" t="str">
        <f ca="1">IF(ISBLANK(INDIRECT("AI44"))," ",(INDIRECT("AI44")))</f>
        <v xml:space="preserve"> </v>
      </c>
      <c r="DR44" s="226" t="str">
        <f ca="1">IF(ISBLANK(INDIRECT("AJ44"))," ",(INDIRECT("AJ44")))</f>
        <v xml:space="preserve"> </v>
      </c>
      <c r="DS44" s="226" t="str">
        <f ca="1">IF(ISBLANK(INDIRECT("AK44"))," ",(INDIRECT("AK44")))</f>
        <v xml:space="preserve"> </v>
      </c>
      <c r="DT44" s="226" t="str">
        <f ca="1">IF(ISBLANK(INDIRECT("AL44"))," ",(INDIRECT("AL44")))</f>
        <v xml:space="preserve"> </v>
      </c>
      <c r="DU44" s="226" t="str">
        <f ca="1">IF(ISBLANK(INDIRECT("AM44"))," ",(INDIRECT("AM44")))</f>
        <v xml:space="preserve"> </v>
      </c>
      <c r="DV44" s="226" t="str">
        <f ca="1">IF(ISBLANK(INDIRECT("AN44"))," ",(INDIRECT("AN44")))</f>
        <v xml:space="preserve"> </v>
      </c>
      <c r="DW44" s="226" t="str">
        <f ca="1">IF(ISBLANK(INDIRECT("AO44"))," ",(INDIRECT("AO44")))</f>
        <v xml:space="preserve"> </v>
      </c>
      <c r="DX44" s="226" t="str">
        <f ca="1">IF(ISBLANK(INDIRECT("AP44"))," ",(INDIRECT("AP44")))</f>
        <v xml:space="preserve"> </v>
      </c>
      <c r="DY44" s="226" t="str">
        <f ca="1">IF(ISBLANK(INDIRECT("AQ44"))," ",(INDIRECT("AQ44")))</f>
        <v xml:space="preserve"> </v>
      </c>
      <c r="DZ44" s="226" t="str">
        <f ca="1">IF(ISBLANK(INDIRECT("AR44"))," ",(INDIRECT("AR44")))</f>
        <v xml:space="preserve"> </v>
      </c>
      <c r="EA44" s="226" t="str">
        <f ca="1">IF(ISBLANK(INDIRECT("AS44"))," ",(INDIRECT("AS44")))</f>
        <v xml:space="preserve"> </v>
      </c>
      <c r="EB44" s="226" t="str">
        <f ca="1">IF(ISBLANK(INDIRECT("AT44"))," ",(INDIRECT("AT44")))</f>
        <v xml:space="preserve"> </v>
      </c>
      <c r="EC44" s="226" t="str">
        <f ca="1">IF(ISBLANK(INDIRECT("AU44"))," ",(INDIRECT("AU44")))</f>
        <v xml:space="preserve"> </v>
      </c>
      <c r="ED44" s="226" t="str">
        <f ca="1">IF(ISBLANK(INDIRECT("AV44"))," ",(INDIRECT("AV44")))</f>
        <v xml:space="preserve"> </v>
      </c>
      <c r="EE44" s="226" t="str">
        <f ca="1">IF(ISBLANK(INDIRECT("AW44"))," ",(INDIRECT("AW44")))</f>
        <v xml:space="preserve"> </v>
      </c>
      <c r="EF44" s="226" t="str">
        <f ca="1">IF(ISBLANK(INDIRECT("AX44"))," ",(INDIRECT("AX44")))</f>
        <v xml:space="preserve"> </v>
      </c>
      <c r="EG44" s="226" t="str">
        <f ca="1">IF(ISBLANK(INDIRECT("AY44"))," ",(INDIRECT("AY44")))</f>
        <v xml:space="preserve"> </v>
      </c>
      <c r="EH44" s="226" t="str">
        <f ca="1">IF(ISBLANK(INDIRECT("AZ44"))," ",(INDIRECT("AZ44")))</f>
        <v xml:space="preserve"> </v>
      </c>
      <c r="EI44" s="226" t="str">
        <f ca="1">IF(ISBLANK(INDIRECT("BA44"))," ",(INDIRECT("BA44")))</f>
        <v xml:space="preserve"> </v>
      </c>
      <c r="EJ44" s="226" t="str">
        <f ca="1">IF(ISBLANK(INDIRECT("BB44"))," ",(INDIRECT("BB44")))</f>
        <v xml:space="preserve"> </v>
      </c>
      <c r="EK44" s="226" t="str">
        <f ca="1">IF(ISBLANK(INDIRECT("BC44"))," ",(INDIRECT("BC44")))</f>
        <v xml:space="preserve"> </v>
      </c>
      <c r="EL44" s="226" t="str">
        <f ca="1">IF(ISBLANK(INDIRECT("BD44"))," ",(INDIRECT("BD44")))</f>
        <v xml:space="preserve"> </v>
      </c>
      <c r="EM44" s="226" t="str">
        <f ca="1">IF(ISBLANK(INDIRECT("BE44"))," ",(INDIRECT("BE44")))</f>
        <v xml:space="preserve"> </v>
      </c>
      <c r="EN44" s="226" t="str">
        <f ca="1">IF(ISBLANK(INDIRECT("BF44"))," ",(INDIRECT("BF44")))</f>
        <v xml:space="preserve"> </v>
      </c>
      <c r="EO44" s="226" t="str">
        <f ca="1">IF(ISBLANK(INDIRECT("BG44"))," ",(INDIRECT("BG44")))</f>
        <v xml:space="preserve"> </v>
      </c>
      <c r="EP44" s="226" t="str">
        <f ca="1">IF(ISBLANK(INDIRECT("BH44"))," ",(INDIRECT("BH44")))</f>
        <v xml:space="preserve"> </v>
      </c>
      <c r="EQ44" s="226" t="str">
        <f ca="1">IF(ISBLANK(INDIRECT("BI44"))," ",(INDIRECT("BI44")))</f>
        <v xml:space="preserve"> </v>
      </c>
      <c r="ER44" s="226" t="str">
        <f ca="1">IF(ISBLANK(INDIRECT("BJ44"))," ",(INDIRECT("BJ44")))</f>
        <v xml:space="preserve"> </v>
      </c>
      <c r="ES44" s="226" t="str">
        <f ca="1">IF(ISBLANK(INDIRECT("BK44"))," ",(INDIRECT("BK44")))</f>
        <v xml:space="preserve"> </v>
      </c>
      <c r="ET44" s="226" t="str">
        <f ca="1">IF(ISBLANK(INDIRECT("BL44"))," ",(INDIRECT("BL44")))</f>
        <v xml:space="preserve"> </v>
      </c>
    </row>
    <row r="45" spans="1:150" x14ac:dyDescent="0.2">
      <c r="A45" s="79">
        <v>39</v>
      </c>
      <c r="B45" s="143"/>
      <c r="C45" s="134"/>
      <c r="D45" s="134"/>
      <c r="E45" s="134"/>
      <c r="F45" s="134"/>
      <c r="G45" s="134"/>
      <c r="H45" s="134"/>
      <c r="I45" s="134"/>
      <c r="J45" s="134"/>
      <c r="K45" s="134"/>
      <c r="L45" s="134"/>
      <c r="M45" s="134"/>
      <c r="N45" s="134"/>
      <c r="O45" s="134"/>
      <c r="P45" s="134"/>
      <c r="Q45" s="134"/>
      <c r="R45" s="134"/>
      <c r="S45" s="134"/>
      <c r="T45" s="134"/>
      <c r="U45" s="134"/>
      <c r="V45" s="134"/>
      <c r="W45" s="134"/>
      <c r="X45" s="134"/>
      <c r="Y45" s="134"/>
      <c r="Z45" s="134"/>
      <c r="AA45" s="134"/>
      <c r="AB45" s="134"/>
      <c r="AC45" s="134"/>
      <c r="AD45" s="134"/>
      <c r="AE45" s="134"/>
      <c r="AF45" s="134"/>
      <c r="AG45" s="134"/>
      <c r="AH45" s="134"/>
      <c r="AI45" s="134"/>
      <c r="AJ45" s="134"/>
      <c r="AK45" s="134"/>
      <c r="AL45" s="134"/>
      <c r="AM45" s="134"/>
      <c r="AN45" s="134"/>
      <c r="AO45" s="134"/>
      <c r="AP45" s="134"/>
      <c r="AQ45" s="134"/>
      <c r="AR45" s="134"/>
      <c r="AS45" s="134"/>
      <c r="AT45" s="134"/>
      <c r="AU45" s="134"/>
      <c r="AV45" s="134"/>
      <c r="AW45" s="134"/>
      <c r="AX45" s="134"/>
      <c r="AY45" s="134"/>
      <c r="AZ45" s="134"/>
      <c r="BA45" s="134"/>
      <c r="BB45" s="134"/>
      <c r="BC45" s="134"/>
      <c r="BD45" s="134"/>
      <c r="BE45" s="134"/>
      <c r="BF45" s="134"/>
      <c r="BG45" s="134"/>
      <c r="BH45" s="134"/>
      <c r="BI45" s="134"/>
      <c r="BJ45" s="134"/>
      <c r="BK45" s="134"/>
      <c r="BL45" s="134"/>
      <c r="CJ45" s="226" t="str">
        <f ca="1">IF(ISBLANK(INDIRECT("B45"))," ",(INDIRECT("B45")))</f>
        <v xml:space="preserve"> </v>
      </c>
      <c r="CK45" s="226" t="str">
        <f ca="1">IF(ISBLANK(INDIRECT("C45"))," ",(INDIRECT("C45")))</f>
        <v xml:space="preserve"> </v>
      </c>
      <c r="CL45" s="226" t="str">
        <f ca="1">IF(ISBLANK(INDIRECT("D45"))," ",(INDIRECT("D45")))</f>
        <v xml:space="preserve"> </v>
      </c>
      <c r="CM45" s="226" t="str">
        <f ca="1">IF(ISBLANK(INDIRECT("E45"))," ",(INDIRECT("E45")))</f>
        <v xml:space="preserve"> </v>
      </c>
      <c r="CN45" s="226" t="str">
        <f ca="1">IF(ISBLANK(INDIRECT("F45"))," ",(INDIRECT("F45")))</f>
        <v xml:space="preserve"> </v>
      </c>
      <c r="CO45" s="226" t="str">
        <f ca="1">IF(ISBLANK(INDIRECT("G45"))," ",(INDIRECT("G45")))</f>
        <v xml:space="preserve"> </v>
      </c>
      <c r="CP45" s="226" t="str">
        <f ca="1">IF(ISBLANK(INDIRECT("H45"))," ",(INDIRECT("H45")))</f>
        <v xml:space="preserve"> </v>
      </c>
      <c r="CQ45" s="226" t="str">
        <f ca="1">IF(ISBLANK(INDIRECT("I45"))," ",(INDIRECT("I45")))</f>
        <v xml:space="preserve"> </v>
      </c>
      <c r="CR45" s="226" t="str">
        <f ca="1">IF(ISBLANK(INDIRECT("J45"))," ",(INDIRECT("J45")))</f>
        <v xml:space="preserve"> </v>
      </c>
      <c r="CS45" s="226" t="str">
        <f ca="1">IF(ISBLANK(INDIRECT("K45"))," ",(INDIRECT("K45")))</f>
        <v xml:space="preserve"> </v>
      </c>
      <c r="CT45" s="226" t="str">
        <f ca="1">IF(ISBLANK(INDIRECT("L45"))," ",(INDIRECT("L45")))</f>
        <v xml:space="preserve"> </v>
      </c>
      <c r="CU45" s="226" t="str">
        <f ca="1">IF(ISBLANK(INDIRECT("M45"))," ",(INDIRECT("M45")))</f>
        <v xml:space="preserve"> </v>
      </c>
      <c r="CV45" s="226" t="str">
        <f ca="1">IF(ISBLANK(INDIRECT("N45"))," ",(INDIRECT("N45")))</f>
        <v xml:space="preserve"> </v>
      </c>
      <c r="CW45" s="226" t="str">
        <f ca="1">IF(ISBLANK(INDIRECT("O45"))," ",(INDIRECT("O45")))</f>
        <v xml:space="preserve"> </v>
      </c>
      <c r="CX45" s="226" t="str">
        <f ca="1">IF(ISBLANK(INDIRECT("P45"))," ",(INDIRECT("P45")))</f>
        <v xml:space="preserve"> </v>
      </c>
      <c r="CY45" s="226" t="str">
        <f ca="1">IF(ISBLANK(INDIRECT("Q45"))," ",(INDIRECT("Q45")))</f>
        <v xml:space="preserve"> </v>
      </c>
      <c r="CZ45" s="226" t="str">
        <f ca="1">IF(ISBLANK(INDIRECT("R45"))," ",(INDIRECT("R45")))</f>
        <v xml:space="preserve"> </v>
      </c>
      <c r="DA45" s="226" t="str">
        <f ca="1">IF(ISBLANK(INDIRECT("S45"))," ",(INDIRECT("S45")))</f>
        <v xml:space="preserve"> </v>
      </c>
      <c r="DB45" s="226" t="str">
        <f ca="1">IF(ISBLANK(INDIRECT("T45"))," ",(INDIRECT("T45")))</f>
        <v xml:space="preserve"> </v>
      </c>
      <c r="DC45" s="226" t="str">
        <f ca="1">IF(ISBLANK(INDIRECT("U45"))," ",(INDIRECT("U45")))</f>
        <v xml:space="preserve"> </v>
      </c>
      <c r="DD45" s="226" t="str">
        <f ca="1">IF(ISBLANK(INDIRECT("V45"))," ",(INDIRECT("V45")))</f>
        <v xml:space="preserve"> </v>
      </c>
      <c r="DE45" s="226" t="str">
        <f ca="1">IF(ISBLANK(INDIRECT("W45"))," ",(INDIRECT("W45")))</f>
        <v xml:space="preserve"> </v>
      </c>
      <c r="DF45" s="226" t="str">
        <f ca="1">IF(ISBLANK(INDIRECT("X45"))," ",(INDIRECT("X45")))</f>
        <v xml:space="preserve"> </v>
      </c>
      <c r="DG45" s="226" t="str">
        <f ca="1">IF(ISBLANK(INDIRECT("Y45"))," ",(INDIRECT("Y45")))</f>
        <v xml:space="preserve"> </v>
      </c>
      <c r="DH45" s="226" t="str">
        <f ca="1">IF(ISBLANK(INDIRECT("Z45"))," ",(INDIRECT("Z45")))</f>
        <v xml:space="preserve"> </v>
      </c>
      <c r="DI45" s="226" t="str">
        <f ca="1">IF(ISBLANK(INDIRECT("AA45"))," ",(INDIRECT("AA45")))</f>
        <v xml:space="preserve"> </v>
      </c>
      <c r="DJ45" s="226" t="str">
        <f ca="1">IF(ISBLANK(INDIRECT("AB45"))," ",(INDIRECT("AB45")))</f>
        <v xml:space="preserve"> </v>
      </c>
      <c r="DK45" s="226" t="str">
        <f ca="1">IF(ISBLANK(INDIRECT("AC45"))," ",(INDIRECT("AC45")))</f>
        <v xml:space="preserve"> </v>
      </c>
      <c r="DL45" s="226" t="str">
        <f ca="1">IF(ISBLANK(INDIRECT("AD45"))," ",(INDIRECT("AD45")))</f>
        <v xml:space="preserve"> </v>
      </c>
      <c r="DM45" s="226" t="str">
        <f ca="1">IF(ISBLANK(INDIRECT("AE45"))," ",(INDIRECT("AE45")))</f>
        <v xml:space="preserve"> </v>
      </c>
      <c r="DN45" s="226" t="str">
        <f ca="1">IF(ISBLANK(INDIRECT("AF45"))," ",(INDIRECT("AF45")))</f>
        <v xml:space="preserve"> </v>
      </c>
      <c r="DO45" s="226" t="str">
        <f ca="1">IF(ISBLANK(INDIRECT("AG45"))," ",(INDIRECT("AG45")))</f>
        <v xml:space="preserve"> </v>
      </c>
      <c r="DP45" s="226" t="str">
        <f ca="1">IF(ISBLANK(INDIRECT("AH45"))," ",(INDIRECT("AH45")))</f>
        <v xml:space="preserve"> </v>
      </c>
      <c r="DQ45" s="226" t="str">
        <f ca="1">IF(ISBLANK(INDIRECT("AI45"))," ",(INDIRECT("AI45")))</f>
        <v xml:space="preserve"> </v>
      </c>
      <c r="DR45" s="226" t="str">
        <f ca="1">IF(ISBLANK(INDIRECT("AJ45"))," ",(INDIRECT("AJ45")))</f>
        <v xml:space="preserve"> </v>
      </c>
      <c r="DS45" s="226" t="str">
        <f ca="1">IF(ISBLANK(INDIRECT("AK45"))," ",(INDIRECT("AK45")))</f>
        <v xml:space="preserve"> </v>
      </c>
      <c r="DT45" s="226" t="str">
        <f ca="1">IF(ISBLANK(INDIRECT("AL45"))," ",(INDIRECT("AL45")))</f>
        <v xml:space="preserve"> </v>
      </c>
      <c r="DU45" s="226" t="str">
        <f ca="1">IF(ISBLANK(INDIRECT("AM45"))," ",(INDIRECT("AM45")))</f>
        <v xml:space="preserve"> </v>
      </c>
      <c r="DV45" s="226" t="str">
        <f ca="1">IF(ISBLANK(INDIRECT("AN45"))," ",(INDIRECT("AN45")))</f>
        <v xml:space="preserve"> </v>
      </c>
      <c r="DW45" s="226" t="str">
        <f ca="1">IF(ISBLANK(INDIRECT("AO45"))," ",(INDIRECT("AO45")))</f>
        <v xml:space="preserve"> </v>
      </c>
      <c r="DX45" s="226" t="str">
        <f ca="1">IF(ISBLANK(INDIRECT("AP45"))," ",(INDIRECT("AP45")))</f>
        <v xml:space="preserve"> </v>
      </c>
      <c r="DY45" s="226" t="str">
        <f ca="1">IF(ISBLANK(INDIRECT("AQ45"))," ",(INDIRECT("AQ45")))</f>
        <v xml:space="preserve"> </v>
      </c>
      <c r="DZ45" s="226" t="str">
        <f ca="1">IF(ISBLANK(INDIRECT("AR45"))," ",(INDIRECT("AR45")))</f>
        <v xml:space="preserve"> </v>
      </c>
      <c r="EA45" s="226" t="str">
        <f ca="1">IF(ISBLANK(INDIRECT("AS45"))," ",(INDIRECT("AS45")))</f>
        <v xml:space="preserve"> </v>
      </c>
      <c r="EB45" s="226" t="str">
        <f ca="1">IF(ISBLANK(INDIRECT("AT45"))," ",(INDIRECT("AT45")))</f>
        <v xml:space="preserve"> </v>
      </c>
      <c r="EC45" s="226" t="str">
        <f ca="1">IF(ISBLANK(INDIRECT("AU45"))," ",(INDIRECT("AU45")))</f>
        <v xml:space="preserve"> </v>
      </c>
      <c r="ED45" s="226" t="str">
        <f ca="1">IF(ISBLANK(INDIRECT("AV45"))," ",(INDIRECT("AV45")))</f>
        <v xml:space="preserve"> </v>
      </c>
      <c r="EE45" s="226" t="str">
        <f ca="1">IF(ISBLANK(INDIRECT("AW45"))," ",(INDIRECT("AW45")))</f>
        <v xml:space="preserve"> </v>
      </c>
      <c r="EF45" s="226" t="str">
        <f ca="1">IF(ISBLANK(INDIRECT("AX45"))," ",(INDIRECT("AX45")))</f>
        <v xml:space="preserve"> </v>
      </c>
      <c r="EG45" s="226" t="str">
        <f ca="1">IF(ISBLANK(INDIRECT("AY45"))," ",(INDIRECT("AY45")))</f>
        <v xml:space="preserve"> </v>
      </c>
      <c r="EH45" s="226" t="str">
        <f ca="1">IF(ISBLANK(INDIRECT("AZ45"))," ",(INDIRECT("AZ45")))</f>
        <v xml:space="preserve"> </v>
      </c>
      <c r="EI45" s="226" t="str">
        <f ca="1">IF(ISBLANK(INDIRECT("BA45"))," ",(INDIRECT("BA45")))</f>
        <v xml:space="preserve"> </v>
      </c>
      <c r="EJ45" s="226" t="str">
        <f ca="1">IF(ISBLANK(INDIRECT("BB45"))," ",(INDIRECT("BB45")))</f>
        <v xml:space="preserve"> </v>
      </c>
      <c r="EK45" s="226" t="str">
        <f ca="1">IF(ISBLANK(INDIRECT("BC45"))," ",(INDIRECT("BC45")))</f>
        <v xml:space="preserve"> </v>
      </c>
      <c r="EL45" s="226" t="str">
        <f ca="1">IF(ISBLANK(INDIRECT("BD45"))," ",(INDIRECT("BD45")))</f>
        <v xml:space="preserve"> </v>
      </c>
      <c r="EM45" s="226" t="str">
        <f ca="1">IF(ISBLANK(INDIRECT("BE45"))," ",(INDIRECT("BE45")))</f>
        <v xml:space="preserve"> </v>
      </c>
      <c r="EN45" s="226" t="str">
        <f ca="1">IF(ISBLANK(INDIRECT("BF45"))," ",(INDIRECT("BF45")))</f>
        <v xml:space="preserve"> </v>
      </c>
      <c r="EO45" s="226" t="str">
        <f ca="1">IF(ISBLANK(INDIRECT("BG45"))," ",(INDIRECT("BG45")))</f>
        <v xml:space="preserve"> </v>
      </c>
      <c r="EP45" s="226" t="str">
        <f ca="1">IF(ISBLANK(INDIRECT("BH45"))," ",(INDIRECT("BH45")))</f>
        <v xml:space="preserve"> </v>
      </c>
      <c r="EQ45" s="226" t="str">
        <f ca="1">IF(ISBLANK(INDIRECT("BI45"))," ",(INDIRECT("BI45")))</f>
        <v xml:space="preserve"> </v>
      </c>
      <c r="ER45" s="226" t="str">
        <f ca="1">IF(ISBLANK(INDIRECT("BJ45"))," ",(INDIRECT("BJ45")))</f>
        <v xml:space="preserve"> </v>
      </c>
      <c r="ES45" s="226" t="str">
        <f ca="1">IF(ISBLANK(INDIRECT("BK45"))," ",(INDIRECT("BK45")))</f>
        <v xml:space="preserve"> </v>
      </c>
      <c r="ET45" s="226" t="str">
        <f ca="1">IF(ISBLANK(INDIRECT("BL45"))," ",(INDIRECT("BL45")))</f>
        <v xml:space="preserve"> </v>
      </c>
    </row>
    <row r="46" spans="1:150" x14ac:dyDescent="0.2">
      <c r="A46" s="79">
        <v>40</v>
      </c>
      <c r="B46" s="143"/>
      <c r="C46" s="134"/>
      <c r="D46" s="134"/>
      <c r="E46" s="134"/>
      <c r="F46" s="134"/>
      <c r="G46" s="134"/>
      <c r="H46" s="134"/>
      <c r="I46" s="134"/>
      <c r="J46" s="134"/>
      <c r="K46" s="134"/>
      <c r="L46" s="134"/>
      <c r="M46" s="134"/>
      <c r="N46" s="134"/>
      <c r="O46" s="134"/>
      <c r="P46" s="134"/>
      <c r="Q46" s="134"/>
      <c r="R46" s="134"/>
      <c r="S46" s="134"/>
      <c r="T46" s="134"/>
      <c r="U46" s="134"/>
      <c r="V46" s="134"/>
      <c r="W46" s="134"/>
      <c r="X46" s="134"/>
      <c r="Y46" s="134"/>
      <c r="Z46" s="134"/>
      <c r="AA46" s="134"/>
      <c r="AB46" s="134"/>
      <c r="AC46" s="134"/>
      <c r="AD46" s="134"/>
      <c r="AE46" s="134"/>
      <c r="AF46" s="134"/>
      <c r="AG46" s="134"/>
      <c r="AH46" s="134"/>
      <c r="AI46" s="134"/>
      <c r="AJ46" s="134"/>
      <c r="AK46" s="134"/>
      <c r="AL46" s="134"/>
      <c r="AM46" s="134"/>
      <c r="AN46" s="134"/>
      <c r="AO46" s="134"/>
      <c r="AP46" s="134"/>
      <c r="AQ46" s="134"/>
      <c r="AR46" s="134"/>
      <c r="AS46" s="134"/>
      <c r="AT46" s="134"/>
      <c r="AU46" s="134"/>
      <c r="AV46" s="134"/>
      <c r="AW46" s="134"/>
      <c r="AX46" s="134"/>
      <c r="AY46" s="134"/>
      <c r="AZ46" s="134"/>
      <c r="BA46" s="134"/>
      <c r="BB46" s="134"/>
      <c r="BC46" s="134"/>
      <c r="BD46" s="134"/>
      <c r="BE46" s="134"/>
      <c r="BF46" s="134"/>
      <c r="BG46" s="134"/>
      <c r="BH46" s="134"/>
      <c r="BI46" s="134"/>
      <c r="BJ46" s="134"/>
      <c r="BK46" s="134"/>
      <c r="BL46" s="134"/>
      <c r="CJ46" s="226" t="str">
        <f ca="1">IF(ISBLANK(INDIRECT("B46"))," ",(INDIRECT("B46")))</f>
        <v xml:space="preserve"> </v>
      </c>
      <c r="CK46" s="226" t="str">
        <f ca="1">IF(ISBLANK(INDIRECT("C46"))," ",(INDIRECT("C46")))</f>
        <v xml:space="preserve"> </v>
      </c>
      <c r="CL46" s="226" t="str">
        <f ca="1">IF(ISBLANK(INDIRECT("D46"))," ",(INDIRECT("D46")))</f>
        <v xml:space="preserve"> </v>
      </c>
      <c r="CM46" s="226" t="str">
        <f ca="1">IF(ISBLANK(INDIRECT("E46"))," ",(INDIRECT("E46")))</f>
        <v xml:space="preserve"> </v>
      </c>
      <c r="CN46" s="226" t="str">
        <f ca="1">IF(ISBLANK(INDIRECT("F46"))," ",(INDIRECT("F46")))</f>
        <v xml:space="preserve"> </v>
      </c>
      <c r="CO46" s="226" t="str">
        <f ca="1">IF(ISBLANK(INDIRECT("G46"))," ",(INDIRECT("G46")))</f>
        <v xml:space="preserve"> </v>
      </c>
      <c r="CP46" s="226" t="str">
        <f ca="1">IF(ISBLANK(INDIRECT("H46"))," ",(INDIRECT("H46")))</f>
        <v xml:space="preserve"> </v>
      </c>
      <c r="CQ46" s="226" t="str">
        <f ca="1">IF(ISBLANK(INDIRECT("I46"))," ",(INDIRECT("I46")))</f>
        <v xml:space="preserve"> </v>
      </c>
      <c r="CR46" s="226" t="str">
        <f ca="1">IF(ISBLANK(INDIRECT("J46"))," ",(INDIRECT("J46")))</f>
        <v xml:space="preserve"> </v>
      </c>
      <c r="CS46" s="226" t="str">
        <f ca="1">IF(ISBLANK(INDIRECT("K46"))," ",(INDIRECT("K46")))</f>
        <v xml:space="preserve"> </v>
      </c>
      <c r="CT46" s="226" t="str">
        <f ca="1">IF(ISBLANK(INDIRECT("L46"))," ",(INDIRECT("L46")))</f>
        <v xml:space="preserve"> </v>
      </c>
      <c r="CU46" s="226" t="str">
        <f ca="1">IF(ISBLANK(INDIRECT("M46"))," ",(INDIRECT("M46")))</f>
        <v xml:space="preserve"> </v>
      </c>
      <c r="CV46" s="226" t="str">
        <f ca="1">IF(ISBLANK(INDIRECT("N46"))," ",(INDIRECT("N46")))</f>
        <v xml:space="preserve"> </v>
      </c>
      <c r="CW46" s="226" t="str">
        <f ca="1">IF(ISBLANK(INDIRECT("O46"))," ",(INDIRECT("O46")))</f>
        <v xml:space="preserve"> </v>
      </c>
      <c r="CX46" s="226" t="str">
        <f ca="1">IF(ISBLANK(INDIRECT("P46"))," ",(INDIRECT("P46")))</f>
        <v xml:space="preserve"> </v>
      </c>
      <c r="CY46" s="226" t="str">
        <f ca="1">IF(ISBLANK(INDIRECT("Q46"))," ",(INDIRECT("Q46")))</f>
        <v xml:space="preserve"> </v>
      </c>
      <c r="CZ46" s="226" t="str">
        <f ca="1">IF(ISBLANK(INDIRECT("R46"))," ",(INDIRECT("R46")))</f>
        <v xml:space="preserve"> </v>
      </c>
      <c r="DA46" s="226" t="str">
        <f ca="1">IF(ISBLANK(INDIRECT("S46"))," ",(INDIRECT("S46")))</f>
        <v xml:space="preserve"> </v>
      </c>
      <c r="DB46" s="226" t="str">
        <f ca="1">IF(ISBLANK(INDIRECT("T46"))," ",(INDIRECT("T46")))</f>
        <v xml:space="preserve"> </v>
      </c>
      <c r="DC46" s="226" t="str">
        <f ca="1">IF(ISBLANK(INDIRECT("U46"))," ",(INDIRECT("U46")))</f>
        <v xml:space="preserve"> </v>
      </c>
      <c r="DD46" s="226" t="str">
        <f ca="1">IF(ISBLANK(INDIRECT("V46"))," ",(INDIRECT("V46")))</f>
        <v xml:space="preserve"> </v>
      </c>
      <c r="DE46" s="226" t="str">
        <f ca="1">IF(ISBLANK(INDIRECT("W46"))," ",(INDIRECT("W46")))</f>
        <v xml:space="preserve"> </v>
      </c>
      <c r="DF46" s="226" t="str">
        <f ca="1">IF(ISBLANK(INDIRECT("X46"))," ",(INDIRECT("X46")))</f>
        <v xml:space="preserve"> </v>
      </c>
      <c r="DG46" s="226" t="str">
        <f ca="1">IF(ISBLANK(INDIRECT("Y46"))," ",(INDIRECT("Y46")))</f>
        <v xml:space="preserve"> </v>
      </c>
      <c r="DH46" s="226" t="str">
        <f ca="1">IF(ISBLANK(INDIRECT("Z46"))," ",(INDIRECT("Z46")))</f>
        <v xml:space="preserve"> </v>
      </c>
      <c r="DI46" s="226" t="str">
        <f ca="1">IF(ISBLANK(INDIRECT("AA46"))," ",(INDIRECT("AA46")))</f>
        <v xml:space="preserve"> </v>
      </c>
      <c r="DJ46" s="226" t="str">
        <f ca="1">IF(ISBLANK(INDIRECT("AB46"))," ",(INDIRECT("AB46")))</f>
        <v xml:space="preserve"> </v>
      </c>
      <c r="DK46" s="226" t="str">
        <f ca="1">IF(ISBLANK(INDIRECT("AC46"))," ",(INDIRECT("AC46")))</f>
        <v xml:space="preserve"> </v>
      </c>
      <c r="DL46" s="226" t="str">
        <f ca="1">IF(ISBLANK(INDIRECT("AD46"))," ",(INDIRECT("AD46")))</f>
        <v xml:space="preserve"> </v>
      </c>
      <c r="DM46" s="226" t="str">
        <f ca="1">IF(ISBLANK(INDIRECT("AE46"))," ",(INDIRECT("AE46")))</f>
        <v xml:space="preserve"> </v>
      </c>
      <c r="DN46" s="226" t="str">
        <f ca="1">IF(ISBLANK(INDIRECT("AF46"))," ",(INDIRECT("AF46")))</f>
        <v xml:space="preserve"> </v>
      </c>
      <c r="DO46" s="226" t="str">
        <f ca="1">IF(ISBLANK(INDIRECT("AG46"))," ",(INDIRECT("AG46")))</f>
        <v xml:space="preserve"> </v>
      </c>
      <c r="DP46" s="226" t="str">
        <f ca="1">IF(ISBLANK(INDIRECT("AH46"))," ",(INDIRECT("AH46")))</f>
        <v xml:space="preserve"> </v>
      </c>
      <c r="DQ46" s="226" t="str">
        <f ca="1">IF(ISBLANK(INDIRECT("AI46"))," ",(INDIRECT("AI46")))</f>
        <v xml:space="preserve"> </v>
      </c>
      <c r="DR46" s="226" t="str">
        <f ca="1">IF(ISBLANK(INDIRECT("AJ46"))," ",(INDIRECT("AJ46")))</f>
        <v xml:space="preserve"> </v>
      </c>
      <c r="DS46" s="226" t="str">
        <f ca="1">IF(ISBLANK(INDIRECT("AK46"))," ",(INDIRECT("AK46")))</f>
        <v xml:space="preserve"> </v>
      </c>
      <c r="DT46" s="226" t="str">
        <f ca="1">IF(ISBLANK(INDIRECT("AL46"))," ",(INDIRECT("AL46")))</f>
        <v xml:space="preserve"> </v>
      </c>
      <c r="DU46" s="226" t="str">
        <f ca="1">IF(ISBLANK(INDIRECT("AM46"))," ",(INDIRECT("AM46")))</f>
        <v xml:space="preserve"> </v>
      </c>
      <c r="DV46" s="226" t="str">
        <f ca="1">IF(ISBLANK(INDIRECT("AN46"))," ",(INDIRECT("AN46")))</f>
        <v xml:space="preserve"> </v>
      </c>
      <c r="DW46" s="226" t="str">
        <f ca="1">IF(ISBLANK(INDIRECT("AO46"))," ",(INDIRECT("AO46")))</f>
        <v xml:space="preserve"> </v>
      </c>
      <c r="DX46" s="226" t="str">
        <f ca="1">IF(ISBLANK(INDIRECT("AP46"))," ",(INDIRECT("AP46")))</f>
        <v xml:space="preserve"> </v>
      </c>
      <c r="DY46" s="226" t="str">
        <f ca="1">IF(ISBLANK(INDIRECT("AQ46"))," ",(INDIRECT("AQ46")))</f>
        <v xml:space="preserve"> </v>
      </c>
      <c r="DZ46" s="226" t="str">
        <f ca="1">IF(ISBLANK(INDIRECT("AR46"))," ",(INDIRECT("AR46")))</f>
        <v xml:space="preserve"> </v>
      </c>
      <c r="EA46" s="226" t="str">
        <f ca="1">IF(ISBLANK(INDIRECT("AS46"))," ",(INDIRECT("AS46")))</f>
        <v xml:space="preserve"> </v>
      </c>
      <c r="EB46" s="226" t="str">
        <f ca="1">IF(ISBLANK(INDIRECT("AT46"))," ",(INDIRECT("AT46")))</f>
        <v xml:space="preserve"> </v>
      </c>
      <c r="EC46" s="226" t="str">
        <f ca="1">IF(ISBLANK(INDIRECT("AU46"))," ",(INDIRECT("AU46")))</f>
        <v xml:space="preserve"> </v>
      </c>
      <c r="ED46" s="226" t="str">
        <f ca="1">IF(ISBLANK(INDIRECT("AV46"))," ",(INDIRECT("AV46")))</f>
        <v xml:space="preserve"> </v>
      </c>
      <c r="EE46" s="226" t="str">
        <f ca="1">IF(ISBLANK(INDIRECT("AW46"))," ",(INDIRECT("AW46")))</f>
        <v xml:space="preserve"> </v>
      </c>
      <c r="EF46" s="226" t="str">
        <f ca="1">IF(ISBLANK(INDIRECT("AX46"))," ",(INDIRECT("AX46")))</f>
        <v xml:space="preserve"> </v>
      </c>
      <c r="EG46" s="226" t="str">
        <f ca="1">IF(ISBLANK(INDIRECT("AY46"))," ",(INDIRECT("AY46")))</f>
        <v xml:space="preserve"> </v>
      </c>
      <c r="EH46" s="226" t="str">
        <f ca="1">IF(ISBLANK(INDIRECT("AZ46"))," ",(INDIRECT("AZ46")))</f>
        <v xml:space="preserve"> </v>
      </c>
      <c r="EI46" s="226" t="str">
        <f ca="1">IF(ISBLANK(INDIRECT("BA46"))," ",(INDIRECT("BA46")))</f>
        <v xml:space="preserve"> </v>
      </c>
      <c r="EJ46" s="226" t="str">
        <f ca="1">IF(ISBLANK(INDIRECT("BB46"))," ",(INDIRECT("BB46")))</f>
        <v xml:space="preserve"> </v>
      </c>
      <c r="EK46" s="226" t="str">
        <f ca="1">IF(ISBLANK(INDIRECT("BC46"))," ",(INDIRECT("BC46")))</f>
        <v xml:space="preserve"> </v>
      </c>
      <c r="EL46" s="226" t="str">
        <f ca="1">IF(ISBLANK(INDIRECT("BD46"))," ",(INDIRECT("BD46")))</f>
        <v xml:space="preserve"> </v>
      </c>
      <c r="EM46" s="226" t="str">
        <f ca="1">IF(ISBLANK(INDIRECT("BE46"))," ",(INDIRECT("BE46")))</f>
        <v xml:space="preserve"> </v>
      </c>
      <c r="EN46" s="226" t="str">
        <f ca="1">IF(ISBLANK(INDIRECT("BF46"))," ",(INDIRECT("BF46")))</f>
        <v xml:space="preserve"> </v>
      </c>
      <c r="EO46" s="226" t="str">
        <f ca="1">IF(ISBLANK(INDIRECT("BG46"))," ",(INDIRECT("BG46")))</f>
        <v xml:space="preserve"> </v>
      </c>
      <c r="EP46" s="226" t="str">
        <f ca="1">IF(ISBLANK(INDIRECT("BH46"))," ",(INDIRECT("BH46")))</f>
        <v xml:space="preserve"> </v>
      </c>
      <c r="EQ46" s="226" t="str">
        <f ca="1">IF(ISBLANK(INDIRECT("BI46"))," ",(INDIRECT("BI46")))</f>
        <v xml:space="preserve"> </v>
      </c>
      <c r="ER46" s="226" t="str">
        <f ca="1">IF(ISBLANK(INDIRECT("BJ46"))," ",(INDIRECT("BJ46")))</f>
        <v xml:space="preserve"> </v>
      </c>
      <c r="ES46" s="226" t="str">
        <f ca="1">IF(ISBLANK(INDIRECT("BK46"))," ",(INDIRECT("BK46")))</f>
        <v xml:space="preserve"> </v>
      </c>
      <c r="ET46" s="226" t="str">
        <f ca="1">IF(ISBLANK(INDIRECT("BL46"))," ",(INDIRECT("BL46")))</f>
        <v xml:space="preserve"> </v>
      </c>
    </row>
    <row r="47" spans="1:150" x14ac:dyDescent="0.2">
      <c r="A47" s="79">
        <v>41</v>
      </c>
      <c r="B47" s="143"/>
      <c r="C47" s="134"/>
      <c r="D47" s="134"/>
      <c r="E47" s="134"/>
      <c r="F47" s="134"/>
      <c r="G47" s="134"/>
      <c r="H47" s="134"/>
      <c r="I47" s="134"/>
      <c r="J47" s="134"/>
      <c r="K47" s="134"/>
      <c r="L47" s="134"/>
      <c r="M47" s="134"/>
      <c r="N47" s="134"/>
      <c r="O47" s="134"/>
      <c r="P47" s="134"/>
      <c r="Q47" s="134"/>
      <c r="R47" s="134"/>
      <c r="S47" s="134"/>
      <c r="T47" s="134"/>
      <c r="U47" s="134"/>
      <c r="V47" s="134"/>
      <c r="W47" s="134"/>
      <c r="X47" s="134"/>
      <c r="Y47" s="134"/>
      <c r="Z47" s="134"/>
      <c r="AA47" s="134"/>
      <c r="AB47" s="134"/>
      <c r="AC47" s="134"/>
      <c r="AD47" s="134"/>
      <c r="AE47" s="134"/>
      <c r="AF47" s="134"/>
      <c r="AG47" s="134"/>
      <c r="AH47" s="134"/>
      <c r="AI47" s="134"/>
      <c r="AJ47" s="134"/>
      <c r="AK47" s="134"/>
      <c r="AL47" s="134"/>
      <c r="AM47" s="134"/>
      <c r="AN47" s="134"/>
      <c r="AO47" s="134"/>
      <c r="AP47" s="134"/>
      <c r="AQ47" s="134"/>
      <c r="AR47" s="134"/>
      <c r="AS47" s="134"/>
      <c r="AT47" s="134"/>
      <c r="AU47" s="134"/>
      <c r="AV47" s="134"/>
      <c r="AW47" s="134"/>
      <c r="AX47" s="134"/>
      <c r="AY47" s="134"/>
      <c r="AZ47" s="134"/>
      <c r="BA47" s="134"/>
      <c r="BB47" s="134"/>
      <c r="BC47" s="134"/>
      <c r="BD47" s="134"/>
      <c r="BE47" s="134"/>
      <c r="BF47" s="134"/>
      <c r="BG47" s="134"/>
      <c r="BH47" s="134"/>
      <c r="BI47" s="134"/>
      <c r="BJ47" s="134"/>
      <c r="BK47" s="134"/>
      <c r="BL47" s="134"/>
      <c r="CJ47" s="226" t="str">
        <f ca="1">IF(ISBLANK(INDIRECT("B47"))," ",(INDIRECT("B47")))</f>
        <v xml:space="preserve"> </v>
      </c>
      <c r="CK47" s="226" t="str">
        <f ca="1">IF(ISBLANK(INDIRECT("C47"))," ",(INDIRECT("C47")))</f>
        <v xml:space="preserve"> </v>
      </c>
      <c r="CL47" s="226" t="str">
        <f ca="1">IF(ISBLANK(INDIRECT("D47"))," ",(INDIRECT("D47")))</f>
        <v xml:space="preserve"> </v>
      </c>
      <c r="CM47" s="226" t="str">
        <f ca="1">IF(ISBLANK(INDIRECT("E47"))," ",(INDIRECT("E47")))</f>
        <v xml:space="preserve"> </v>
      </c>
      <c r="CN47" s="226" t="str">
        <f ca="1">IF(ISBLANK(INDIRECT("F47"))," ",(INDIRECT("F47")))</f>
        <v xml:space="preserve"> </v>
      </c>
      <c r="CO47" s="226" t="str">
        <f ca="1">IF(ISBLANK(INDIRECT("G47"))," ",(INDIRECT("G47")))</f>
        <v xml:space="preserve"> </v>
      </c>
      <c r="CP47" s="226" t="str">
        <f ca="1">IF(ISBLANK(INDIRECT("H47"))," ",(INDIRECT("H47")))</f>
        <v xml:space="preserve"> </v>
      </c>
      <c r="CQ47" s="226" t="str">
        <f ca="1">IF(ISBLANK(INDIRECT("I47"))," ",(INDIRECT("I47")))</f>
        <v xml:space="preserve"> </v>
      </c>
      <c r="CR47" s="226" t="str">
        <f ca="1">IF(ISBLANK(INDIRECT("J47"))," ",(INDIRECT("J47")))</f>
        <v xml:space="preserve"> </v>
      </c>
      <c r="CS47" s="226" t="str">
        <f ca="1">IF(ISBLANK(INDIRECT("K47"))," ",(INDIRECT("K47")))</f>
        <v xml:space="preserve"> </v>
      </c>
      <c r="CT47" s="226" t="str">
        <f ca="1">IF(ISBLANK(INDIRECT("L47"))," ",(INDIRECT("L47")))</f>
        <v xml:space="preserve"> </v>
      </c>
      <c r="CU47" s="226" t="str">
        <f ca="1">IF(ISBLANK(INDIRECT("M47"))," ",(INDIRECT("M47")))</f>
        <v xml:space="preserve"> </v>
      </c>
      <c r="CV47" s="226" t="str">
        <f ca="1">IF(ISBLANK(INDIRECT("N47"))," ",(INDIRECT("N47")))</f>
        <v xml:space="preserve"> </v>
      </c>
      <c r="CW47" s="226" t="str">
        <f ca="1">IF(ISBLANK(INDIRECT("O47"))," ",(INDIRECT("O47")))</f>
        <v xml:space="preserve"> </v>
      </c>
      <c r="CX47" s="226" t="str">
        <f ca="1">IF(ISBLANK(INDIRECT("P47"))," ",(INDIRECT("P47")))</f>
        <v xml:space="preserve"> </v>
      </c>
      <c r="CY47" s="226" t="str">
        <f ca="1">IF(ISBLANK(INDIRECT("Q47"))," ",(INDIRECT("Q47")))</f>
        <v xml:space="preserve"> </v>
      </c>
      <c r="CZ47" s="226" t="str">
        <f ca="1">IF(ISBLANK(INDIRECT("R47"))," ",(INDIRECT("R47")))</f>
        <v xml:space="preserve"> </v>
      </c>
      <c r="DA47" s="226" t="str">
        <f ca="1">IF(ISBLANK(INDIRECT("S47"))," ",(INDIRECT("S47")))</f>
        <v xml:space="preserve"> </v>
      </c>
      <c r="DB47" s="226" t="str">
        <f ca="1">IF(ISBLANK(INDIRECT("T47"))," ",(INDIRECT("T47")))</f>
        <v xml:space="preserve"> </v>
      </c>
      <c r="DC47" s="226" t="str">
        <f ca="1">IF(ISBLANK(INDIRECT("U47"))," ",(INDIRECT("U47")))</f>
        <v xml:space="preserve"> </v>
      </c>
      <c r="DD47" s="226" t="str">
        <f ca="1">IF(ISBLANK(INDIRECT("V47"))," ",(INDIRECT("V47")))</f>
        <v xml:space="preserve"> </v>
      </c>
      <c r="DE47" s="226" t="str">
        <f ca="1">IF(ISBLANK(INDIRECT("W47"))," ",(INDIRECT("W47")))</f>
        <v xml:space="preserve"> </v>
      </c>
      <c r="DF47" s="226" t="str">
        <f ca="1">IF(ISBLANK(INDIRECT("X47"))," ",(INDIRECT("X47")))</f>
        <v xml:space="preserve"> </v>
      </c>
      <c r="DG47" s="226" t="str">
        <f ca="1">IF(ISBLANK(INDIRECT("Y47"))," ",(INDIRECT("Y47")))</f>
        <v xml:space="preserve"> </v>
      </c>
      <c r="DH47" s="226" t="str">
        <f ca="1">IF(ISBLANK(INDIRECT("Z47"))," ",(INDIRECT("Z47")))</f>
        <v xml:space="preserve"> </v>
      </c>
      <c r="DI47" s="226" t="str">
        <f ca="1">IF(ISBLANK(INDIRECT("AA47"))," ",(INDIRECT("AA47")))</f>
        <v xml:space="preserve"> </v>
      </c>
      <c r="DJ47" s="226" t="str">
        <f ca="1">IF(ISBLANK(INDIRECT("AB47"))," ",(INDIRECT("AB47")))</f>
        <v xml:space="preserve"> </v>
      </c>
      <c r="DK47" s="226" t="str">
        <f ca="1">IF(ISBLANK(INDIRECT("AC47"))," ",(INDIRECT("AC47")))</f>
        <v xml:space="preserve"> </v>
      </c>
      <c r="DL47" s="226" t="str">
        <f ca="1">IF(ISBLANK(INDIRECT("AD47"))," ",(INDIRECT("AD47")))</f>
        <v xml:space="preserve"> </v>
      </c>
      <c r="DM47" s="226" t="str">
        <f ca="1">IF(ISBLANK(INDIRECT("AE47"))," ",(INDIRECT("AE47")))</f>
        <v xml:space="preserve"> </v>
      </c>
      <c r="DN47" s="226" t="str">
        <f ca="1">IF(ISBLANK(INDIRECT("AF47"))," ",(INDIRECT("AF47")))</f>
        <v xml:space="preserve"> </v>
      </c>
      <c r="DO47" s="226" t="str">
        <f ca="1">IF(ISBLANK(INDIRECT("AG47"))," ",(INDIRECT("AG47")))</f>
        <v xml:space="preserve"> </v>
      </c>
      <c r="DP47" s="226" t="str">
        <f ca="1">IF(ISBLANK(INDIRECT("AH47"))," ",(INDIRECT("AH47")))</f>
        <v xml:space="preserve"> </v>
      </c>
      <c r="DQ47" s="226" t="str">
        <f ca="1">IF(ISBLANK(INDIRECT("AI47"))," ",(INDIRECT("AI47")))</f>
        <v xml:space="preserve"> </v>
      </c>
      <c r="DR47" s="226" t="str">
        <f ca="1">IF(ISBLANK(INDIRECT("AJ47"))," ",(INDIRECT("AJ47")))</f>
        <v xml:space="preserve"> </v>
      </c>
      <c r="DS47" s="226" t="str">
        <f ca="1">IF(ISBLANK(INDIRECT("AK47"))," ",(INDIRECT("AK47")))</f>
        <v xml:space="preserve"> </v>
      </c>
      <c r="DT47" s="226" t="str">
        <f ca="1">IF(ISBLANK(INDIRECT("AL47"))," ",(INDIRECT("AL47")))</f>
        <v xml:space="preserve"> </v>
      </c>
      <c r="DU47" s="226" t="str">
        <f ca="1">IF(ISBLANK(INDIRECT("AM47"))," ",(INDIRECT("AM47")))</f>
        <v xml:space="preserve"> </v>
      </c>
      <c r="DV47" s="226" t="str">
        <f ca="1">IF(ISBLANK(INDIRECT("AN47"))," ",(INDIRECT("AN47")))</f>
        <v xml:space="preserve"> </v>
      </c>
      <c r="DW47" s="226" t="str">
        <f ca="1">IF(ISBLANK(INDIRECT("AO47"))," ",(INDIRECT("AO47")))</f>
        <v xml:space="preserve"> </v>
      </c>
      <c r="DX47" s="226" t="str">
        <f ca="1">IF(ISBLANK(INDIRECT("AP47"))," ",(INDIRECT("AP47")))</f>
        <v xml:space="preserve"> </v>
      </c>
      <c r="DY47" s="226" t="str">
        <f ca="1">IF(ISBLANK(INDIRECT("AQ47"))," ",(INDIRECT("AQ47")))</f>
        <v xml:space="preserve"> </v>
      </c>
      <c r="DZ47" s="226" t="str">
        <f ca="1">IF(ISBLANK(INDIRECT("AR47"))," ",(INDIRECT("AR47")))</f>
        <v xml:space="preserve"> </v>
      </c>
      <c r="EA47" s="226" t="str">
        <f ca="1">IF(ISBLANK(INDIRECT("AS47"))," ",(INDIRECT("AS47")))</f>
        <v xml:space="preserve"> </v>
      </c>
      <c r="EB47" s="226" t="str">
        <f ca="1">IF(ISBLANK(INDIRECT("AT47"))," ",(INDIRECT("AT47")))</f>
        <v xml:space="preserve"> </v>
      </c>
      <c r="EC47" s="226" t="str">
        <f ca="1">IF(ISBLANK(INDIRECT("AU47"))," ",(INDIRECT("AU47")))</f>
        <v xml:space="preserve"> </v>
      </c>
      <c r="ED47" s="226" t="str">
        <f ca="1">IF(ISBLANK(INDIRECT("AV47"))," ",(INDIRECT("AV47")))</f>
        <v xml:space="preserve"> </v>
      </c>
      <c r="EE47" s="226" t="str">
        <f ca="1">IF(ISBLANK(INDIRECT("AW47"))," ",(INDIRECT("AW47")))</f>
        <v xml:space="preserve"> </v>
      </c>
      <c r="EF47" s="226" t="str">
        <f ca="1">IF(ISBLANK(INDIRECT("AX47"))," ",(INDIRECT("AX47")))</f>
        <v xml:space="preserve"> </v>
      </c>
      <c r="EG47" s="226" t="str">
        <f ca="1">IF(ISBLANK(INDIRECT("AY47"))," ",(INDIRECT("AY47")))</f>
        <v xml:space="preserve"> </v>
      </c>
      <c r="EH47" s="226" t="str">
        <f ca="1">IF(ISBLANK(INDIRECT("AZ47"))," ",(INDIRECT("AZ47")))</f>
        <v xml:space="preserve"> </v>
      </c>
      <c r="EI47" s="226" t="str">
        <f ca="1">IF(ISBLANK(INDIRECT("BA47"))," ",(INDIRECT("BA47")))</f>
        <v xml:space="preserve"> </v>
      </c>
      <c r="EJ47" s="226" t="str">
        <f ca="1">IF(ISBLANK(INDIRECT("BB47"))," ",(INDIRECT("BB47")))</f>
        <v xml:space="preserve"> </v>
      </c>
      <c r="EK47" s="226" t="str">
        <f ca="1">IF(ISBLANK(INDIRECT("BC47"))," ",(INDIRECT("BC47")))</f>
        <v xml:space="preserve"> </v>
      </c>
      <c r="EL47" s="226" t="str">
        <f ca="1">IF(ISBLANK(INDIRECT("BD47"))," ",(INDIRECT("BD47")))</f>
        <v xml:space="preserve"> </v>
      </c>
      <c r="EM47" s="226" t="str">
        <f ca="1">IF(ISBLANK(INDIRECT("BE47"))," ",(INDIRECT("BE47")))</f>
        <v xml:space="preserve"> </v>
      </c>
      <c r="EN47" s="226" t="str">
        <f ca="1">IF(ISBLANK(INDIRECT("BF47"))," ",(INDIRECT("BF47")))</f>
        <v xml:space="preserve"> </v>
      </c>
      <c r="EO47" s="226" t="str">
        <f ca="1">IF(ISBLANK(INDIRECT("BG47"))," ",(INDIRECT("BG47")))</f>
        <v xml:space="preserve"> </v>
      </c>
      <c r="EP47" s="226" t="str">
        <f ca="1">IF(ISBLANK(INDIRECT("BH47"))," ",(INDIRECT("BH47")))</f>
        <v xml:space="preserve"> </v>
      </c>
      <c r="EQ47" s="226" t="str">
        <f ca="1">IF(ISBLANK(INDIRECT("BI47"))," ",(INDIRECT("BI47")))</f>
        <v xml:space="preserve"> </v>
      </c>
      <c r="ER47" s="226" t="str">
        <f ca="1">IF(ISBLANK(INDIRECT("BJ47"))," ",(INDIRECT("BJ47")))</f>
        <v xml:space="preserve"> </v>
      </c>
      <c r="ES47" s="226" t="str">
        <f ca="1">IF(ISBLANK(INDIRECT("BK47"))," ",(INDIRECT("BK47")))</f>
        <v xml:space="preserve"> </v>
      </c>
      <c r="ET47" s="226" t="str">
        <f ca="1">IF(ISBLANK(INDIRECT("BL47"))," ",(INDIRECT("BL47")))</f>
        <v xml:space="preserve"> </v>
      </c>
    </row>
    <row r="48" spans="1:150" x14ac:dyDescent="0.2">
      <c r="A48" s="79">
        <v>42</v>
      </c>
      <c r="B48" s="143"/>
      <c r="C48" s="134"/>
      <c r="D48" s="134"/>
      <c r="E48" s="134"/>
      <c r="F48" s="134"/>
      <c r="G48" s="134"/>
      <c r="H48" s="134"/>
      <c r="I48" s="134"/>
      <c r="J48" s="134"/>
      <c r="K48" s="134"/>
      <c r="L48" s="134"/>
      <c r="M48" s="134"/>
      <c r="N48" s="134"/>
      <c r="O48" s="134"/>
      <c r="P48" s="134"/>
      <c r="Q48" s="134"/>
      <c r="R48" s="134"/>
      <c r="S48" s="134"/>
      <c r="T48" s="134"/>
      <c r="U48" s="134"/>
      <c r="V48" s="134"/>
      <c r="W48" s="134"/>
      <c r="X48" s="134"/>
      <c r="Y48" s="134"/>
      <c r="Z48" s="134"/>
      <c r="AA48" s="134"/>
      <c r="AB48" s="134"/>
      <c r="AC48" s="134"/>
      <c r="AD48" s="134"/>
      <c r="AE48" s="134"/>
      <c r="AF48" s="134"/>
      <c r="AG48" s="134"/>
      <c r="AH48" s="134"/>
      <c r="AI48" s="134"/>
      <c r="AJ48" s="134"/>
      <c r="AK48" s="134"/>
      <c r="AL48" s="134"/>
      <c r="AM48" s="134"/>
      <c r="AN48" s="134"/>
      <c r="AO48" s="134"/>
      <c r="AP48" s="134"/>
      <c r="AQ48" s="134"/>
      <c r="AR48" s="134"/>
      <c r="AS48" s="134"/>
      <c r="AT48" s="134"/>
      <c r="AU48" s="134"/>
      <c r="AV48" s="134"/>
      <c r="AW48" s="134"/>
      <c r="AX48" s="134"/>
      <c r="AY48" s="134"/>
      <c r="AZ48" s="134"/>
      <c r="BA48" s="134"/>
      <c r="BB48" s="134"/>
      <c r="BC48" s="134"/>
      <c r="BD48" s="134"/>
      <c r="BE48" s="134"/>
      <c r="BF48" s="134"/>
      <c r="BG48" s="134"/>
      <c r="BH48" s="134"/>
      <c r="BI48" s="134"/>
      <c r="BJ48" s="134"/>
      <c r="BK48" s="134"/>
      <c r="BL48" s="134"/>
      <c r="CJ48" s="226" t="str">
        <f ca="1">IF(ISBLANK(INDIRECT("B48"))," ",(INDIRECT("B48")))</f>
        <v xml:space="preserve"> </v>
      </c>
      <c r="CK48" s="226" t="str">
        <f ca="1">IF(ISBLANK(INDIRECT("C48"))," ",(INDIRECT("C48")))</f>
        <v xml:space="preserve"> </v>
      </c>
      <c r="CL48" s="226" t="str">
        <f ca="1">IF(ISBLANK(INDIRECT("D48"))," ",(INDIRECT("D48")))</f>
        <v xml:space="preserve"> </v>
      </c>
      <c r="CM48" s="226" t="str">
        <f ca="1">IF(ISBLANK(INDIRECT("E48"))," ",(INDIRECT("E48")))</f>
        <v xml:space="preserve"> </v>
      </c>
      <c r="CN48" s="226" t="str">
        <f ca="1">IF(ISBLANK(INDIRECT("F48"))," ",(INDIRECT("F48")))</f>
        <v xml:space="preserve"> </v>
      </c>
      <c r="CO48" s="226" t="str">
        <f ca="1">IF(ISBLANK(INDIRECT("G48"))," ",(INDIRECT("G48")))</f>
        <v xml:space="preserve"> </v>
      </c>
      <c r="CP48" s="226" t="str">
        <f ca="1">IF(ISBLANK(INDIRECT("H48"))," ",(INDIRECT("H48")))</f>
        <v xml:space="preserve"> </v>
      </c>
      <c r="CQ48" s="226" t="str">
        <f ca="1">IF(ISBLANK(INDIRECT("I48"))," ",(INDIRECT("I48")))</f>
        <v xml:space="preserve"> </v>
      </c>
      <c r="CR48" s="226" t="str">
        <f ca="1">IF(ISBLANK(INDIRECT("J48"))," ",(INDIRECT("J48")))</f>
        <v xml:space="preserve"> </v>
      </c>
      <c r="CS48" s="226" t="str">
        <f ca="1">IF(ISBLANK(INDIRECT("K48"))," ",(INDIRECT("K48")))</f>
        <v xml:space="preserve"> </v>
      </c>
      <c r="CT48" s="226" t="str">
        <f ca="1">IF(ISBLANK(INDIRECT("L48"))," ",(INDIRECT("L48")))</f>
        <v xml:space="preserve"> </v>
      </c>
      <c r="CU48" s="226" t="str">
        <f ca="1">IF(ISBLANK(INDIRECT("M48"))," ",(INDIRECT("M48")))</f>
        <v xml:space="preserve"> </v>
      </c>
      <c r="CV48" s="226" t="str">
        <f ca="1">IF(ISBLANK(INDIRECT("N48"))," ",(INDIRECT("N48")))</f>
        <v xml:space="preserve"> </v>
      </c>
      <c r="CW48" s="226" t="str">
        <f ca="1">IF(ISBLANK(INDIRECT("O48"))," ",(INDIRECT("O48")))</f>
        <v xml:space="preserve"> </v>
      </c>
      <c r="CX48" s="226" t="str">
        <f ca="1">IF(ISBLANK(INDIRECT("P48"))," ",(INDIRECT("P48")))</f>
        <v xml:space="preserve"> </v>
      </c>
      <c r="CY48" s="226" t="str">
        <f ca="1">IF(ISBLANK(INDIRECT("Q48"))," ",(INDIRECT("Q48")))</f>
        <v xml:space="preserve"> </v>
      </c>
      <c r="CZ48" s="226" t="str">
        <f ca="1">IF(ISBLANK(INDIRECT("R48"))," ",(INDIRECT("R48")))</f>
        <v xml:space="preserve"> </v>
      </c>
      <c r="DA48" s="226" t="str">
        <f ca="1">IF(ISBLANK(INDIRECT("S48"))," ",(INDIRECT("S48")))</f>
        <v xml:space="preserve"> </v>
      </c>
      <c r="DB48" s="226" t="str">
        <f ca="1">IF(ISBLANK(INDIRECT("T48"))," ",(INDIRECT("T48")))</f>
        <v xml:space="preserve"> </v>
      </c>
      <c r="DC48" s="226" t="str">
        <f ca="1">IF(ISBLANK(INDIRECT("U48"))," ",(INDIRECT("U48")))</f>
        <v xml:space="preserve"> </v>
      </c>
      <c r="DD48" s="226" t="str">
        <f ca="1">IF(ISBLANK(INDIRECT("V48"))," ",(INDIRECT("V48")))</f>
        <v xml:space="preserve"> </v>
      </c>
      <c r="DE48" s="226" t="str">
        <f ca="1">IF(ISBLANK(INDIRECT("W48"))," ",(INDIRECT("W48")))</f>
        <v xml:space="preserve"> </v>
      </c>
      <c r="DF48" s="226" t="str">
        <f ca="1">IF(ISBLANK(INDIRECT("X48"))," ",(INDIRECT("X48")))</f>
        <v xml:space="preserve"> </v>
      </c>
      <c r="DG48" s="226" t="str">
        <f ca="1">IF(ISBLANK(INDIRECT("Y48"))," ",(INDIRECT("Y48")))</f>
        <v xml:space="preserve"> </v>
      </c>
      <c r="DH48" s="226" t="str">
        <f ca="1">IF(ISBLANK(INDIRECT("Z48"))," ",(INDIRECT("Z48")))</f>
        <v xml:space="preserve"> </v>
      </c>
      <c r="DI48" s="226" t="str">
        <f ca="1">IF(ISBLANK(INDIRECT("AA48"))," ",(INDIRECT("AA48")))</f>
        <v xml:space="preserve"> </v>
      </c>
      <c r="DJ48" s="226" t="str">
        <f ca="1">IF(ISBLANK(INDIRECT("AB48"))," ",(INDIRECT("AB48")))</f>
        <v xml:space="preserve"> </v>
      </c>
      <c r="DK48" s="226" t="str">
        <f ca="1">IF(ISBLANK(INDIRECT("AC48"))," ",(INDIRECT("AC48")))</f>
        <v xml:space="preserve"> </v>
      </c>
      <c r="DL48" s="226" t="str">
        <f ca="1">IF(ISBLANK(INDIRECT("AD48"))," ",(INDIRECT("AD48")))</f>
        <v xml:space="preserve"> </v>
      </c>
      <c r="DM48" s="226" t="str">
        <f ca="1">IF(ISBLANK(INDIRECT("AE48"))," ",(INDIRECT("AE48")))</f>
        <v xml:space="preserve"> </v>
      </c>
      <c r="DN48" s="226" t="str">
        <f ca="1">IF(ISBLANK(INDIRECT("AF48"))," ",(INDIRECT("AF48")))</f>
        <v xml:space="preserve"> </v>
      </c>
      <c r="DO48" s="226" t="str">
        <f ca="1">IF(ISBLANK(INDIRECT("AG48"))," ",(INDIRECT("AG48")))</f>
        <v xml:space="preserve"> </v>
      </c>
      <c r="DP48" s="226" t="str">
        <f ca="1">IF(ISBLANK(INDIRECT("AH48"))," ",(INDIRECT("AH48")))</f>
        <v xml:space="preserve"> </v>
      </c>
      <c r="DQ48" s="226" t="str">
        <f ca="1">IF(ISBLANK(INDIRECT("AI48"))," ",(INDIRECT("AI48")))</f>
        <v xml:space="preserve"> </v>
      </c>
      <c r="DR48" s="226" t="str">
        <f ca="1">IF(ISBLANK(INDIRECT("AJ48"))," ",(INDIRECT("AJ48")))</f>
        <v xml:space="preserve"> </v>
      </c>
      <c r="DS48" s="226" t="str">
        <f ca="1">IF(ISBLANK(INDIRECT("AK48"))," ",(INDIRECT("AK48")))</f>
        <v xml:space="preserve"> </v>
      </c>
      <c r="DT48" s="226" t="str">
        <f ca="1">IF(ISBLANK(INDIRECT("AL48"))," ",(INDIRECT("AL48")))</f>
        <v xml:space="preserve"> </v>
      </c>
      <c r="DU48" s="226" t="str">
        <f ca="1">IF(ISBLANK(INDIRECT("AM48"))," ",(INDIRECT("AM48")))</f>
        <v xml:space="preserve"> </v>
      </c>
      <c r="DV48" s="226" t="str">
        <f ca="1">IF(ISBLANK(INDIRECT("AN48"))," ",(INDIRECT("AN48")))</f>
        <v xml:space="preserve"> </v>
      </c>
      <c r="DW48" s="226" t="str">
        <f ca="1">IF(ISBLANK(INDIRECT("AO48"))," ",(INDIRECT("AO48")))</f>
        <v xml:space="preserve"> </v>
      </c>
      <c r="DX48" s="226" t="str">
        <f ca="1">IF(ISBLANK(INDIRECT("AP48"))," ",(INDIRECT("AP48")))</f>
        <v xml:space="preserve"> </v>
      </c>
      <c r="DY48" s="226" t="str">
        <f ca="1">IF(ISBLANK(INDIRECT("AQ48"))," ",(INDIRECT("AQ48")))</f>
        <v xml:space="preserve"> </v>
      </c>
      <c r="DZ48" s="226" t="str">
        <f ca="1">IF(ISBLANK(INDIRECT("AR48"))," ",(INDIRECT("AR48")))</f>
        <v xml:space="preserve"> </v>
      </c>
      <c r="EA48" s="226" t="str">
        <f ca="1">IF(ISBLANK(INDIRECT("AS48"))," ",(INDIRECT("AS48")))</f>
        <v xml:space="preserve"> </v>
      </c>
      <c r="EB48" s="226" t="str">
        <f ca="1">IF(ISBLANK(INDIRECT("AT48"))," ",(INDIRECT("AT48")))</f>
        <v xml:space="preserve"> </v>
      </c>
      <c r="EC48" s="226" t="str">
        <f ca="1">IF(ISBLANK(INDIRECT("AU48"))," ",(INDIRECT("AU48")))</f>
        <v xml:space="preserve"> </v>
      </c>
      <c r="ED48" s="226" t="str">
        <f ca="1">IF(ISBLANK(INDIRECT("AV48"))," ",(INDIRECT("AV48")))</f>
        <v xml:space="preserve"> </v>
      </c>
      <c r="EE48" s="226" t="str">
        <f ca="1">IF(ISBLANK(INDIRECT("AW48"))," ",(INDIRECT("AW48")))</f>
        <v xml:space="preserve"> </v>
      </c>
      <c r="EF48" s="226" t="str">
        <f ca="1">IF(ISBLANK(INDIRECT("AX48"))," ",(INDIRECT("AX48")))</f>
        <v xml:space="preserve"> </v>
      </c>
      <c r="EG48" s="226" t="str">
        <f ca="1">IF(ISBLANK(INDIRECT("AY48"))," ",(INDIRECT("AY48")))</f>
        <v xml:space="preserve"> </v>
      </c>
      <c r="EH48" s="226" t="str">
        <f ca="1">IF(ISBLANK(INDIRECT("AZ48"))," ",(INDIRECT("AZ48")))</f>
        <v xml:space="preserve"> </v>
      </c>
      <c r="EI48" s="226" t="str">
        <f ca="1">IF(ISBLANK(INDIRECT("BA48"))," ",(INDIRECT("BA48")))</f>
        <v xml:space="preserve"> </v>
      </c>
      <c r="EJ48" s="226" t="str">
        <f ca="1">IF(ISBLANK(INDIRECT("BB48"))," ",(INDIRECT("BB48")))</f>
        <v xml:space="preserve"> </v>
      </c>
      <c r="EK48" s="226" t="str">
        <f ca="1">IF(ISBLANK(INDIRECT("BC48"))," ",(INDIRECT("BC48")))</f>
        <v xml:space="preserve"> </v>
      </c>
      <c r="EL48" s="226" t="str">
        <f ca="1">IF(ISBLANK(INDIRECT("BD48"))," ",(INDIRECT("BD48")))</f>
        <v xml:space="preserve"> </v>
      </c>
      <c r="EM48" s="226" t="str">
        <f ca="1">IF(ISBLANK(INDIRECT("BE48"))," ",(INDIRECT("BE48")))</f>
        <v xml:space="preserve"> </v>
      </c>
      <c r="EN48" s="226" t="str">
        <f ca="1">IF(ISBLANK(INDIRECT("BF48"))," ",(INDIRECT("BF48")))</f>
        <v xml:space="preserve"> </v>
      </c>
      <c r="EO48" s="226" t="str">
        <f ca="1">IF(ISBLANK(INDIRECT("BG48"))," ",(INDIRECT("BG48")))</f>
        <v xml:space="preserve"> </v>
      </c>
      <c r="EP48" s="226" t="str">
        <f ca="1">IF(ISBLANK(INDIRECT("BH48"))," ",(INDIRECT("BH48")))</f>
        <v xml:space="preserve"> </v>
      </c>
      <c r="EQ48" s="226" t="str">
        <f ca="1">IF(ISBLANK(INDIRECT("BI48"))," ",(INDIRECT("BI48")))</f>
        <v xml:space="preserve"> </v>
      </c>
      <c r="ER48" s="226" t="str">
        <f ca="1">IF(ISBLANK(INDIRECT("BJ48"))," ",(INDIRECT("BJ48")))</f>
        <v xml:space="preserve"> </v>
      </c>
      <c r="ES48" s="226" t="str">
        <f ca="1">IF(ISBLANK(INDIRECT("BK48"))," ",(INDIRECT("BK48")))</f>
        <v xml:space="preserve"> </v>
      </c>
      <c r="ET48" s="226" t="str">
        <f ca="1">IF(ISBLANK(INDIRECT("BL48"))," ",(INDIRECT("BL48")))</f>
        <v xml:space="preserve"> </v>
      </c>
    </row>
    <row r="49" spans="1:150" x14ac:dyDescent="0.2">
      <c r="A49" s="79">
        <v>43</v>
      </c>
      <c r="B49" s="143"/>
      <c r="C49" s="134"/>
      <c r="D49" s="134"/>
      <c r="E49" s="134"/>
      <c r="F49" s="134"/>
      <c r="G49" s="134"/>
      <c r="H49" s="134"/>
      <c r="I49" s="134"/>
      <c r="J49" s="134"/>
      <c r="K49" s="134"/>
      <c r="L49" s="134"/>
      <c r="M49" s="134"/>
      <c r="N49" s="134"/>
      <c r="O49" s="134"/>
      <c r="P49" s="134"/>
      <c r="Q49" s="134"/>
      <c r="R49" s="134"/>
      <c r="S49" s="134"/>
      <c r="T49" s="134"/>
      <c r="U49" s="134"/>
      <c r="V49" s="134"/>
      <c r="W49" s="134"/>
      <c r="X49" s="134"/>
      <c r="Y49" s="134"/>
      <c r="Z49" s="134"/>
      <c r="AA49" s="134"/>
      <c r="AB49" s="134"/>
      <c r="AC49" s="134"/>
      <c r="AD49" s="134"/>
      <c r="AE49" s="134"/>
      <c r="AF49" s="134"/>
      <c r="AG49" s="134"/>
      <c r="AH49" s="134"/>
      <c r="AI49" s="134"/>
      <c r="AJ49" s="134"/>
      <c r="AK49" s="134"/>
      <c r="AL49" s="134"/>
      <c r="AM49" s="134"/>
      <c r="AN49" s="134"/>
      <c r="AO49" s="134"/>
      <c r="AP49" s="134"/>
      <c r="AQ49" s="134"/>
      <c r="AR49" s="134"/>
      <c r="AS49" s="134"/>
      <c r="AT49" s="134"/>
      <c r="AU49" s="134"/>
      <c r="AV49" s="134"/>
      <c r="AW49" s="134"/>
      <c r="AX49" s="134"/>
      <c r="AY49" s="134"/>
      <c r="AZ49" s="134"/>
      <c r="BA49" s="134"/>
      <c r="BB49" s="134"/>
      <c r="BC49" s="134"/>
      <c r="BD49" s="134"/>
      <c r="BE49" s="134"/>
      <c r="BF49" s="134"/>
      <c r="BG49" s="134"/>
      <c r="BH49" s="134"/>
      <c r="BI49" s="134"/>
      <c r="BJ49" s="134"/>
      <c r="BK49" s="134"/>
      <c r="BL49" s="134"/>
      <c r="CJ49" s="226" t="str">
        <f ca="1">IF(ISBLANK(INDIRECT("B49"))," ",(INDIRECT("B49")))</f>
        <v xml:space="preserve"> </v>
      </c>
      <c r="CK49" s="226" t="str">
        <f ca="1">IF(ISBLANK(INDIRECT("C49"))," ",(INDIRECT("C49")))</f>
        <v xml:space="preserve"> </v>
      </c>
      <c r="CL49" s="226" t="str">
        <f ca="1">IF(ISBLANK(INDIRECT("D49"))," ",(INDIRECT("D49")))</f>
        <v xml:space="preserve"> </v>
      </c>
      <c r="CM49" s="226" t="str">
        <f ca="1">IF(ISBLANK(INDIRECT("E49"))," ",(INDIRECT("E49")))</f>
        <v xml:space="preserve"> </v>
      </c>
      <c r="CN49" s="226" t="str">
        <f ca="1">IF(ISBLANK(INDIRECT("F49"))," ",(INDIRECT("F49")))</f>
        <v xml:space="preserve"> </v>
      </c>
      <c r="CO49" s="226" t="str">
        <f ca="1">IF(ISBLANK(INDIRECT("G49"))," ",(INDIRECT("G49")))</f>
        <v xml:space="preserve"> </v>
      </c>
      <c r="CP49" s="226" t="str">
        <f ca="1">IF(ISBLANK(INDIRECT("H49"))," ",(INDIRECT("H49")))</f>
        <v xml:space="preserve"> </v>
      </c>
      <c r="CQ49" s="226" t="str">
        <f ca="1">IF(ISBLANK(INDIRECT("I49"))," ",(INDIRECT("I49")))</f>
        <v xml:space="preserve"> </v>
      </c>
      <c r="CR49" s="226" t="str">
        <f ca="1">IF(ISBLANK(INDIRECT("J49"))," ",(INDIRECT("J49")))</f>
        <v xml:space="preserve"> </v>
      </c>
      <c r="CS49" s="226" t="str">
        <f ca="1">IF(ISBLANK(INDIRECT("K49"))," ",(INDIRECT("K49")))</f>
        <v xml:space="preserve"> </v>
      </c>
      <c r="CT49" s="226" t="str">
        <f ca="1">IF(ISBLANK(INDIRECT("L49"))," ",(INDIRECT("L49")))</f>
        <v xml:space="preserve"> </v>
      </c>
      <c r="CU49" s="226" t="str">
        <f ca="1">IF(ISBLANK(INDIRECT("M49"))," ",(INDIRECT("M49")))</f>
        <v xml:space="preserve"> </v>
      </c>
      <c r="CV49" s="226" t="str">
        <f ca="1">IF(ISBLANK(INDIRECT("N49"))," ",(INDIRECT("N49")))</f>
        <v xml:space="preserve"> </v>
      </c>
      <c r="CW49" s="226" t="str">
        <f ca="1">IF(ISBLANK(INDIRECT("O49"))," ",(INDIRECT("O49")))</f>
        <v xml:space="preserve"> </v>
      </c>
      <c r="CX49" s="226" t="str">
        <f ca="1">IF(ISBLANK(INDIRECT("P49"))," ",(INDIRECT("P49")))</f>
        <v xml:space="preserve"> </v>
      </c>
      <c r="CY49" s="226" t="str">
        <f ca="1">IF(ISBLANK(INDIRECT("Q49"))," ",(INDIRECT("Q49")))</f>
        <v xml:space="preserve"> </v>
      </c>
      <c r="CZ49" s="226" t="str">
        <f ca="1">IF(ISBLANK(INDIRECT("R49"))," ",(INDIRECT("R49")))</f>
        <v xml:space="preserve"> </v>
      </c>
      <c r="DA49" s="226" t="str">
        <f ca="1">IF(ISBLANK(INDIRECT("S49"))," ",(INDIRECT("S49")))</f>
        <v xml:space="preserve"> </v>
      </c>
      <c r="DB49" s="226" t="str">
        <f ca="1">IF(ISBLANK(INDIRECT("T49"))," ",(INDIRECT("T49")))</f>
        <v xml:space="preserve"> </v>
      </c>
      <c r="DC49" s="226" t="str">
        <f ca="1">IF(ISBLANK(INDIRECT("U49"))," ",(INDIRECT("U49")))</f>
        <v xml:space="preserve"> </v>
      </c>
      <c r="DD49" s="226" t="str">
        <f ca="1">IF(ISBLANK(INDIRECT("V49"))," ",(INDIRECT("V49")))</f>
        <v xml:space="preserve"> </v>
      </c>
      <c r="DE49" s="226" t="str">
        <f ca="1">IF(ISBLANK(INDIRECT("W49"))," ",(INDIRECT("W49")))</f>
        <v xml:space="preserve"> </v>
      </c>
      <c r="DF49" s="226" t="str">
        <f ca="1">IF(ISBLANK(INDIRECT("X49"))," ",(INDIRECT("X49")))</f>
        <v xml:space="preserve"> </v>
      </c>
      <c r="DG49" s="226" t="str">
        <f ca="1">IF(ISBLANK(INDIRECT("Y49"))," ",(INDIRECT("Y49")))</f>
        <v xml:space="preserve"> </v>
      </c>
      <c r="DH49" s="226" t="str">
        <f ca="1">IF(ISBLANK(INDIRECT("Z49"))," ",(INDIRECT("Z49")))</f>
        <v xml:space="preserve"> </v>
      </c>
      <c r="DI49" s="226" t="str">
        <f ca="1">IF(ISBLANK(INDIRECT("AA49"))," ",(INDIRECT("AA49")))</f>
        <v xml:space="preserve"> </v>
      </c>
      <c r="DJ49" s="226" t="str">
        <f ca="1">IF(ISBLANK(INDIRECT("AB49"))," ",(INDIRECT("AB49")))</f>
        <v xml:space="preserve"> </v>
      </c>
      <c r="DK49" s="226" t="str">
        <f ca="1">IF(ISBLANK(INDIRECT("AC49"))," ",(INDIRECT("AC49")))</f>
        <v xml:space="preserve"> </v>
      </c>
      <c r="DL49" s="226" t="str">
        <f ca="1">IF(ISBLANK(INDIRECT("AD49"))," ",(INDIRECT("AD49")))</f>
        <v xml:space="preserve"> </v>
      </c>
      <c r="DM49" s="226" t="str">
        <f ca="1">IF(ISBLANK(INDIRECT("AE49"))," ",(INDIRECT("AE49")))</f>
        <v xml:space="preserve"> </v>
      </c>
      <c r="DN49" s="226" t="str">
        <f ca="1">IF(ISBLANK(INDIRECT("AF49"))," ",(INDIRECT("AF49")))</f>
        <v xml:space="preserve"> </v>
      </c>
      <c r="DO49" s="226" t="str">
        <f ca="1">IF(ISBLANK(INDIRECT("AG49"))," ",(INDIRECT("AG49")))</f>
        <v xml:space="preserve"> </v>
      </c>
      <c r="DP49" s="226" t="str">
        <f ca="1">IF(ISBLANK(INDIRECT("AH49"))," ",(INDIRECT("AH49")))</f>
        <v xml:space="preserve"> </v>
      </c>
      <c r="DQ49" s="226" t="str">
        <f ca="1">IF(ISBLANK(INDIRECT("AI49"))," ",(INDIRECT("AI49")))</f>
        <v xml:space="preserve"> </v>
      </c>
      <c r="DR49" s="226" t="str">
        <f ca="1">IF(ISBLANK(INDIRECT("AJ49"))," ",(INDIRECT("AJ49")))</f>
        <v xml:space="preserve"> </v>
      </c>
      <c r="DS49" s="226" t="str">
        <f ca="1">IF(ISBLANK(INDIRECT("AK49"))," ",(INDIRECT("AK49")))</f>
        <v xml:space="preserve"> </v>
      </c>
      <c r="DT49" s="226" t="str">
        <f ca="1">IF(ISBLANK(INDIRECT("AL49"))," ",(INDIRECT("AL49")))</f>
        <v xml:space="preserve"> </v>
      </c>
      <c r="DU49" s="226" t="str">
        <f ca="1">IF(ISBLANK(INDIRECT("AM49"))," ",(INDIRECT("AM49")))</f>
        <v xml:space="preserve"> </v>
      </c>
      <c r="DV49" s="226" t="str">
        <f ca="1">IF(ISBLANK(INDIRECT("AN49"))," ",(INDIRECT("AN49")))</f>
        <v xml:space="preserve"> </v>
      </c>
      <c r="DW49" s="226" t="str">
        <f ca="1">IF(ISBLANK(INDIRECT("AO49"))," ",(INDIRECT("AO49")))</f>
        <v xml:space="preserve"> </v>
      </c>
      <c r="DX49" s="226" t="str">
        <f ca="1">IF(ISBLANK(INDIRECT("AP49"))," ",(INDIRECT("AP49")))</f>
        <v xml:space="preserve"> </v>
      </c>
      <c r="DY49" s="226" t="str">
        <f ca="1">IF(ISBLANK(INDIRECT("AQ49"))," ",(INDIRECT("AQ49")))</f>
        <v xml:space="preserve"> </v>
      </c>
      <c r="DZ49" s="226" t="str">
        <f ca="1">IF(ISBLANK(INDIRECT("AR49"))," ",(INDIRECT("AR49")))</f>
        <v xml:space="preserve"> </v>
      </c>
      <c r="EA49" s="226" t="str">
        <f ca="1">IF(ISBLANK(INDIRECT("AS49"))," ",(INDIRECT("AS49")))</f>
        <v xml:space="preserve"> </v>
      </c>
      <c r="EB49" s="226" t="str">
        <f ca="1">IF(ISBLANK(INDIRECT("AT49"))," ",(INDIRECT("AT49")))</f>
        <v xml:space="preserve"> </v>
      </c>
      <c r="EC49" s="226" t="str">
        <f ca="1">IF(ISBLANK(INDIRECT("AU49"))," ",(INDIRECT("AU49")))</f>
        <v xml:space="preserve"> </v>
      </c>
      <c r="ED49" s="226" t="str">
        <f ca="1">IF(ISBLANK(INDIRECT("AV49"))," ",(INDIRECT("AV49")))</f>
        <v xml:space="preserve"> </v>
      </c>
      <c r="EE49" s="226" t="str">
        <f ca="1">IF(ISBLANK(INDIRECT("AW49"))," ",(INDIRECT("AW49")))</f>
        <v xml:space="preserve"> </v>
      </c>
      <c r="EF49" s="226" t="str">
        <f ca="1">IF(ISBLANK(INDIRECT("AX49"))," ",(INDIRECT("AX49")))</f>
        <v xml:space="preserve"> </v>
      </c>
      <c r="EG49" s="226" t="str">
        <f ca="1">IF(ISBLANK(INDIRECT("AY49"))," ",(INDIRECT("AY49")))</f>
        <v xml:space="preserve"> </v>
      </c>
      <c r="EH49" s="226" t="str">
        <f ca="1">IF(ISBLANK(INDIRECT("AZ49"))," ",(INDIRECT("AZ49")))</f>
        <v xml:space="preserve"> </v>
      </c>
      <c r="EI49" s="226" t="str">
        <f ca="1">IF(ISBLANK(INDIRECT("BA49"))," ",(INDIRECT("BA49")))</f>
        <v xml:space="preserve"> </v>
      </c>
      <c r="EJ49" s="226" t="str">
        <f ca="1">IF(ISBLANK(INDIRECT("BB49"))," ",(INDIRECT("BB49")))</f>
        <v xml:space="preserve"> </v>
      </c>
      <c r="EK49" s="226" t="str">
        <f ca="1">IF(ISBLANK(INDIRECT("BC49"))," ",(INDIRECT("BC49")))</f>
        <v xml:space="preserve"> </v>
      </c>
      <c r="EL49" s="226" t="str">
        <f ca="1">IF(ISBLANK(INDIRECT("BD49"))," ",(INDIRECT("BD49")))</f>
        <v xml:space="preserve"> </v>
      </c>
      <c r="EM49" s="226" t="str">
        <f ca="1">IF(ISBLANK(INDIRECT("BE49"))," ",(INDIRECT("BE49")))</f>
        <v xml:space="preserve"> </v>
      </c>
      <c r="EN49" s="226" t="str">
        <f ca="1">IF(ISBLANK(INDIRECT("BF49"))," ",(INDIRECT("BF49")))</f>
        <v xml:space="preserve"> </v>
      </c>
      <c r="EO49" s="226" t="str">
        <f ca="1">IF(ISBLANK(INDIRECT("BG49"))," ",(INDIRECT("BG49")))</f>
        <v xml:space="preserve"> </v>
      </c>
      <c r="EP49" s="226" t="str">
        <f ca="1">IF(ISBLANK(INDIRECT("BH49"))," ",(INDIRECT("BH49")))</f>
        <v xml:space="preserve"> </v>
      </c>
      <c r="EQ49" s="226" t="str">
        <f ca="1">IF(ISBLANK(INDIRECT("BI49"))," ",(INDIRECT("BI49")))</f>
        <v xml:space="preserve"> </v>
      </c>
      <c r="ER49" s="226" t="str">
        <f ca="1">IF(ISBLANK(INDIRECT("BJ49"))," ",(INDIRECT("BJ49")))</f>
        <v xml:space="preserve"> </v>
      </c>
      <c r="ES49" s="226" t="str">
        <f ca="1">IF(ISBLANK(INDIRECT("BK49"))," ",(INDIRECT("BK49")))</f>
        <v xml:space="preserve"> </v>
      </c>
      <c r="ET49" s="226" t="str">
        <f ca="1">IF(ISBLANK(INDIRECT("BL49"))," ",(INDIRECT("BL49")))</f>
        <v xml:space="preserve"> </v>
      </c>
    </row>
    <row r="50" spans="1:150" x14ac:dyDescent="0.2">
      <c r="A50" s="79">
        <v>44</v>
      </c>
      <c r="B50" s="143"/>
      <c r="C50" s="134"/>
      <c r="D50" s="134"/>
      <c r="E50" s="134"/>
      <c r="F50" s="134"/>
      <c r="G50" s="134"/>
      <c r="H50" s="134"/>
      <c r="I50" s="134"/>
      <c r="J50" s="134"/>
      <c r="K50" s="134"/>
      <c r="L50" s="134"/>
      <c r="M50" s="134"/>
      <c r="N50" s="134"/>
      <c r="O50" s="134"/>
      <c r="P50" s="134"/>
      <c r="Q50" s="134"/>
      <c r="R50" s="134"/>
      <c r="S50" s="134"/>
      <c r="T50" s="134"/>
      <c r="U50" s="134"/>
      <c r="V50" s="134"/>
      <c r="W50" s="134"/>
      <c r="X50" s="134"/>
      <c r="Y50" s="134"/>
      <c r="Z50" s="134"/>
      <c r="AA50" s="134"/>
      <c r="AB50" s="134"/>
      <c r="AC50" s="134"/>
      <c r="AD50" s="134"/>
      <c r="AE50" s="134"/>
      <c r="AF50" s="134"/>
      <c r="AG50" s="134"/>
      <c r="AH50" s="134"/>
      <c r="AI50" s="134"/>
      <c r="AJ50" s="134"/>
      <c r="AK50" s="134"/>
      <c r="AL50" s="134"/>
      <c r="AM50" s="134"/>
      <c r="AN50" s="134"/>
      <c r="AO50" s="134"/>
      <c r="AP50" s="134"/>
      <c r="AQ50" s="134"/>
      <c r="AR50" s="134"/>
      <c r="AS50" s="134"/>
      <c r="AT50" s="134"/>
      <c r="AU50" s="134"/>
      <c r="AV50" s="134"/>
      <c r="AW50" s="134"/>
      <c r="AX50" s="134"/>
      <c r="AY50" s="134"/>
      <c r="AZ50" s="134"/>
      <c r="BA50" s="134"/>
      <c r="BB50" s="134"/>
      <c r="BC50" s="134"/>
      <c r="BD50" s="134"/>
      <c r="BE50" s="134"/>
      <c r="BF50" s="134"/>
      <c r="BG50" s="134"/>
      <c r="BH50" s="134"/>
      <c r="BI50" s="134"/>
      <c r="BJ50" s="134"/>
      <c r="BK50" s="134"/>
      <c r="BL50" s="134"/>
      <c r="CJ50" s="226" t="str">
        <f ca="1">IF(ISBLANK(INDIRECT("B50"))," ",(INDIRECT("B50")))</f>
        <v xml:space="preserve"> </v>
      </c>
      <c r="CK50" s="226" t="str">
        <f ca="1">IF(ISBLANK(INDIRECT("C50"))," ",(INDIRECT("C50")))</f>
        <v xml:space="preserve"> </v>
      </c>
      <c r="CL50" s="226" t="str">
        <f ca="1">IF(ISBLANK(INDIRECT("D50"))," ",(INDIRECT("D50")))</f>
        <v xml:space="preserve"> </v>
      </c>
      <c r="CM50" s="226" t="str">
        <f ca="1">IF(ISBLANK(INDIRECT("E50"))," ",(INDIRECT("E50")))</f>
        <v xml:space="preserve"> </v>
      </c>
      <c r="CN50" s="226" t="str">
        <f ca="1">IF(ISBLANK(INDIRECT("F50"))," ",(INDIRECT("F50")))</f>
        <v xml:space="preserve"> </v>
      </c>
      <c r="CO50" s="226" t="str">
        <f ca="1">IF(ISBLANK(INDIRECT("G50"))," ",(INDIRECT("G50")))</f>
        <v xml:space="preserve"> </v>
      </c>
      <c r="CP50" s="226" t="str">
        <f ca="1">IF(ISBLANK(INDIRECT("H50"))," ",(INDIRECT("H50")))</f>
        <v xml:space="preserve"> </v>
      </c>
      <c r="CQ50" s="226" t="str">
        <f ca="1">IF(ISBLANK(INDIRECT("I50"))," ",(INDIRECT("I50")))</f>
        <v xml:space="preserve"> </v>
      </c>
      <c r="CR50" s="226" t="str">
        <f ca="1">IF(ISBLANK(INDIRECT("J50"))," ",(INDIRECT("J50")))</f>
        <v xml:space="preserve"> </v>
      </c>
      <c r="CS50" s="226" t="str">
        <f ca="1">IF(ISBLANK(INDIRECT("K50"))," ",(INDIRECT("K50")))</f>
        <v xml:space="preserve"> </v>
      </c>
      <c r="CT50" s="226" t="str">
        <f ca="1">IF(ISBLANK(INDIRECT("L50"))," ",(INDIRECT("L50")))</f>
        <v xml:space="preserve"> </v>
      </c>
      <c r="CU50" s="226" t="str">
        <f ca="1">IF(ISBLANK(INDIRECT("M50"))," ",(INDIRECT("M50")))</f>
        <v xml:space="preserve"> </v>
      </c>
      <c r="CV50" s="226" t="str">
        <f ca="1">IF(ISBLANK(INDIRECT("N50"))," ",(INDIRECT("N50")))</f>
        <v xml:space="preserve"> </v>
      </c>
      <c r="CW50" s="226" t="str">
        <f ca="1">IF(ISBLANK(INDIRECT("O50"))," ",(INDIRECT("O50")))</f>
        <v xml:space="preserve"> </v>
      </c>
      <c r="CX50" s="226" t="str">
        <f ca="1">IF(ISBLANK(INDIRECT("P50"))," ",(INDIRECT("P50")))</f>
        <v xml:space="preserve"> </v>
      </c>
      <c r="CY50" s="226" t="str">
        <f ca="1">IF(ISBLANK(INDIRECT("Q50"))," ",(INDIRECT("Q50")))</f>
        <v xml:space="preserve"> </v>
      </c>
      <c r="CZ50" s="226" t="str">
        <f ca="1">IF(ISBLANK(INDIRECT("R50"))," ",(INDIRECT("R50")))</f>
        <v xml:space="preserve"> </v>
      </c>
      <c r="DA50" s="226" t="str">
        <f ca="1">IF(ISBLANK(INDIRECT("S50"))," ",(INDIRECT("S50")))</f>
        <v xml:space="preserve"> </v>
      </c>
      <c r="DB50" s="226" t="str">
        <f ca="1">IF(ISBLANK(INDIRECT("T50"))," ",(INDIRECT("T50")))</f>
        <v xml:space="preserve"> </v>
      </c>
      <c r="DC50" s="226" t="str">
        <f ca="1">IF(ISBLANK(INDIRECT("U50"))," ",(INDIRECT("U50")))</f>
        <v xml:space="preserve"> </v>
      </c>
      <c r="DD50" s="226" t="str">
        <f ca="1">IF(ISBLANK(INDIRECT("V50"))," ",(INDIRECT("V50")))</f>
        <v xml:space="preserve"> </v>
      </c>
      <c r="DE50" s="226" t="str">
        <f ca="1">IF(ISBLANK(INDIRECT("W50"))," ",(INDIRECT("W50")))</f>
        <v xml:space="preserve"> </v>
      </c>
      <c r="DF50" s="226" t="str">
        <f ca="1">IF(ISBLANK(INDIRECT("X50"))," ",(INDIRECT("X50")))</f>
        <v xml:space="preserve"> </v>
      </c>
      <c r="DG50" s="226" t="str">
        <f ca="1">IF(ISBLANK(INDIRECT("Y50"))," ",(INDIRECT("Y50")))</f>
        <v xml:space="preserve"> </v>
      </c>
      <c r="DH50" s="226" t="str">
        <f ca="1">IF(ISBLANK(INDIRECT("Z50"))," ",(INDIRECT("Z50")))</f>
        <v xml:space="preserve"> </v>
      </c>
      <c r="DI50" s="226" t="str">
        <f ca="1">IF(ISBLANK(INDIRECT("AA50"))," ",(INDIRECT("AA50")))</f>
        <v xml:space="preserve"> </v>
      </c>
      <c r="DJ50" s="226" t="str">
        <f ca="1">IF(ISBLANK(INDIRECT("AB50"))," ",(INDIRECT("AB50")))</f>
        <v xml:space="preserve"> </v>
      </c>
      <c r="DK50" s="226" t="str">
        <f ca="1">IF(ISBLANK(INDIRECT("AC50"))," ",(INDIRECT("AC50")))</f>
        <v xml:space="preserve"> </v>
      </c>
      <c r="DL50" s="226" t="str">
        <f ca="1">IF(ISBLANK(INDIRECT("AD50"))," ",(INDIRECT("AD50")))</f>
        <v xml:space="preserve"> </v>
      </c>
      <c r="DM50" s="226" t="str">
        <f ca="1">IF(ISBLANK(INDIRECT("AE50"))," ",(INDIRECT("AE50")))</f>
        <v xml:space="preserve"> </v>
      </c>
      <c r="DN50" s="226" t="str">
        <f ca="1">IF(ISBLANK(INDIRECT("AF50"))," ",(INDIRECT("AF50")))</f>
        <v xml:space="preserve"> </v>
      </c>
      <c r="DO50" s="226" t="str">
        <f ca="1">IF(ISBLANK(INDIRECT("AG50"))," ",(INDIRECT("AG50")))</f>
        <v xml:space="preserve"> </v>
      </c>
      <c r="DP50" s="226" t="str">
        <f ca="1">IF(ISBLANK(INDIRECT("AH50"))," ",(INDIRECT("AH50")))</f>
        <v xml:space="preserve"> </v>
      </c>
      <c r="DQ50" s="226" t="str">
        <f ca="1">IF(ISBLANK(INDIRECT("AI50"))," ",(INDIRECT("AI50")))</f>
        <v xml:space="preserve"> </v>
      </c>
      <c r="DR50" s="226" t="str">
        <f ca="1">IF(ISBLANK(INDIRECT("AJ50"))," ",(INDIRECT("AJ50")))</f>
        <v xml:space="preserve"> </v>
      </c>
      <c r="DS50" s="226" t="str">
        <f ca="1">IF(ISBLANK(INDIRECT("AK50"))," ",(INDIRECT("AK50")))</f>
        <v xml:space="preserve"> </v>
      </c>
      <c r="DT50" s="226" t="str">
        <f ca="1">IF(ISBLANK(INDIRECT("AL50"))," ",(INDIRECT("AL50")))</f>
        <v xml:space="preserve"> </v>
      </c>
      <c r="DU50" s="226" t="str">
        <f ca="1">IF(ISBLANK(INDIRECT("AM50"))," ",(INDIRECT("AM50")))</f>
        <v xml:space="preserve"> </v>
      </c>
      <c r="DV50" s="226" t="str">
        <f ca="1">IF(ISBLANK(INDIRECT("AN50"))," ",(INDIRECT("AN50")))</f>
        <v xml:space="preserve"> </v>
      </c>
      <c r="DW50" s="226" t="str">
        <f ca="1">IF(ISBLANK(INDIRECT("AO50"))," ",(INDIRECT("AO50")))</f>
        <v xml:space="preserve"> </v>
      </c>
      <c r="DX50" s="226" t="str">
        <f ca="1">IF(ISBLANK(INDIRECT("AP50"))," ",(INDIRECT("AP50")))</f>
        <v xml:space="preserve"> </v>
      </c>
      <c r="DY50" s="226" t="str">
        <f ca="1">IF(ISBLANK(INDIRECT("AQ50"))," ",(INDIRECT("AQ50")))</f>
        <v xml:space="preserve"> </v>
      </c>
      <c r="DZ50" s="226" t="str">
        <f ca="1">IF(ISBLANK(INDIRECT("AR50"))," ",(INDIRECT("AR50")))</f>
        <v xml:space="preserve"> </v>
      </c>
      <c r="EA50" s="226" t="str">
        <f ca="1">IF(ISBLANK(INDIRECT("AS50"))," ",(INDIRECT("AS50")))</f>
        <v xml:space="preserve"> </v>
      </c>
      <c r="EB50" s="226" t="str">
        <f ca="1">IF(ISBLANK(INDIRECT("AT50"))," ",(INDIRECT("AT50")))</f>
        <v xml:space="preserve"> </v>
      </c>
      <c r="EC50" s="226" t="str">
        <f ca="1">IF(ISBLANK(INDIRECT("AU50"))," ",(INDIRECT("AU50")))</f>
        <v xml:space="preserve"> </v>
      </c>
      <c r="ED50" s="226" t="str">
        <f ca="1">IF(ISBLANK(INDIRECT("AV50"))," ",(INDIRECT("AV50")))</f>
        <v xml:space="preserve"> </v>
      </c>
      <c r="EE50" s="226" t="str">
        <f ca="1">IF(ISBLANK(INDIRECT("AW50"))," ",(INDIRECT("AW50")))</f>
        <v xml:space="preserve"> </v>
      </c>
      <c r="EF50" s="226" t="str">
        <f ca="1">IF(ISBLANK(INDIRECT("AX50"))," ",(INDIRECT("AX50")))</f>
        <v xml:space="preserve"> </v>
      </c>
      <c r="EG50" s="226" t="str">
        <f ca="1">IF(ISBLANK(INDIRECT("AY50"))," ",(INDIRECT("AY50")))</f>
        <v xml:space="preserve"> </v>
      </c>
      <c r="EH50" s="226" t="str">
        <f ca="1">IF(ISBLANK(INDIRECT("AZ50"))," ",(INDIRECT("AZ50")))</f>
        <v xml:space="preserve"> </v>
      </c>
      <c r="EI50" s="226" t="str">
        <f ca="1">IF(ISBLANK(INDIRECT("BA50"))," ",(INDIRECT("BA50")))</f>
        <v xml:space="preserve"> </v>
      </c>
      <c r="EJ50" s="226" t="str">
        <f ca="1">IF(ISBLANK(INDIRECT("BB50"))," ",(INDIRECT("BB50")))</f>
        <v xml:space="preserve"> </v>
      </c>
      <c r="EK50" s="226" t="str">
        <f ca="1">IF(ISBLANK(INDIRECT("BC50"))," ",(INDIRECT("BC50")))</f>
        <v xml:space="preserve"> </v>
      </c>
      <c r="EL50" s="226" t="str">
        <f ca="1">IF(ISBLANK(INDIRECT("BD50"))," ",(INDIRECT("BD50")))</f>
        <v xml:space="preserve"> </v>
      </c>
      <c r="EM50" s="226" t="str">
        <f ca="1">IF(ISBLANK(INDIRECT("BE50"))," ",(INDIRECT("BE50")))</f>
        <v xml:space="preserve"> </v>
      </c>
      <c r="EN50" s="226" t="str">
        <f ca="1">IF(ISBLANK(INDIRECT("BF50"))," ",(INDIRECT("BF50")))</f>
        <v xml:space="preserve"> </v>
      </c>
      <c r="EO50" s="226" t="str">
        <f ca="1">IF(ISBLANK(INDIRECT("BG50"))," ",(INDIRECT("BG50")))</f>
        <v xml:space="preserve"> </v>
      </c>
      <c r="EP50" s="226" t="str">
        <f ca="1">IF(ISBLANK(INDIRECT("BH50"))," ",(INDIRECT("BH50")))</f>
        <v xml:space="preserve"> </v>
      </c>
      <c r="EQ50" s="226" t="str">
        <f ca="1">IF(ISBLANK(INDIRECT("BI50"))," ",(INDIRECT("BI50")))</f>
        <v xml:space="preserve"> </v>
      </c>
      <c r="ER50" s="226" t="str">
        <f ca="1">IF(ISBLANK(INDIRECT("BJ50"))," ",(INDIRECT("BJ50")))</f>
        <v xml:space="preserve"> </v>
      </c>
      <c r="ES50" s="226" t="str">
        <f ca="1">IF(ISBLANK(INDIRECT("BK50"))," ",(INDIRECT("BK50")))</f>
        <v xml:space="preserve"> </v>
      </c>
      <c r="ET50" s="226" t="str">
        <f ca="1">IF(ISBLANK(INDIRECT("BL50"))," ",(INDIRECT("BL50")))</f>
        <v xml:space="preserve"> </v>
      </c>
    </row>
    <row r="51" spans="1:150" x14ac:dyDescent="0.2">
      <c r="A51" s="79">
        <v>45</v>
      </c>
      <c r="B51" s="143"/>
      <c r="C51" s="134"/>
      <c r="D51" s="134"/>
      <c r="E51" s="134"/>
      <c r="F51" s="134"/>
      <c r="G51" s="134"/>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4"/>
      <c r="AY51" s="134"/>
      <c r="AZ51" s="134"/>
      <c r="BA51" s="134"/>
      <c r="BB51" s="134"/>
      <c r="BC51" s="134"/>
      <c r="BD51" s="134"/>
      <c r="BE51" s="134"/>
      <c r="BF51" s="134"/>
      <c r="BG51" s="134"/>
      <c r="BH51" s="134"/>
      <c r="BI51" s="134"/>
      <c r="BJ51" s="134"/>
      <c r="BK51" s="134"/>
      <c r="BL51" s="134"/>
      <c r="CJ51" s="226" t="str">
        <f ca="1">IF(ISBLANK(INDIRECT("B51"))," ",(INDIRECT("B51")))</f>
        <v xml:space="preserve"> </v>
      </c>
      <c r="CK51" s="226" t="str">
        <f ca="1">IF(ISBLANK(INDIRECT("C51"))," ",(INDIRECT("C51")))</f>
        <v xml:space="preserve"> </v>
      </c>
      <c r="CL51" s="226" t="str">
        <f ca="1">IF(ISBLANK(INDIRECT("D51"))," ",(INDIRECT("D51")))</f>
        <v xml:space="preserve"> </v>
      </c>
      <c r="CM51" s="226" t="str">
        <f ca="1">IF(ISBLANK(INDIRECT("E51"))," ",(INDIRECT("E51")))</f>
        <v xml:space="preserve"> </v>
      </c>
      <c r="CN51" s="226" t="str">
        <f ca="1">IF(ISBLANK(INDIRECT("F51"))," ",(INDIRECT("F51")))</f>
        <v xml:space="preserve"> </v>
      </c>
      <c r="CO51" s="226" t="str">
        <f ca="1">IF(ISBLANK(INDIRECT("G51"))," ",(INDIRECT("G51")))</f>
        <v xml:space="preserve"> </v>
      </c>
      <c r="CP51" s="226" t="str">
        <f ca="1">IF(ISBLANK(INDIRECT("H51"))," ",(INDIRECT("H51")))</f>
        <v xml:space="preserve"> </v>
      </c>
      <c r="CQ51" s="226" t="str">
        <f ca="1">IF(ISBLANK(INDIRECT("I51"))," ",(INDIRECT("I51")))</f>
        <v xml:space="preserve"> </v>
      </c>
      <c r="CR51" s="226" t="str">
        <f ca="1">IF(ISBLANK(INDIRECT("J51"))," ",(INDIRECT("J51")))</f>
        <v xml:space="preserve"> </v>
      </c>
      <c r="CS51" s="226" t="str">
        <f ca="1">IF(ISBLANK(INDIRECT("K51"))," ",(INDIRECT("K51")))</f>
        <v xml:space="preserve"> </v>
      </c>
      <c r="CT51" s="226" t="str">
        <f ca="1">IF(ISBLANK(INDIRECT("L51"))," ",(INDIRECT("L51")))</f>
        <v xml:space="preserve"> </v>
      </c>
      <c r="CU51" s="226" t="str">
        <f ca="1">IF(ISBLANK(INDIRECT("M51"))," ",(INDIRECT("M51")))</f>
        <v xml:space="preserve"> </v>
      </c>
      <c r="CV51" s="226" t="str">
        <f ca="1">IF(ISBLANK(INDIRECT("N51"))," ",(INDIRECT("N51")))</f>
        <v xml:space="preserve"> </v>
      </c>
      <c r="CW51" s="226" t="str">
        <f ca="1">IF(ISBLANK(INDIRECT("O51"))," ",(INDIRECT("O51")))</f>
        <v xml:space="preserve"> </v>
      </c>
      <c r="CX51" s="226" t="str">
        <f ca="1">IF(ISBLANK(INDIRECT("P51"))," ",(INDIRECT("P51")))</f>
        <v xml:space="preserve"> </v>
      </c>
      <c r="CY51" s="226" t="str">
        <f ca="1">IF(ISBLANK(INDIRECT("Q51"))," ",(INDIRECT("Q51")))</f>
        <v xml:space="preserve"> </v>
      </c>
      <c r="CZ51" s="226" t="str">
        <f ca="1">IF(ISBLANK(INDIRECT("R51"))," ",(INDIRECT("R51")))</f>
        <v xml:space="preserve"> </v>
      </c>
      <c r="DA51" s="226" t="str">
        <f ca="1">IF(ISBLANK(INDIRECT("S51"))," ",(INDIRECT("S51")))</f>
        <v xml:space="preserve"> </v>
      </c>
      <c r="DB51" s="226" t="str">
        <f ca="1">IF(ISBLANK(INDIRECT("T51"))," ",(INDIRECT("T51")))</f>
        <v xml:space="preserve"> </v>
      </c>
      <c r="DC51" s="226" t="str">
        <f ca="1">IF(ISBLANK(INDIRECT("U51"))," ",(INDIRECT("U51")))</f>
        <v xml:space="preserve"> </v>
      </c>
      <c r="DD51" s="226" t="str">
        <f ca="1">IF(ISBLANK(INDIRECT("V51"))," ",(INDIRECT("V51")))</f>
        <v xml:space="preserve"> </v>
      </c>
      <c r="DE51" s="226" t="str">
        <f ca="1">IF(ISBLANK(INDIRECT("W51"))," ",(INDIRECT("W51")))</f>
        <v xml:space="preserve"> </v>
      </c>
      <c r="DF51" s="226" t="str">
        <f ca="1">IF(ISBLANK(INDIRECT("X51"))," ",(INDIRECT("X51")))</f>
        <v xml:space="preserve"> </v>
      </c>
      <c r="DG51" s="226" t="str">
        <f ca="1">IF(ISBLANK(INDIRECT("Y51"))," ",(INDIRECT("Y51")))</f>
        <v xml:space="preserve"> </v>
      </c>
      <c r="DH51" s="226" t="str">
        <f ca="1">IF(ISBLANK(INDIRECT("Z51"))," ",(INDIRECT("Z51")))</f>
        <v xml:space="preserve"> </v>
      </c>
      <c r="DI51" s="226" t="str">
        <f ca="1">IF(ISBLANK(INDIRECT("AA51"))," ",(INDIRECT("AA51")))</f>
        <v xml:space="preserve"> </v>
      </c>
      <c r="DJ51" s="226" t="str">
        <f ca="1">IF(ISBLANK(INDIRECT("AB51"))," ",(INDIRECT("AB51")))</f>
        <v xml:space="preserve"> </v>
      </c>
      <c r="DK51" s="226" t="str">
        <f ca="1">IF(ISBLANK(INDIRECT("AC51"))," ",(INDIRECT("AC51")))</f>
        <v xml:space="preserve"> </v>
      </c>
      <c r="DL51" s="226" t="str">
        <f ca="1">IF(ISBLANK(INDIRECT("AD51"))," ",(INDIRECT("AD51")))</f>
        <v xml:space="preserve"> </v>
      </c>
      <c r="DM51" s="226" t="str">
        <f ca="1">IF(ISBLANK(INDIRECT("AE51"))," ",(INDIRECT("AE51")))</f>
        <v xml:space="preserve"> </v>
      </c>
      <c r="DN51" s="226" t="str">
        <f ca="1">IF(ISBLANK(INDIRECT("AF51"))," ",(INDIRECT("AF51")))</f>
        <v xml:space="preserve"> </v>
      </c>
      <c r="DO51" s="226" t="str">
        <f ca="1">IF(ISBLANK(INDIRECT("AG51"))," ",(INDIRECT("AG51")))</f>
        <v xml:space="preserve"> </v>
      </c>
      <c r="DP51" s="226" t="str">
        <f ca="1">IF(ISBLANK(INDIRECT("AH51"))," ",(INDIRECT("AH51")))</f>
        <v xml:space="preserve"> </v>
      </c>
      <c r="DQ51" s="226" t="str">
        <f ca="1">IF(ISBLANK(INDIRECT("AI51"))," ",(INDIRECT("AI51")))</f>
        <v xml:space="preserve"> </v>
      </c>
      <c r="DR51" s="226" t="str">
        <f ca="1">IF(ISBLANK(INDIRECT("AJ51"))," ",(INDIRECT("AJ51")))</f>
        <v xml:space="preserve"> </v>
      </c>
      <c r="DS51" s="226" t="str">
        <f ca="1">IF(ISBLANK(INDIRECT("AK51"))," ",(INDIRECT("AK51")))</f>
        <v xml:space="preserve"> </v>
      </c>
      <c r="DT51" s="226" t="str">
        <f ca="1">IF(ISBLANK(INDIRECT("AL51"))," ",(INDIRECT("AL51")))</f>
        <v xml:space="preserve"> </v>
      </c>
      <c r="DU51" s="226" t="str">
        <f ca="1">IF(ISBLANK(INDIRECT("AM51"))," ",(INDIRECT("AM51")))</f>
        <v xml:space="preserve"> </v>
      </c>
      <c r="DV51" s="226" t="str">
        <f ca="1">IF(ISBLANK(INDIRECT("AN51"))," ",(INDIRECT("AN51")))</f>
        <v xml:space="preserve"> </v>
      </c>
      <c r="DW51" s="226" t="str">
        <f ca="1">IF(ISBLANK(INDIRECT("AO51"))," ",(INDIRECT("AO51")))</f>
        <v xml:space="preserve"> </v>
      </c>
      <c r="DX51" s="226" t="str">
        <f ca="1">IF(ISBLANK(INDIRECT("AP51"))," ",(INDIRECT("AP51")))</f>
        <v xml:space="preserve"> </v>
      </c>
      <c r="DY51" s="226" t="str">
        <f ca="1">IF(ISBLANK(INDIRECT("AQ51"))," ",(INDIRECT("AQ51")))</f>
        <v xml:space="preserve"> </v>
      </c>
      <c r="DZ51" s="226" t="str">
        <f ca="1">IF(ISBLANK(INDIRECT("AR51"))," ",(INDIRECT("AR51")))</f>
        <v xml:space="preserve"> </v>
      </c>
      <c r="EA51" s="226" t="str">
        <f ca="1">IF(ISBLANK(INDIRECT("AS51"))," ",(INDIRECT("AS51")))</f>
        <v xml:space="preserve"> </v>
      </c>
      <c r="EB51" s="226" t="str">
        <f ca="1">IF(ISBLANK(INDIRECT("AT51"))," ",(INDIRECT("AT51")))</f>
        <v xml:space="preserve"> </v>
      </c>
      <c r="EC51" s="226" t="str">
        <f ca="1">IF(ISBLANK(INDIRECT("AU51"))," ",(INDIRECT("AU51")))</f>
        <v xml:space="preserve"> </v>
      </c>
      <c r="ED51" s="226" t="str">
        <f ca="1">IF(ISBLANK(INDIRECT("AV51"))," ",(INDIRECT("AV51")))</f>
        <v xml:space="preserve"> </v>
      </c>
      <c r="EE51" s="226" t="str">
        <f ca="1">IF(ISBLANK(INDIRECT("AW51"))," ",(INDIRECT("AW51")))</f>
        <v xml:space="preserve"> </v>
      </c>
      <c r="EF51" s="226" t="str">
        <f ca="1">IF(ISBLANK(INDIRECT("AX51"))," ",(INDIRECT("AX51")))</f>
        <v xml:space="preserve"> </v>
      </c>
      <c r="EG51" s="226" t="str">
        <f ca="1">IF(ISBLANK(INDIRECT("AY51"))," ",(INDIRECT("AY51")))</f>
        <v xml:space="preserve"> </v>
      </c>
      <c r="EH51" s="226" t="str">
        <f ca="1">IF(ISBLANK(INDIRECT("AZ51"))," ",(INDIRECT("AZ51")))</f>
        <v xml:space="preserve"> </v>
      </c>
      <c r="EI51" s="226" t="str">
        <f ca="1">IF(ISBLANK(INDIRECT("BA51"))," ",(INDIRECT("BA51")))</f>
        <v xml:space="preserve"> </v>
      </c>
      <c r="EJ51" s="226" t="str">
        <f ca="1">IF(ISBLANK(INDIRECT("BB51"))," ",(INDIRECT("BB51")))</f>
        <v xml:space="preserve"> </v>
      </c>
      <c r="EK51" s="226" t="str">
        <f ca="1">IF(ISBLANK(INDIRECT("BC51"))," ",(INDIRECT("BC51")))</f>
        <v xml:space="preserve"> </v>
      </c>
      <c r="EL51" s="226" t="str">
        <f ca="1">IF(ISBLANK(INDIRECT("BD51"))," ",(INDIRECT("BD51")))</f>
        <v xml:space="preserve"> </v>
      </c>
      <c r="EM51" s="226" t="str">
        <f ca="1">IF(ISBLANK(INDIRECT("BE51"))," ",(INDIRECT("BE51")))</f>
        <v xml:space="preserve"> </v>
      </c>
      <c r="EN51" s="226" t="str">
        <f ca="1">IF(ISBLANK(INDIRECT("BF51"))," ",(INDIRECT("BF51")))</f>
        <v xml:space="preserve"> </v>
      </c>
      <c r="EO51" s="226" t="str">
        <f ca="1">IF(ISBLANK(INDIRECT("BG51"))," ",(INDIRECT("BG51")))</f>
        <v xml:space="preserve"> </v>
      </c>
      <c r="EP51" s="226" t="str">
        <f ca="1">IF(ISBLANK(INDIRECT("BH51"))," ",(INDIRECT("BH51")))</f>
        <v xml:space="preserve"> </v>
      </c>
      <c r="EQ51" s="226" t="str">
        <f ca="1">IF(ISBLANK(INDIRECT("BI51"))," ",(INDIRECT("BI51")))</f>
        <v xml:space="preserve"> </v>
      </c>
      <c r="ER51" s="226" t="str">
        <f ca="1">IF(ISBLANK(INDIRECT("BJ51"))," ",(INDIRECT("BJ51")))</f>
        <v xml:space="preserve"> </v>
      </c>
      <c r="ES51" s="226" t="str">
        <f ca="1">IF(ISBLANK(INDIRECT("BK51"))," ",(INDIRECT("BK51")))</f>
        <v xml:space="preserve"> </v>
      </c>
      <c r="ET51" s="226" t="str">
        <f ca="1">IF(ISBLANK(INDIRECT("BL51"))," ",(INDIRECT("BL51")))</f>
        <v xml:space="preserve"> </v>
      </c>
    </row>
    <row r="52" spans="1:150" x14ac:dyDescent="0.2">
      <c r="A52" s="79">
        <v>46</v>
      </c>
      <c r="B52" s="143"/>
      <c r="C52" s="134"/>
      <c r="D52" s="134"/>
      <c r="E52" s="134"/>
      <c r="F52" s="134"/>
      <c r="G52" s="134"/>
      <c r="H52" s="134"/>
      <c r="I52" s="134"/>
      <c r="J52" s="134"/>
      <c r="K52" s="134"/>
      <c r="L52" s="134"/>
      <c r="M52" s="134"/>
      <c r="N52" s="134"/>
      <c r="O52" s="134"/>
      <c r="P52" s="134"/>
      <c r="Q52" s="134"/>
      <c r="R52" s="134"/>
      <c r="S52" s="134"/>
      <c r="T52" s="134"/>
      <c r="U52" s="134"/>
      <c r="V52" s="134"/>
      <c r="W52" s="134"/>
      <c r="X52" s="134"/>
      <c r="Y52" s="134"/>
      <c r="Z52" s="134"/>
      <c r="AA52" s="134"/>
      <c r="AB52" s="134"/>
      <c r="AC52" s="134"/>
      <c r="AD52" s="134"/>
      <c r="AE52" s="134"/>
      <c r="AF52" s="134"/>
      <c r="AG52" s="134"/>
      <c r="AH52" s="134"/>
      <c r="AI52" s="134"/>
      <c r="AJ52" s="134"/>
      <c r="AK52" s="134"/>
      <c r="AL52" s="134"/>
      <c r="AM52" s="134"/>
      <c r="AN52" s="134"/>
      <c r="AO52" s="134"/>
      <c r="AP52" s="134"/>
      <c r="AQ52" s="134"/>
      <c r="AR52" s="134"/>
      <c r="AS52" s="134"/>
      <c r="AT52" s="134"/>
      <c r="AU52" s="134"/>
      <c r="AV52" s="134"/>
      <c r="AW52" s="134"/>
      <c r="AX52" s="134"/>
      <c r="AY52" s="134"/>
      <c r="AZ52" s="134"/>
      <c r="BA52" s="134"/>
      <c r="BB52" s="134"/>
      <c r="BC52" s="134"/>
      <c r="BD52" s="134"/>
      <c r="BE52" s="134"/>
      <c r="BF52" s="134"/>
      <c r="BG52" s="134"/>
      <c r="BH52" s="134"/>
      <c r="BI52" s="134"/>
      <c r="BJ52" s="134"/>
      <c r="BK52" s="134"/>
      <c r="BL52" s="134"/>
      <c r="CJ52" s="226" t="str">
        <f ca="1">IF(ISBLANK(INDIRECT("B52"))," ",(INDIRECT("B52")))</f>
        <v xml:space="preserve"> </v>
      </c>
      <c r="CK52" s="226" t="str">
        <f ca="1">IF(ISBLANK(INDIRECT("C52"))," ",(INDIRECT("C52")))</f>
        <v xml:space="preserve"> </v>
      </c>
      <c r="CL52" s="226" t="str">
        <f ca="1">IF(ISBLANK(INDIRECT("D52"))," ",(INDIRECT("D52")))</f>
        <v xml:space="preserve"> </v>
      </c>
      <c r="CM52" s="226" t="str">
        <f ca="1">IF(ISBLANK(INDIRECT("E52"))," ",(INDIRECT("E52")))</f>
        <v xml:space="preserve"> </v>
      </c>
      <c r="CN52" s="226" t="str">
        <f ca="1">IF(ISBLANK(INDIRECT("F52"))," ",(INDIRECT("F52")))</f>
        <v xml:space="preserve"> </v>
      </c>
      <c r="CO52" s="226" t="str">
        <f ca="1">IF(ISBLANK(INDIRECT("G52"))," ",(INDIRECT("G52")))</f>
        <v xml:space="preserve"> </v>
      </c>
      <c r="CP52" s="226" t="str">
        <f ca="1">IF(ISBLANK(INDIRECT("H52"))," ",(INDIRECT("H52")))</f>
        <v xml:space="preserve"> </v>
      </c>
      <c r="CQ52" s="226" t="str">
        <f ca="1">IF(ISBLANK(INDIRECT("I52"))," ",(INDIRECT("I52")))</f>
        <v xml:space="preserve"> </v>
      </c>
      <c r="CR52" s="226" t="str">
        <f ca="1">IF(ISBLANK(INDIRECT("J52"))," ",(INDIRECT("J52")))</f>
        <v xml:space="preserve"> </v>
      </c>
      <c r="CS52" s="226" t="str">
        <f ca="1">IF(ISBLANK(INDIRECT("K52"))," ",(INDIRECT("K52")))</f>
        <v xml:space="preserve"> </v>
      </c>
      <c r="CT52" s="226" t="str">
        <f ca="1">IF(ISBLANK(INDIRECT("L52"))," ",(INDIRECT("L52")))</f>
        <v xml:space="preserve"> </v>
      </c>
      <c r="CU52" s="226" t="str">
        <f ca="1">IF(ISBLANK(INDIRECT("M52"))," ",(INDIRECT("M52")))</f>
        <v xml:space="preserve"> </v>
      </c>
      <c r="CV52" s="226" t="str">
        <f ca="1">IF(ISBLANK(INDIRECT("N52"))," ",(INDIRECT("N52")))</f>
        <v xml:space="preserve"> </v>
      </c>
      <c r="CW52" s="226" t="str">
        <f ca="1">IF(ISBLANK(INDIRECT("O52"))," ",(INDIRECT("O52")))</f>
        <v xml:space="preserve"> </v>
      </c>
      <c r="CX52" s="226" t="str">
        <f ca="1">IF(ISBLANK(INDIRECT("P52"))," ",(INDIRECT("P52")))</f>
        <v xml:space="preserve"> </v>
      </c>
      <c r="CY52" s="226" t="str">
        <f ca="1">IF(ISBLANK(INDIRECT("Q52"))," ",(INDIRECT("Q52")))</f>
        <v xml:space="preserve"> </v>
      </c>
      <c r="CZ52" s="226" t="str">
        <f ca="1">IF(ISBLANK(INDIRECT("R52"))," ",(INDIRECT("R52")))</f>
        <v xml:space="preserve"> </v>
      </c>
      <c r="DA52" s="226" t="str">
        <f ca="1">IF(ISBLANK(INDIRECT("S52"))," ",(INDIRECT("S52")))</f>
        <v xml:space="preserve"> </v>
      </c>
      <c r="DB52" s="226" t="str">
        <f ca="1">IF(ISBLANK(INDIRECT("T52"))," ",(INDIRECT("T52")))</f>
        <v xml:space="preserve"> </v>
      </c>
      <c r="DC52" s="226" t="str">
        <f ca="1">IF(ISBLANK(INDIRECT("U52"))," ",(INDIRECT("U52")))</f>
        <v xml:space="preserve"> </v>
      </c>
      <c r="DD52" s="226" t="str">
        <f ca="1">IF(ISBLANK(INDIRECT("V52"))," ",(INDIRECT("V52")))</f>
        <v xml:space="preserve"> </v>
      </c>
      <c r="DE52" s="226" t="str">
        <f ca="1">IF(ISBLANK(INDIRECT("W52"))," ",(INDIRECT("W52")))</f>
        <v xml:space="preserve"> </v>
      </c>
      <c r="DF52" s="226" t="str">
        <f ca="1">IF(ISBLANK(INDIRECT("X52"))," ",(INDIRECT("X52")))</f>
        <v xml:space="preserve"> </v>
      </c>
      <c r="DG52" s="226" t="str">
        <f ca="1">IF(ISBLANK(INDIRECT("Y52"))," ",(INDIRECT("Y52")))</f>
        <v xml:space="preserve"> </v>
      </c>
      <c r="DH52" s="226" t="str">
        <f ca="1">IF(ISBLANK(INDIRECT("Z52"))," ",(INDIRECT("Z52")))</f>
        <v xml:space="preserve"> </v>
      </c>
      <c r="DI52" s="226" t="str">
        <f ca="1">IF(ISBLANK(INDIRECT("AA52"))," ",(INDIRECT("AA52")))</f>
        <v xml:space="preserve"> </v>
      </c>
      <c r="DJ52" s="226" t="str">
        <f ca="1">IF(ISBLANK(INDIRECT("AB52"))," ",(INDIRECT("AB52")))</f>
        <v xml:space="preserve"> </v>
      </c>
      <c r="DK52" s="226" t="str">
        <f ca="1">IF(ISBLANK(INDIRECT("AC52"))," ",(INDIRECT("AC52")))</f>
        <v xml:space="preserve"> </v>
      </c>
      <c r="DL52" s="226" t="str">
        <f ca="1">IF(ISBLANK(INDIRECT("AD52"))," ",(INDIRECT("AD52")))</f>
        <v xml:space="preserve"> </v>
      </c>
      <c r="DM52" s="226" t="str">
        <f ca="1">IF(ISBLANK(INDIRECT("AE52"))," ",(INDIRECT("AE52")))</f>
        <v xml:space="preserve"> </v>
      </c>
      <c r="DN52" s="226" t="str">
        <f ca="1">IF(ISBLANK(INDIRECT("AF52"))," ",(INDIRECT("AF52")))</f>
        <v xml:space="preserve"> </v>
      </c>
      <c r="DO52" s="226" t="str">
        <f ca="1">IF(ISBLANK(INDIRECT("AG52"))," ",(INDIRECT("AG52")))</f>
        <v xml:space="preserve"> </v>
      </c>
      <c r="DP52" s="226" t="str">
        <f ca="1">IF(ISBLANK(INDIRECT("AH52"))," ",(INDIRECT("AH52")))</f>
        <v xml:space="preserve"> </v>
      </c>
      <c r="DQ52" s="226" t="str">
        <f ca="1">IF(ISBLANK(INDIRECT("AI52"))," ",(INDIRECT("AI52")))</f>
        <v xml:space="preserve"> </v>
      </c>
      <c r="DR52" s="226" t="str">
        <f ca="1">IF(ISBLANK(INDIRECT("AJ52"))," ",(INDIRECT("AJ52")))</f>
        <v xml:space="preserve"> </v>
      </c>
      <c r="DS52" s="226" t="str">
        <f ca="1">IF(ISBLANK(INDIRECT("AK52"))," ",(INDIRECT("AK52")))</f>
        <v xml:space="preserve"> </v>
      </c>
      <c r="DT52" s="226" t="str">
        <f ca="1">IF(ISBLANK(INDIRECT("AL52"))," ",(INDIRECT("AL52")))</f>
        <v xml:space="preserve"> </v>
      </c>
      <c r="DU52" s="226" t="str">
        <f ca="1">IF(ISBLANK(INDIRECT("AM52"))," ",(INDIRECT("AM52")))</f>
        <v xml:space="preserve"> </v>
      </c>
      <c r="DV52" s="226" t="str">
        <f ca="1">IF(ISBLANK(INDIRECT("AN52"))," ",(INDIRECT("AN52")))</f>
        <v xml:space="preserve"> </v>
      </c>
      <c r="DW52" s="226" t="str">
        <f ca="1">IF(ISBLANK(INDIRECT("AO52"))," ",(INDIRECT("AO52")))</f>
        <v xml:space="preserve"> </v>
      </c>
      <c r="DX52" s="226" t="str">
        <f ca="1">IF(ISBLANK(INDIRECT("AP52"))," ",(INDIRECT("AP52")))</f>
        <v xml:space="preserve"> </v>
      </c>
      <c r="DY52" s="226" t="str">
        <f ca="1">IF(ISBLANK(INDIRECT("AQ52"))," ",(INDIRECT("AQ52")))</f>
        <v xml:space="preserve"> </v>
      </c>
      <c r="DZ52" s="226" t="str">
        <f ca="1">IF(ISBLANK(INDIRECT("AR52"))," ",(INDIRECT("AR52")))</f>
        <v xml:space="preserve"> </v>
      </c>
      <c r="EA52" s="226" t="str">
        <f ca="1">IF(ISBLANK(INDIRECT("AS52"))," ",(INDIRECT("AS52")))</f>
        <v xml:space="preserve"> </v>
      </c>
      <c r="EB52" s="226" t="str">
        <f ca="1">IF(ISBLANK(INDIRECT("AT52"))," ",(INDIRECT("AT52")))</f>
        <v xml:space="preserve"> </v>
      </c>
      <c r="EC52" s="226" t="str">
        <f ca="1">IF(ISBLANK(INDIRECT("AU52"))," ",(INDIRECT("AU52")))</f>
        <v xml:space="preserve"> </v>
      </c>
      <c r="ED52" s="226" t="str">
        <f ca="1">IF(ISBLANK(INDIRECT("AV52"))," ",(INDIRECT("AV52")))</f>
        <v xml:space="preserve"> </v>
      </c>
      <c r="EE52" s="226" t="str">
        <f ca="1">IF(ISBLANK(INDIRECT("AW52"))," ",(INDIRECT("AW52")))</f>
        <v xml:space="preserve"> </v>
      </c>
      <c r="EF52" s="226" t="str">
        <f ca="1">IF(ISBLANK(INDIRECT("AX52"))," ",(INDIRECT("AX52")))</f>
        <v xml:space="preserve"> </v>
      </c>
      <c r="EG52" s="226" t="str">
        <f ca="1">IF(ISBLANK(INDIRECT("AY52"))," ",(INDIRECT("AY52")))</f>
        <v xml:space="preserve"> </v>
      </c>
      <c r="EH52" s="226" t="str">
        <f ca="1">IF(ISBLANK(INDIRECT("AZ52"))," ",(INDIRECT("AZ52")))</f>
        <v xml:space="preserve"> </v>
      </c>
      <c r="EI52" s="226" t="str">
        <f ca="1">IF(ISBLANK(INDIRECT("BA52"))," ",(INDIRECT("BA52")))</f>
        <v xml:space="preserve"> </v>
      </c>
      <c r="EJ52" s="226" t="str">
        <f ca="1">IF(ISBLANK(INDIRECT("BB52"))," ",(INDIRECT("BB52")))</f>
        <v xml:space="preserve"> </v>
      </c>
      <c r="EK52" s="226" t="str">
        <f ca="1">IF(ISBLANK(INDIRECT("BC52"))," ",(INDIRECT("BC52")))</f>
        <v xml:space="preserve"> </v>
      </c>
      <c r="EL52" s="226" t="str">
        <f ca="1">IF(ISBLANK(INDIRECT("BD52"))," ",(INDIRECT("BD52")))</f>
        <v xml:space="preserve"> </v>
      </c>
      <c r="EM52" s="226" t="str">
        <f ca="1">IF(ISBLANK(INDIRECT("BE52"))," ",(INDIRECT("BE52")))</f>
        <v xml:space="preserve"> </v>
      </c>
      <c r="EN52" s="226" t="str">
        <f ca="1">IF(ISBLANK(INDIRECT("BF52"))," ",(INDIRECT("BF52")))</f>
        <v xml:space="preserve"> </v>
      </c>
      <c r="EO52" s="226" t="str">
        <f ca="1">IF(ISBLANK(INDIRECT("BG52"))," ",(INDIRECT("BG52")))</f>
        <v xml:space="preserve"> </v>
      </c>
      <c r="EP52" s="226" t="str">
        <f ca="1">IF(ISBLANK(INDIRECT("BH52"))," ",(INDIRECT("BH52")))</f>
        <v xml:space="preserve"> </v>
      </c>
      <c r="EQ52" s="226" t="str">
        <f ca="1">IF(ISBLANK(INDIRECT("BI52"))," ",(INDIRECT("BI52")))</f>
        <v xml:space="preserve"> </v>
      </c>
      <c r="ER52" s="226" t="str">
        <f ca="1">IF(ISBLANK(INDIRECT("BJ52"))," ",(INDIRECT("BJ52")))</f>
        <v xml:space="preserve"> </v>
      </c>
      <c r="ES52" s="226" t="str">
        <f ca="1">IF(ISBLANK(INDIRECT("BK52"))," ",(INDIRECT("BK52")))</f>
        <v xml:space="preserve"> </v>
      </c>
      <c r="ET52" s="226" t="str">
        <f ca="1">IF(ISBLANK(INDIRECT("BL52"))," ",(INDIRECT("BL52")))</f>
        <v xml:space="preserve"> </v>
      </c>
    </row>
    <row r="53" spans="1:150" x14ac:dyDescent="0.2">
      <c r="A53" s="79">
        <v>47</v>
      </c>
      <c r="B53" s="143"/>
      <c r="C53" s="134"/>
      <c r="D53" s="134"/>
      <c r="E53" s="134"/>
      <c r="F53" s="134"/>
      <c r="G53" s="134"/>
      <c r="H53" s="134"/>
      <c r="I53" s="134"/>
      <c r="J53" s="134"/>
      <c r="K53" s="134"/>
      <c r="L53" s="134"/>
      <c r="M53" s="134"/>
      <c r="N53" s="134"/>
      <c r="O53" s="134"/>
      <c r="P53" s="134"/>
      <c r="Q53" s="134"/>
      <c r="R53" s="134"/>
      <c r="S53" s="134"/>
      <c r="T53" s="134"/>
      <c r="U53" s="134"/>
      <c r="V53" s="134"/>
      <c r="W53" s="134"/>
      <c r="X53" s="134"/>
      <c r="Y53" s="134"/>
      <c r="Z53" s="134"/>
      <c r="AA53" s="134"/>
      <c r="AB53" s="134"/>
      <c r="AC53" s="134"/>
      <c r="AD53" s="134"/>
      <c r="AE53" s="134"/>
      <c r="AF53" s="134"/>
      <c r="AG53" s="134"/>
      <c r="AH53" s="134"/>
      <c r="AI53" s="134"/>
      <c r="AJ53" s="134"/>
      <c r="AK53" s="134"/>
      <c r="AL53" s="134"/>
      <c r="AM53" s="134"/>
      <c r="AN53" s="134"/>
      <c r="AO53" s="134"/>
      <c r="AP53" s="134"/>
      <c r="AQ53" s="134"/>
      <c r="AR53" s="134"/>
      <c r="AS53" s="134"/>
      <c r="AT53" s="134"/>
      <c r="AU53" s="134"/>
      <c r="AV53" s="134"/>
      <c r="AW53" s="134"/>
      <c r="AX53" s="134"/>
      <c r="AY53" s="134"/>
      <c r="AZ53" s="134"/>
      <c r="BA53" s="134"/>
      <c r="BB53" s="134"/>
      <c r="BC53" s="134"/>
      <c r="BD53" s="134"/>
      <c r="BE53" s="134"/>
      <c r="BF53" s="134"/>
      <c r="BG53" s="134"/>
      <c r="BH53" s="134"/>
      <c r="BI53" s="134"/>
      <c r="BJ53" s="134"/>
      <c r="BK53" s="134"/>
      <c r="BL53" s="134"/>
      <c r="CJ53" s="226" t="str">
        <f ca="1">IF(ISBLANK(INDIRECT("B53"))," ",(INDIRECT("B53")))</f>
        <v xml:space="preserve"> </v>
      </c>
      <c r="CK53" s="226" t="str">
        <f ca="1">IF(ISBLANK(INDIRECT("C53"))," ",(INDIRECT("C53")))</f>
        <v xml:space="preserve"> </v>
      </c>
      <c r="CL53" s="226" t="str">
        <f ca="1">IF(ISBLANK(INDIRECT("D53"))," ",(INDIRECT("D53")))</f>
        <v xml:space="preserve"> </v>
      </c>
      <c r="CM53" s="226" t="str">
        <f ca="1">IF(ISBLANK(INDIRECT("E53"))," ",(INDIRECT("E53")))</f>
        <v xml:space="preserve"> </v>
      </c>
      <c r="CN53" s="226" t="str">
        <f ca="1">IF(ISBLANK(INDIRECT("F53"))," ",(INDIRECT("F53")))</f>
        <v xml:space="preserve"> </v>
      </c>
      <c r="CO53" s="226" t="str">
        <f ca="1">IF(ISBLANK(INDIRECT("G53"))," ",(INDIRECT("G53")))</f>
        <v xml:space="preserve"> </v>
      </c>
      <c r="CP53" s="226" t="str">
        <f ca="1">IF(ISBLANK(INDIRECT("H53"))," ",(INDIRECT("H53")))</f>
        <v xml:space="preserve"> </v>
      </c>
      <c r="CQ53" s="226" t="str">
        <f ca="1">IF(ISBLANK(INDIRECT("I53"))," ",(INDIRECT("I53")))</f>
        <v xml:space="preserve"> </v>
      </c>
      <c r="CR53" s="226" t="str">
        <f ca="1">IF(ISBLANK(INDIRECT("J53"))," ",(INDIRECT("J53")))</f>
        <v xml:space="preserve"> </v>
      </c>
      <c r="CS53" s="226" t="str">
        <f ca="1">IF(ISBLANK(INDIRECT("K53"))," ",(INDIRECT("K53")))</f>
        <v xml:space="preserve"> </v>
      </c>
      <c r="CT53" s="226" t="str">
        <f ca="1">IF(ISBLANK(INDIRECT("L53"))," ",(INDIRECT("L53")))</f>
        <v xml:space="preserve"> </v>
      </c>
      <c r="CU53" s="226" t="str">
        <f ca="1">IF(ISBLANK(INDIRECT("M53"))," ",(INDIRECT("M53")))</f>
        <v xml:space="preserve"> </v>
      </c>
      <c r="CV53" s="226" t="str">
        <f ca="1">IF(ISBLANK(INDIRECT("N53"))," ",(INDIRECT("N53")))</f>
        <v xml:space="preserve"> </v>
      </c>
      <c r="CW53" s="226" t="str">
        <f ca="1">IF(ISBLANK(INDIRECT("O53"))," ",(INDIRECT("O53")))</f>
        <v xml:space="preserve"> </v>
      </c>
      <c r="CX53" s="226" t="str">
        <f ca="1">IF(ISBLANK(INDIRECT("P53"))," ",(INDIRECT("P53")))</f>
        <v xml:space="preserve"> </v>
      </c>
      <c r="CY53" s="226" t="str">
        <f ca="1">IF(ISBLANK(INDIRECT("Q53"))," ",(INDIRECT("Q53")))</f>
        <v xml:space="preserve"> </v>
      </c>
      <c r="CZ53" s="226" t="str">
        <f ca="1">IF(ISBLANK(INDIRECT("R53"))," ",(INDIRECT("R53")))</f>
        <v xml:space="preserve"> </v>
      </c>
      <c r="DA53" s="226" t="str">
        <f ca="1">IF(ISBLANK(INDIRECT("S53"))," ",(INDIRECT("S53")))</f>
        <v xml:space="preserve"> </v>
      </c>
      <c r="DB53" s="226" t="str">
        <f ca="1">IF(ISBLANK(INDIRECT("T53"))," ",(INDIRECT("T53")))</f>
        <v xml:space="preserve"> </v>
      </c>
      <c r="DC53" s="226" t="str">
        <f ca="1">IF(ISBLANK(INDIRECT("U53"))," ",(INDIRECT("U53")))</f>
        <v xml:space="preserve"> </v>
      </c>
      <c r="DD53" s="226" t="str">
        <f ca="1">IF(ISBLANK(INDIRECT("V53"))," ",(INDIRECT("V53")))</f>
        <v xml:space="preserve"> </v>
      </c>
      <c r="DE53" s="226" t="str">
        <f ca="1">IF(ISBLANK(INDIRECT("W53"))," ",(INDIRECT("W53")))</f>
        <v xml:space="preserve"> </v>
      </c>
      <c r="DF53" s="226" t="str">
        <f ca="1">IF(ISBLANK(INDIRECT("X53"))," ",(INDIRECT("X53")))</f>
        <v xml:space="preserve"> </v>
      </c>
      <c r="DG53" s="226" t="str">
        <f ca="1">IF(ISBLANK(INDIRECT("Y53"))," ",(INDIRECT("Y53")))</f>
        <v xml:space="preserve"> </v>
      </c>
      <c r="DH53" s="226" t="str">
        <f ca="1">IF(ISBLANK(INDIRECT("Z53"))," ",(INDIRECT("Z53")))</f>
        <v xml:space="preserve"> </v>
      </c>
      <c r="DI53" s="226" t="str">
        <f ca="1">IF(ISBLANK(INDIRECT("AA53"))," ",(INDIRECT("AA53")))</f>
        <v xml:space="preserve"> </v>
      </c>
      <c r="DJ53" s="226" t="str">
        <f ca="1">IF(ISBLANK(INDIRECT("AB53"))," ",(INDIRECT("AB53")))</f>
        <v xml:space="preserve"> </v>
      </c>
      <c r="DK53" s="226" t="str">
        <f ca="1">IF(ISBLANK(INDIRECT("AC53"))," ",(INDIRECT("AC53")))</f>
        <v xml:space="preserve"> </v>
      </c>
      <c r="DL53" s="226" t="str">
        <f ca="1">IF(ISBLANK(INDIRECT("AD53"))," ",(INDIRECT("AD53")))</f>
        <v xml:space="preserve"> </v>
      </c>
      <c r="DM53" s="226" t="str">
        <f ca="1">IF(ISBLANK(INDIRECT("AE53"))," ",(INDIRECT("AE53")))</f>
        <v xml:space="preserve"> </v>
      </c>
      <c r="DN53" s="226" t="str">
        <f ca="1">IF(ISBLANK(INDIRECT("AF53"))," ",(INDIRECT("AF53")))</f>
        <v xml:space="preserve"> </v>
      </c>
      <c r="DO53" s="226" t="str">
        <f ca="1">IF(ISBLANK(INDIRECT("AG53"))," ",(INDIRECT("AG53")))</f>
        <v xml:space="preserve"> </v>
      </c>
      <c r="DP53" s="226" t="str">
        <f ca="1">IF(ISBLANK(INDIRECT("AH53"))," ",(INDIRECT("AH53")))</f>
        <v xml:space="preserve"> </v>
      </c>
      <c r="DQ53" s="226" t="str">
        <f ca="1">IF(ISBLANK(INDIRECT("AI53"))," ",(INDIRECT("AI53")))</f>
        <v xml:space="preserve"> </v>
      </c>
      <c r="DR53" s="226" t="str">
        <f ca="1">IF(ISBLANK(INDIRECT("AJ53"))," ",(INDIRECT("AJ53")))</f>
        <v xml:space="preserve"> </v>
      </c>
      <c r="DS53" s="226" t="str">
        <f ca="1">IF(ISBLANK(INDIRECT("AK53"))," ",(INDIRECT("AK53")))</f>
        <v xml:space="preserve"> </v>
      </c>
      <c r="DT53" s="226" t="str">
        <f ca="1">IF(ISBLANK(INDIRECT("AL53"))," ",(INDIRECT("AL53")))</f>
        <v xml:space="preserve"> </v>
      </c>
      <c r="DU53" s="226" t="str">
        <f ca="1">IF(ISBLANK(INDIRECT("AM53"))," ",(INDIRECT("AM53")))</f>
        <v xml:space="preserve"> </v>
      </c>
      <c r="DV53" s="226" t="str">
        <f ca="1">IF(ISBLANK(INDIRECT("AN53"))," ",(INDIRECT("AN53")))</f>
        <v xml:space="preserve"> </v>
      </c>
      <c r="DW53" s="226" t="str">
        <f ca="1">IF(ISBLANK(INDIRECT("AO53"))," ",(INDIRECT("AO53")))</f>
        <v xml:space="preserve"> </v>
      </c>
      <c r="DX53" s="226" t="str">
        <f ca="1">IF(ISBLANK(INDIRECT("AP53"))," ",(INDIRECT("AP53")))</f>
        <v xml:space="preserve"> </v>
      </c>
      <c r="DY53" s="226" t="str">
        <f ca="1">IF(ISBLANK(INDIRECT("AQ53"))," ",(INDIRECT("AQ53")))</f>
        <v xml:space="preserve"> </v>
      </c>
      <c r="DZ53" s="226" t="str">
        <f ca="1">IF(ISBLANK(INDIRECT("AR53"))," ",(INDIRECT("AR53")))</f>
        <v xml:space="preserve"> </v>
      </c>
      <c r="EA53" s="226" t="str">
        <f ca="1">IF(ISBLANK(INDIRECT("AS53"))," ",(INDIRECT("AS53")))</f>
        <v xml:space="preserve"> </v>
      </c>
      <c r="EB53" s="226" t="str">
        <f ca="1">IF(ISBLANK(INDIRECT("AT53"))," ",(INDIRECT("AT53")))</f>
        <v xml:space="preserve"> </v>
      </c>
      <c r="EC53" s="226" t="str">
        <f ca="1">IF(ISBLANK(INDIRECT("AU53"))," ",(INDIRECT("AU53")))</f>
        <v xml:space="preserve"> </v>
      </c>
      <c r="ED53" s="226" t="str">
        <f ca="1">IF(ISBLANK(INDIRECT("AV53"))," ",(INDIRECT("AV53")))</f>
        <v xml:space="preserve"> </v>
      </c>
      <c r="EE53" s="226" t="str">
        <f ca="1">IF(ISBLANK(INDIRECT("AW53"))," ",(INDIRECT("AW53")))</f>
        <v xml:space="preserve"> </v>
      </c>
      <c r="EF53" s="226" t="str">
        <f ca="1">IF(ISBLANK(INDIRECT("AX53"))," ",(INDIRECT("AX53")))</f>
        <v xml:space="preserve"> </v>
      </c>
      <c r="EG53" s="226" t="str">
        <f ca="1">IF(ISBLANK(INDIRECT("AY53"))," ",(INDIRECT("AY53")))</f>
        <v xml:space="preserve"> </v>
      </c>
      <c r="EH53" s="226" t="str">
        <f ca="1">IF(ISBLANK(INDIRECT("AZ53"))," ",(INDIRECT("AZ53")))</f>
        <v xml:space="preserve"> </v>
      </c>
      <c r="EI53" s="226" t="str">
        <f ca="1">IF(ISBLANK(INDIRECT("BA53"))," ",(INDIRECT("BA53")))</f>
        <v xml:space="preserve"> </v>
      </c>
      <c r="EJ53" s="226" t="str">
        <f ca="1">IF(ISBLANK(INDIRECT("BB53"))," ",(INDIRECT("BB53")))</f>
        <v xml:space="preserve"> </v>
      </c>
      <c r="EK53" s="226" t="str">
        <f ca="1">IF(ISBLANK(INDIRECT("BC53"))," ",(INDIRECT("BC53")))</f>
        <v xml:space="preserve"> </v>
      </c>
      <c r="EL53" s="226" t="str">
        <f ca="1">IF(ISBLANK(INDIRECT("BD53"))," ",(INDIRECT("BD53")))</f>
        <v xml:space="preserve"> </v>
      </c>
      <c r="EM53" s="226" t="str">
        <f ca="1">IF(ISBLANK(INDIRECT("BE53"))," ",(INDIRECT("BE53")))</f>
        <v xml:space="preserve"> </v>
      </c>
      <c r="EN53" s="226" t="str">
        <f ca="1">IF(ISBLANK(INDIRECT("BF53"))," ",(INDIRECT("BF53")))</f>
        <v xml:space="preserve"> </v>
      </c>
      <c r="EO53" s="226" t="str">
        <f ca="1">IF(ISBLANK(INDIRECT("BG53"))," ",(INDIRECT("BG53")))</f>
        <v xml:space="preserve"> </v>
      </c>
      <c r="EP53" s="226" t="str">
        <f ca="1">IF(ISBLANK(INDIRECT("BH53"))," ",(INDIRECT("BH53")))</f>
        <v xml:space="preserve"> </v>
      </c>
      <c r="EQ53" s="226" t="str">
        <f ca="1">IF(ISBLANK(INDIRECT("BI53"))," ",(INDIRECT("BI53")))</f>
        <v xml:space="preserve"> </v>
      </c>
      <c r="ER53" s="226" t="str">
        <f ca="1">IF(ISBLANK(INDIRECT("BJ53"))," ",(INDIRECT("BJ53")))</f>
        <v xml:space="preserve"> </v>
      </c>
      <c r="ES53" s="226" t="str">
        <f ca="1">IF(ISBLANK(INDIRECT("BK53"))," ",(INDIRECT("BK53")))</f>
        <v xml:space="preserve"> </v>
      </c>
      <c r="ET53" s="226" t="str">
        <f ca="1">IF(ISBLANK(INDIRECT("BL53"))," ",(INDIRECT("BL53")))</f>
        <v xml:space="preserve"> </v>
      </c>
    </row>
    <row r="54" spans="1:150" x14ac:dyDescent="0.2">
      <c r="A54" s="79">
        <v>48</v>
      </c>
      <c r="B54" s="143"/>
      <c r="C54" s="134"/>
      <c r="D54" s="134"/>
      <c r="E54" s="134"/>
      <c r="F54" s="134"/>
      <c r="G54" s="134"/>
      <c r="H54" s="134"/>
      <c r="I54" s="134"/>
      <c r="J54" s="134"/>
      <c r="K54" s="134"/>
      <c r="L54" s="134"/>
      <c r="M54" s="134"/>
      <c r="N54" s="134"/>
      <c r="O54" s="134"/>
      <c r="P54" s="134"/>
      <c r="Q54" s="134"/>
      <c r="R54" s="134"/>
      <c r="S54" s="134"/>
      <c r="T54" s="134"/>
      <c r="U54" s="134"/>
      <c r="V54" s="134"/>
      <c r="W54" s="134"/>
      <c r="X54" s="134"/>
      <c r="Y54" s="134"/>
      <c r="Z54" s="134"/>
      <c r="AA54" s="134"/>
      <c r="AB54" s="134"/>
      <c r="AC54" s="134"/>
      <c r="AD54" s="134"/>
      <c r="AE54" s="134"/>
      <c r="AF54" s="134"/>
      <c r="AG54" s="134"/>
      <c r="AH54" s="134"/>
      <c r="AI54" s="134"/>
      <c r="AJ54" s="134"/>
      <c r="AK54" s="134"/>
      <c r="AL54" s="134"/>
      <c r="AM54" s="134"/>
      <c r="AN54" s="134"/>
      <c r="AO54" s="134"/>
      <c r="AP54" s="134"/>
      <c r="AQ54" s="134"/>
      <c r="AR54" s="134"/>
      <c r="AS54" s="134"/>
      <c r="AT54" s="134"/>
      <c r="AU54" s="134"/>
      <c r="AV54" s="134"/>
      <c r="AW54" s="134"/>
      <c r="AX54" s="134"/>
      <c r="AY54" s="134"/>
      <c r="AZ54" s="134"/>
      <c r="BA54" s="134"/>
      <c r="BB54" s="134"/>
      <c r="BC54" s="134"/>
      <c r="BD54" s="134"/>
      <c r="BE54" s="134"/>
      <c r="BF54" s="134"/>
      <c r="BG54" s="134"/>
      <c r="BH54" s="134"/>
      <c r="BI54" s="134"/>
      <c r="BJ54" s="134"/>
      <c r="BK54" s="134"/>
      <c r="BL54" s="134"/>
      <c r="CJ54" s="226" t="str">
        <f ca="1">IF(ISBLANK(INDIRECT("B54"))," ",(INDIRECT("B54")))</f>
        <v xml:space="preserve"> </v>
      </c>
      <c r="CK54" s="226" t="str">
        <f ca="1">IF(ISBLANK(INDIRECT("C54"))," ",(INDIRECT("C54")))</f>
        <v xml:space="preserve"> </v>
      </c>
      <c r="CL54" s="226" t="str">
        <f ca="1">IF(ISBLANK(INDIRECT("D54"))," ",(INDIRECT("D54")))</f>
        <v xml:space="preserve"> </v>
      </c>
      <c r="CM54" s="226" t="str">
        <f ca="1">IF(ISBLANK(INDIRECT("E54"))," ",(INDIRECT("E54")))</f>
        <v xml:space="preserve"> </v>
      </c>
      <c r="CN54" s="226" t="str">
        <f ca="1">IF(ISBLANK(INDIRECT("F54"))," ",(INDIRECT("F54")))</f>
        <v xml:space="preserve"> </v>
      </c>
      <c r="CO54" s="226" t="str">
        <f ca="1">IF(ISBLANK(INDIRECT("G54"))," ",(INDIRECT("G54")))</f>
        <v xml:space="preserve"> </v>
      </c>
      <c r="CP54" s="226" t="str">
        <f ca="1">IF(ISBLANK(INDIRECT("H54"))," ",(INDIRECT("H54")))</f>
        <v xml:space="preserve"> </v>
      </c>
      <c r="CQ54" s="226" t="str">
        <f ca="1">IF(ISBLANK(INDIRECT("I54"))," ",(INDIRECT("I54")))</f>
        <v xml:space="preserve"> </v>
      </c>
      <c r="CR54" s="226" t="str">
        <f ca="1">IF(ISBLANK(INDIRECT("J54"))," ",(INDIRECT("J54")))</f>
        <v xml:space="preserve"> </v>
      </c>
      <c r="CS54" s="226" t="str">
        <f ca="1">IF(ISBLANK(INDIRECT("K54"))," ",(INDIRECT("K54")))</f>
        <v xml:space="preserve"> </v>
      </c>
      <c r="CT54" s="226" t="str">
        <f ca="1">IF(ISBLANK(INDIRECT("L54"))," ",(INDIRECT("L54")))</f>
        <v xml:space="preserve"> </v>
      </c>
      <c r="CU54" s="226" t="str">
        <f ca="1">IF(ISBLANK(INDIRECT("M54"))," ",(INDIRECT("M54")))</f>
        <v xml:space="preserve"> </v>
      </c>
      <c r="CV54" s="226" t="str">
        <f ca="1">IF(ISBLANK(INDIRECT("N54"))," ",(INDIRECT("N54")))</f>
        <v xml:space="preserve"> </v>
      </c>
      <c r="CW54" s="226" t="str">
        <f ca="1">IF(ISBLANK(INDIRECT("O54"))," ",(INDIRECT("O54")))</f>
        <v xml:space="preserve"> </v>
      </c>
      <c r="CX54" s="226" t="str">
        <f ca="1">IF(ISBLANK(INDIRECT("P54"))," ",(INDIRECT("P54")))</f>
        <v xml:space="preserve"> </v>
      </c>
      <c r="CY54" s="226" t="str">
        <f ca="1">IF(ISBLANK(INDIRECT("Q54"))," ",(INDIRECT("Q54")))</f>
        <v xml:space="preserve"> </v>
      </c>
      <c r="CZ54" s="226" t="str">
        <f ca="1">IF(ISBLANK(INDIRECT("R54"))," ",(INDIRECT("R54")))</f>
        <v xml:space="preserve"> </v>
      </c>
      <c r="DA54" s="226" t="str">
        <f ca="1">IF(ISBLANK(INDIRECT("S54"))," ",(INDIRECT("S54")))</f>
        <v xml:space="preserve"> </v>
      </c>
      <c r="DB54" s="226" t="str">
        <f ca="1">IF(ISBLANK(INDIRECT("T54"))," ",(INDIRECT("T54")))</f>
        <v xml:space="preserve"> </v>
      </c>
      <c r="DC54" s="226" t="str">
        <f ca="1">IF(ISBLANK(INDIRECT("U54"))," ",(INDIRECT("U54")))</f>
        <v xml:space="preserve"> </v>
      </c>
      <c r="DD54" s="226" t="str">
        <f ca="1">IF(ISBLANK(INDIRECT("V54"))," ",(INDIRECT("V54")))</f>
        <v xml:space="preserve"> </v>
      </c>
      <c r="DE54" s="226" t="str">
        <f ca="1">IF(ISBLANK(INDIRECT("W54"))," ",(INDIRECT("W54")))</f>
        <v xml:space="preserve"> </v>
      </c>
      <c r="DF54" s="226" t="str">
        <f ca="1">IF(ISBLANK(INDIRECT("X54"))," ",(INDIRECT("X54")))</f>
        <v xml:space="preserve"> </v>
      </c>
      <c r="DG54" s="226" t="str">
        <f ca="1">IF(ISBLANK(INDIRECT("Y54"))," ",(INDIRECT("Y54")))</f>
        <v xml:space="preserve"> </v>
      </c>
      <c r="DH54" s="226" t="str">
        <f ca="1">IF(ISBLANK(INDIRECT("Z54"))," ",(INDIRECT("Z54")))</f>
        <v xml:space="preserve"> </v>
      </c>
      <c r="DI54" s="226" t="str">
        <f ca="1">IF(ISBLANK(INDIRECT("AA54"))," ",(INDIRECT("AA54")))</f>
        <v xml:space="preserve"> </v>
      </c>
      <c r="DJ54" s="226" t="str">
        <f ca="1">IF(ISBLANK(INDIRECT("AB54"))," ",(INDIRECT("AB54")))</f>
        <v xml:space="preserve"> </v>
      </c>
      <c r="DK54" s="226" t="str">
        <f ca="1">IF(ISBLANK(INDIRECT("AC54"))," ",(INDIRECT("AC54")))</f>
        <v xml:space="preserve"> </v>
      </c>
      <c r="DL54" s="226" t="str">
        <f ca="1">IF(ISBLANK(INDIRECT("AD54"))," ",(INDIRECT("AD54")))</f>
        <v xml:space="preserve"> </v>
      </c>
      <c r="DM54" s="226" t="str">
        <f ca="1">IF(ISBLANK(INDIRECT("AE54"))," ",(INDIRECT("AE54")))</f>
        <v xml:space="preserve"> </v>
      </c>
      <c r="DN54" s="226" t="str">
        <f ca="1">IF(ISBLANK(INDIRECT("AF54"))," ",(INDIRECT("AF54")))</f>
        <v xml:space="preserve"> </v>
      </c>
      <c r="DO54" s="226" t="str">
        <f ca="1">IF(ISBLANK(INDIRECT("AG54"))," ",(INDIRECT("AG54")))</f>
        <v xml:space="preserve"> </v>
      </c>
      <c r="DP54" s="226" t="str">
        <f ca="1">IF(ISBLANK(INDIRECT("AH54"))," ",(INDIRECT("AH54")))</f>
        <v xml:space="preserve"> </v>
      </c>
      <c r="DQ54" s="226" t="str">
        <f ca="1">IF(ISBLANK(INDIRECT("AI54"))," ",(INDIRECT("AI54")))</f>
        <v xml:space="preserve"> </v>
      </c>
      <c r="DR54" s="226" t="str">
        <f ca="1">IF(ISBLANK(INDIRECT("AJ54"))," ",(INDIRECT("AJ54")))</f>
        <v xml:space="preserve"> </v>
      </c>
      <c r="DS54" s="226" t="str">
        <f ca="1">IF(ISBLANK(INDIRECT("AK54"))," ",(INDIRECT("AK54")))</f>
        <v xml:space="preserve"> </v>
      </c>
      <c r="DT54" s="226" t="str">
        <f ca="1">IF(ISBLANK(INDIRECT("AL54"))," ",(INDIRECT("AL54")))</f>
        <v xml:space="preserve"> </v>
      </c>
      <c r="DU54" s="226" t="str">
        <f ca="1">IF(ISBLANK(INDIRECT("AM54"))," ",(INDIRECT("AM54")))</f>
        <v xml:space="preserve"> </v>
      </c>
      <c r="DV54" s="226" t="str">
        <f ca="1">IF(ISBLANK(INDIRECT("AN54"))," ",(INDIRECT("AN54")))</f>
        <v xml:space="preserve"> </v>
      </c>
      <c r="DW54" s="226" t="str">
        <f ca="1">IF(ISBLANK(INDIRECT("AO54"))," ",(INDIRECT("AO54")))</f>
        <v xml:space="preserve"> </v>
      </c>
      <c r="DX54" s="226" t="str">
        <f ca="1">IF(ISBLANK(INDIRECT("AP54"))," ",(INDIRECT("AP54")))</f>
        <v xml:space="preserve"> </v>
      </c>
      <c r="DY54" s="226" t="str">
        <f ca="1">IF(ISBLANK(INDIRECT("AQ54"))," ",(INDIRECT("AQ54")))</f>
        <v xml:space="preserve"> </v>
      </c>
      <c r="DZ54" s="226" t="str">
        <f ca="1">IF(ISBLANK(INDIRECT("AR54"))," ",(INDIRECT("AR54")))</f>
        <v xml:space="preserve"> </v>
      </c>
      <c r="EA54" s="226" t="str">
        <f ca="1">IF(ISBLANK(INDIRECT("AS54"))," ",(INDIRECT("AS54")))</f>
        <v xml:space="preserve"> </v>
      </c>
      <c r="EB54" s="226" t="str">
        <f ca="1">IF(ISBLANK(INDIRECT("AT54"))," ",(INDIRECT("AT54")))</f>
        <v xml:space="preserve"> </v>
      </c>
      <c r="EC54" s="226" t="str">
        <f ca="1">IF(ISBLANK(INDIRECT("AU54"))," ",(INDIRECT("AU54")))</f>
        <v xml:space="preserve"> </v>
      </c>
      <c r="ED54" s="226" t="str">
        <f ca="1">IF(ISBLANK(INDIRECT("AV54"))," ",(INDIRECT("AV54")))</f>
        <v xml:space="preserve"> </v>
      </c>
      <c r="EE54" s="226" t="str">
        <f ca="1">IF(ISBLANK(INDIRECT("AW54"))," ",(INDIRECT("AW54")))</f>
        <v xml:space="preserve"> </v>
      </c>
      <c r="EF54" s="226" t="str">
        <f ca="1">IF(ISBLANK(INDIRECT("AX54"))," ",(INDIRECT("AX54")))</f>
        <v xml:space="preserve"> </v>
      </c>
      <c r="EG54" s="226" t="str">
        <f ca="1">IF(ISBLANK(INDIRECT("AY54"))," ",(INDIRECT("AY54")))</f>
        <v xml:space="preserve"> </v>
      </c>
      <c r="EH54" s="226" t="str">
        <f ca="1">IF(ISBLANK(INDIRECT("AZ54"))," ",(INDIRECT("AZ54")))</f>
        <v xml:space="preserve"> </v>
      </c>
      <c r="EI54" s="226" t="str">
        <f ca="1">IF(ISBLANK(INDIRECT("BA54"))," ",(INDIRECT("BA54")))</f>
        <v xml:space="preserve"> </v>
      </c>
      <c r="EJ54" s="226" t="str">
        <f ca="1">IF(ISBLANK(INDIRECT("BB54"))," ",(INDIRECT("BB54")))</f>
        <v xml:space="preserve"> </v>
      </c>
      <c r="EK54" s="226" t="str">
        <f ca="1">IF(ISBLANK(INDIRECT("BC54"))," ",(INDIRECT("BC54")))</f>
        <v xml:space="preserve"> </v>
      </c>
      <c r="EL54" s="226" t="str">
        <f ca="1">IF(ISBLANK(INDIRECT("BD54"))," ",(INDIRECT("BD54")))</f>
        <v xml:space="preserve"> </v>
      </c>
      <c r="EM54" s="226" t="str">
        <f ca="1">IF(ISBLANK(INDIRECT("BE54"))," ",(INDIRECT("BE54")))</f>
        <v xml:space="preserve"> </v>
      </c>
      <c r="EN54" s="226" t="str">
        <f ca="1">IF(ISBLANK(INDIRECT("BF54"))," ",(INDIRECT("BF54")))</f>
        <v xml:space="preserve"> </v>
      </c>
      <c r="EO54" s="226" t="str">
        <f ca="1">IF(ISBLANK(INDIRECT("BG54"))," ",(INDIRECT("BG54")))</f>
        <v xml:space="preserve"> </v>
      </c>
      <c r="EP54" s="226" t="str">
        <f ca="1">IF(ISBLANK(INDIRECT("BH54"))," ",(INDIRECT("BH54")))</f>
        <v xml:space="preserve"> </v>
      </c>
      <c r="EQ54" s="226" t="str">
        <f ca="1">IF(ISBLANK(INDIRECT("BI54"))," ",(INDIRECT("BI54")))</f>
        <v xml:space="preserve"> </v>
      </c>
      <c r="ER54" s="226" t="str">
        <f ca="1">IF(ISBLANK(INDIRECT("BJ54"))," ",(INDIRECT("BJ54")))</f>
        <v xml:space="preserve"> </v>
      </c>
      <c r="ES54" s="226" t="str">
        <f ca="1">IF(ISBLANK(INDIRECT("BK54"))," ",(INDIRECT("BK54")))</f>
        <v xml:space="preserve"> </v>
      </c>
      <c r="ET54" s="226" t="str">
        <f ca="1">IF(ISBLANK(INDIRECT("BL54"))," ",(INDIRECT("BL54")))</f>
        <v xml:space="preserve"> </v>
      </c>
    </row>
    <row r="55" spans="1:150" x14ac:dyDescent="0.2">
      <c r="A55" s="79">
        <v>49</v>
      </c>
      <c r="B55" s="143"/>
      <c r="C55" s="134"/>
      <c r="D55" s="134"/>
      <c r="E55" s="134"/>
      <c r="F55" s="134"/>
      <c r="G55" s="134"/>
      <c r="H55" s="134"/>
      <c r="I55" s="134"/>
      <c r="J55" s="134"/>
      <c r="K55" s="134"/>
      <c r="L55" s="134"/>
      <c r="M55" s="134"/>
      <c r="N55" s="134"/>
      <c r="O55" s="134"/>
      <c r="P55" s="134"/>
      <c r="Q55" s="134"/>
      <c r="R55" s="134"/>
      <c r="S55" s="134"/>
      <c r="T55" s="134"/>
      <c r="U55" s="134"/>
      <c r="V55" s="134"/>
      <c r="W55" s="134"/>
      <c r="X55" s="134"/>
      <c r="Y55" s="134"/>
      <c r="Z55" s="134"/>
      <c r="AA55" s="134"/>
      <c r="AB55" s="134"/>
      <c r="AC55" s="134"/>
      <c r="AD55" s="134"/>
      <c r="AE55" s="134"/>
      <c r="AF55" s="134"/>
      <c r="AG55" s="134"/>
      <c r="AH55" s="134"/>
      <c r="AI55" s="134"/>
      <c r="AJ55" s="134"/>
      <c r="AK55" s="134"/>
      <c r="AL55" s="134"/>
      <c r="AM55" s="134"/>
      <c r="AN55" s="134"/>
      <c r="AO55" s="134"/>
      <c r="AP55" s="134"/>
      <c r="AQ55" s="134"/>
      <c r="AR55" s="134"/>
      <c r="AS55" s="134"/>
      <c r="AT55" s="134"/>
      <c r="AU55" s="134"/>
      <c r="AV55" s="134"/>
      <c r="AW55" s="134"/>
      <c r="AX55" s="134"/>
      <c r="AY55" s="134"/>
      <c r="AZ55" s="134"/>
      <c r="BA55" s="134"/>
      <c r="BB55" s="134"/>
      <c r="BC55" s="134"/>
      <c r="BD55" s="134"/>
      <c r="BE55" s="134"/>
      <c r="BF55" s="134"/>
      <c r="BG55" s="134"/>
      <c r="BH55" s="134"/>
      <c r="BI55" s="134"/>
      <c r="BJ55" s="134"/>
      <c r="BK55" s="134"/>
      <c r="BL55" s="134"/>
      <c r="CJ55" s="226" t="str">
        <f ca="1">IF(ISBLANK(INDIRECT("B55"))," ",(INDIRECT("B55")))</f>
        <v xml:space="preserve"> </v>
      </c>
      <c r="CK55" s="226" t="str">
        <f ca="1">IF(ISBLANK(INDIRECT("C55"))," ",(INDIRECT("C55")))</f>
        <v xml:space="preserve"> </v>
      </c>
      <c r="CL55" s="226" t="str">
        <f ca="1">IF(ISBLANK(INDIRECT("D55"))," ",(INDIRECT("D55")))</f>
        <v xml:space="preserve"> </v>
      </c>
      <c r="CM55" s="226" t="str">
        <f ca="1">IF(ISBLANK(INDIRECT("E55"))," ",(INDIRECT("E55")))</f>
        <v xml:space="preserve"> </v>
      </c>
      <c r="CN55" s="226" t="str">
        <f ca="1">IF(ISBLANK(INDIRECT("F55"))," ",(INDIRECT("F55")))</f>
        <v xml:space="preserve"> </v>
      </c>
      <c r="CO55" s="226" t="str">
        <f ca="1">IF(ISBLANK(INDIRECT("G55"))," ",(INDIRECT("G55")))</f>
        <v xml:space="preserve"> </v>
      </c>
      <c r="CP55" s="226" t="str">
        <f ca="1">IF(ISBLANK(INDIRECT("H55"))," ",(INDIRECT("H55")))</f>
        <v xml:space="preserve"> </v>
      </c>
      <c r="CQ55" s="226" t="str">
        <f ca="1">IF(ISBLANK(INDIRECT("I55"))," ",(INDIRECT("I55")))</f>
        <v xml:space="preserve"> </v>
      </c>
      <c r="CR55" s="226" t="str">
        <f ca="1">IF(ISBLANK(INDIRECT("J55"))," ",(INDIRECT("J55")))</f>
        <v xml:space="preserve"> </v>
      </c>
      <c r="CS55" s="226" t="str">
        <f ca="1">IF(ISBLANK(INDIRECT("K55"))," ",(INDIRECT("K55")))</f>
        <v xml:space="preserve"> </v>
      </c>
      <c r="CT55" s="226" t="str">
        <f ca="1">IF(ISBLANK(INDIRECT("L55"))," ",(INDIRECT("L55")))</f>
        <v xml:space="preserve"> </v>
      </c>
      <c r="CU55" s="226" t="str">
        <f ca="1">IF(ISBLANK(INDIRECT("M55"))," ",(INDIRECT("M55")))</f>
        <v xml:space="preserve"> </v>
      </c>
      <c r="CV55" s="226" t="str">
        <f ca="1">IF(ISBLANK(INDIRECT("N55"))," ",(INDIRECT("N55")))</f>
        <v xml:space="preserve"> </v>
      </c>
      <c r="CW55" s="226" t="str">
        <f ca="1">IF(ISBLANK(INDIRECT("O55"))," ",(INDIRECT("O55")))</f>
        <v xml:space="preserve"> </v>
      </c>
      <c r="CX55" s="226" t="str">
        <f ca="1">IF(ISBLANK(INDIRECT("P55"))," ",(INDIRECT("P55")))</f>
        <v xml:space="preserve"> </v>
      </c>
      <c r="CY55" s="226" t="str">
        <f ca="1">IF(ISBLANK(INDIRECT("Q55"))," ",(INDIRECT("Q55")))</f>
        <v xml:space="preserve"> </v>
      </c>
      <c r="CZ55" s="226" t="str">
        <f ca="1">IF(ISBLANK(INDIRECT("R55"))," ",(INDIRECT("R55")))</f>
        <v xml:space="preserve"> </v>
      </c>
      <c r="DA55" s="226" t="str">
        <f ca="1">IF(ISBLANK(INDIRECT("S55"))," ",(INDIRECT("S55")))</f>
        <v xml:space="preserve"> </v>
      </c>
      <c r="DB55" s="226" t="str">
        <f ca="1">IF(ISBLANK(INDIRECT("T55"))," ",(INDIRECT("T55")))</f>
        <v xml:space="preserve"> </v>
      </c>
      <c r="DC55" s="226" t="str">
        <f ca="1">IF(ISBLANK(INDIRECT("U55"))," ",(INDIRECT("U55")))</f>
        <v xml:space="preserve"> </v>
      </c>
      <c r="DD55" s="226" t="str">
        <f ca="1">IF(ISBLANK(INDIRECT("V55"))," ",(INDIRECT("V55")))</f>
        <v xml:space="preserve"> </v>
      </c>
      <c r="DE55" s="226" t="str">
        <f ca="1">IF(ISBLANK(INDIRECT("W55"))," ",(INDIRECT("W55")))</f>
        <v xml:space="preserve"> </v>
      </c>
      <c r="DF55" s="226" t="str">
        <f ca="1">IF(ISBLANK(INDIRECT("X55"))," ",(INDIRECT("X55")))</f>
        <v xml:space="preserve"> </v>
      </c>
      <c r="DG55" s="226" t="str">
        <f ca="1">IF(ISBLANK(INDIRECT("Y55"))," ",(INDIRECT("Y55")))</f>
        <v xml:space="preserve"> </v>
      </c>
      <c r="DH55" s="226" t="str">
        <f ca="1">IF(ISBLANK(INDIRECT("Z55"))," ",(INDIRECT("Z55")))</f>
        <v xml:space="preserve"> </v>
      </c>
      <c r="DI55" s="226" t="str">
        <f ca="1">IF(ISBLANK(INDIRECT("AA55"))," ",(INDIRECT("AA55")))</f>
        <v xml:space="preserve"> </v>
      </c>
      <c r="DJ55" s="226" t="str">
        <f ca="1">IF(ISBLANK(INDIRECT("AB55"))," ",(INDIRECT("AB55")))</f>
        <v xml:space="preserve"> </v>
      </c>
      <c r="DK55" s="226" t="str">
        <f ca="1">IF(ISBLANK(INDIRECT("AC55"))," ",(INDIRECT("AC55")))</f>
        <v xml:space="preserve"> </v>
      </c>
      <c r="DL55" s="226" t="str">
        <f ca="1">IF(ISBLANK(INDIRECT("AD55"))," ",(INDIRECT("AD55")))</f>
        <v xml:space="preserve"> </v>
      </c>
      <c r="DM55" s="226" t="str">
        <f ca="1">IF(ISBLANK(INDIRECT("AE55"))," ",(INDIRECT("AE55")))</f>
        <v xml:space="preserve"> </v>
      </c>
      <c r="DN55" s="226" t="str">
        <f ca="1">IF(ISBLANK(INDIRECT("AF55"))," ",(INDIRECT("AF55")))</f>
        <v xml:space="preserve"> </v>
      </c>
      <c r="DO55" s="226" t="str">
        <f ca="1">IF(ISBLANK(INDIRECT("AG55"))," ",(INDIRECT("AG55")))</f>
        <v xml:space="preserve"> </v>
      </c>
      <c r="DP55" s="226" t="str">
        <f ca="1">IF(ISBLANK(INDIRECT("AH55"))," ",(INDIRECT("AH55")))</f>
        <v xml:space="preserve"> </v>
      </c>
      <c r="DQ55" s="226" t="str">
        <f ca="1">IF(ISBLANK(INDIRECT("AI55"))," ",(INDIRECT("AI55")))</f>
        <v xml:space="preserve"> </v>
      </c>
      <c r="DR55" s="226" t="str">
        <f ca="1">IF(ISBLANK(INDIRECT("AJ55"))," ",(INDIRECT("AJ55")))</f>
        <v xml:space="preserve"> </v>
      </c>
      <c r="DS55" s="226" t="str">
        <f ca="1">IF(ISBLANK(INDIRECT("AK55"))," ",(INDIRECT("AK55")))</f>
        <v xml:space="preserve"> </v>
      </c>
      <c r="DT55" s="226" t="str">
        <f ca="1">IF(ISBLANK(INDIRECT("AL55"))," ",(INDIRECT("AL55")))</f>
        <v xml:space="preserve"> </v>
      </c>
      <c r="DU55" s="226" t="str">
        <f ca="1">IF(ISBLANK(INDIRECT("AM55"))," ",(INDIRECT("AM55")))</f>
        <v xml:space="preserve"> </v>
      </c>
      <c r="DV55" s="226" t="str">
        <f ca="1">IF(ISBLANK(INDIRECT("AN55"))," ",(INDIRECT("AN55")))</f>
        <v xml:space="preserve"> </v>
      </c>
      <c r="DW55" s="226" t="str">
        <f ca="1">IF(ISBLANK(INDIRECT("AO55"))," ",(INDIRECT("AO55")))</f>
        <v xml:space="preserve"> </v>
      </c>
      <c r="DX55" s="226" t="str">
        <f ca="1">IF(ISBLANK(INDIRECT("AP55"))," ",(INDIRECT("AP55")))</f>
        <v xml:space="preserve"> </v>
      </c>
      <c r="DY55" s="226" t="str">
        <f ca="1">IF(ISBLANK(INDIRECT("AQ55"))," ",(INDIRECT("AQ55")))</f>
        <v xml:space="preserve"> </v>
      </c>
      <c r="DZ55" s="226" t="str">
        <f ca="1">IF(ISBLANK(INDIRECT("AR55"))," ",(INDIRECT("AR55")))</f>
        <v xml:space="preserve"> </v>
      </c>
      <c r="EA55" s="226" t="str">
        <f ca="1">IF(ISBLANK(INDIRECT("AS55"))," ",(INDIRECT("AS55")))</f>
        <v xml:space="preserve"> </v>
      </c>
      <c r="EB55" s="226" t="str">
        <f ca="1">IF(ISBLANK(INDIRECT("AT55"))," ",(INDIRECT("AT55")))</f>
        <v xml:space="preserve"> </v>
      </c>
      <c r="EC55" s="226" t="str">
        <f ca="1">IF(ISBLANK(INDIRECT("AU55"))," ",(INDIRECT("AU55")))</f>
        <v xml:space="preserve"> </v>
      </c>
      <c r="ED55" s="226" t="str">
        <f ca="1">IF(ISBLANK(INDIRECT("AV55"))," ",(INDIRECT("AV55")))</f>
        <v xml:space="preserve"> </v>
      </c>
      <c r="EE55" s="226" t="str">
        <f ca="1">IF(ISBLANK(INDIRECT("AW55"))," ",(INDIRECT("AW55")))</f>
        <v xml:space="preserve"> </v>
      </c>
      <c r="EF55" s="226" t="str">
        <f ca="1">IF(ISBLANK(INDIRECT("AX55"))," ",(INDIRECT("AX55")))</f>
        <v xml:space="preserve"> </v>
      </c>
      <c r="EG55" s="226" t="str">
        <f ca="1">IF(ISBLANK(INDIRECT("AY55"))," ",(INDIRECT("AY55")))</f>
        <v xml:space="preserve"> </v>
      </c>
      <c r="EH55" s="226" t="str">
        <f ca="1">IF(ISBLANK(INDIRECT("AZ55"))," ",(INDIRECT("AZ55")))</f>
        <v xml:space="preserve"> </v>
      </c>
      <c r="EI55" s="226" t="str">
        <f ca="1">IF(ISBLANK(INDIRECT("BA55"))," ",(INDIRECT("BA55")))</f>
        <v xml:space="preserve"> </v>
      </c>
      <c r="EJ55" s="226" t="str">
        <f ca="1">IF(ISBLANK(INDIRECT("BB55"))," ",(INDIRECT("BB55")))</f>
        <v xml:space="preserve"> </v>
      </c>
      <c r="EK55" s="226" t="str">
        <f ca="1">IF(ISBLANK(INDIRECT("BC55"))," ",(INDIRECT("BC55")))</f>
        <v xml:space="preserve"> </v>
      </c>
      <c r="EL55" s="226" t="str">
        <f ca="1">IF(ISBLANK(INDIRECT("BD55"))," ",(INDIRECT("BD55")))</f>
        <v xml:space="preserve"> </v>
      </c>
      <c r="EM55" s="226" t="str">
        <f ca="1">IF(ISBLANK(INDIRECT("BE55"))," ",(INDIRECT("BE55")))</f>
        <v xml:space="preserve"> </v>
      </c>
      <c r="EN55" s="226" t="str">
        <f ca="1">IF(ISBLANK(INDIRECT("BF55"))," ",(INDIRECT("BF55")))</f>
        <v xml:space="preserve"> </v>
      </c>
      <c r="EO55" s="226" t="str">
        <f ca="1">IF(ISBLANK(INDIRECT("BG55"))," ",(INDIRECT("BG55")))</f>
        <v xml:space="preserve"> </v>
      </c>
      <c r="EP55" s="226" t="str">
        <f ca="1">IF(ISBLANK(INDIRECT("BH55"))," ",(INDIRECT("BH55")))</f>
        <v xml:space="preserve"> </v>
      </c>
      <c r="EQ55" s="226" t="str">
        <f ca="1">IF(ISBLANK(INDIRECT("BI55"))," ",(INDIRECT("BI55")))</f>
        <v xml:space="preserve"> </v>
      </c>
      <c r="ER55" s="226" t="str">
        <f ca="1">IF(ISBLANK(INDIRECT("BJ55"))," ",(INDIRECT("BJ55")))</f>
        <v xml:space="preserve"> </v>
      </c>
      <c r="ES55" s="226" t="str">
        <f ca="1">IF(ISBLANK(INDIRECT("BK55"))," ",(INDIRECT("BK55")))</f>
        <v xml:space="preserve"> </v>
      </c>
      <c r="ET55" s="226" t="str">
        <f ca="1">IF(ISBLANK(INDIRECT("BL55"))," ",(INDIRECT("BL55")))</f>
        <v xml:space="preserve"> </v>
      </c>
    </row>
    <row r="56" spans="1:150" x14ac:dyDescent="0.2">
      <c r="A56" s="79">
        <v>50</v>
      </c>
      <c r="B56" s="143"/>
      <c r="C56" s="134"/>
      <c r="D56" s="134"/>
      <c r="E56" s="134"/>
      <c r="F56" s="134"/>
      <c r="G56" s="134"/>
      <c r="H56" s="134"/>
      <c r="I56" s="134"/>
      <c r="J56" s="134"/>
      <c r="K56" s="134"/>
      <c r="L56" s="134"/>
      <c r="M56" s="134"/>
      <c r="N56" s="134"/>
      <c r="O56" s="134"/>
      <c r="P56" s="134"/>
      <c r="Q56" s="134"/>
      <c r="R56" s="134"/>
      <c r="S56" s="134"/>
      <c r="T56" s="134"/>
      <c r="U56" s="134"/>
      <c r="V56" s="134"/>
      <c r="W56" s="134"/>
      <c r="X56" s="134"/>
      <c r="Y56" s="134"/>
      <c r="Z56" s="134"/>
      <c r="AA56" s="134"/>
      <c r="AB56" s="134"/>
      <c r="AC56" s="134"/>
      <c r="AD56" s="134"/>
      <c r="AE56" s="134"/>
      <c r="AF56" s="134"/>
      <c r="AG56" s="134"/>
      <c r="AH56" s="134"/>
      <c r="AI56" s="134"/>
      <c r="AJ56" s="134"/>
      <c r="AK56" s="134"/>
      <c r="AL56" s="134"/>
      <c r="AM56" s="134"/>
      <c r="AN56" s="134"/>
      <c r="AO56" s="134"/>
      <c r="AP56" s="134"/>
      <c r="AQ56" s="134"/>
      <c r="AR56" s="134"/>
      <c r="AS56" s="134"/>
      <c r="AT56" s="134"/>
      <c r="AU56" s="134"/>
      <c r="AV56" s="134"/>
      <c r="AW56" s="134"/>
      <c r="AX56" s="134"/>
      <c r="AY56" s="134"/>
      <c r="AZ56" s="134"/>
      <c r="BA56" s="134"/>
      <c r="BB56" s="134"/>
      <c r="BC56" s="134"/>
      <c r="BD56" s="134"/>
      <c r="BE56" s="134"/>
      <c r="BF56" s="134"/>
      <c r="BG56" s="134"/>
      <c r="BH56" s="134"/>
      <c r="BI56" s="134"/>
      <c r="BJ56" s="134"/>
      <c r="BK56" s="134"/>
      <c r="BL56" s="134"/>
      <c r="CJ56" s="226" t="str">
        <f ca="1">IF(ISBLANK(INDIRECT("B56"))," ",(INDIRECT("B56")))</f>
        <v xml:space="preserve"> </v>
      </c>
      <c r="CK56" s="226" t="str">
        <f ca="1">IF(ISBLANK(INDIRECT("C56"))," ",(INDIRECT("C56")))</f>
        <v xml:space="preserve"> </v>
      </c>
      <c r="CL56" s="226" t="str">
        <f ca="1">IF(ISBLANK(INDIRECT("D56"))," ",(INDIRECT("D56")))</f>
        <v xml:space="preserve"> </v>
      </c>
      <c r="CM56" s="226" t="str">
        <f ca="1">IF(ISBLANK(INDIRECT("E56"))," ",(INDIRECT("E56")))</f>
        <v xml:space="preserve"> </v>
      </c>
      <c r="CN56" s="226" t="str">
        <f ca="1">IF(ISBLANK(INDIRECT("F56"))," ",(INDIRECT("F56")))</f>
        <v xml:space="preserve"> </v>
      </c>
      <c r="CO56" s="226" t="str">
        <f ca="1">IF(ISBLANK(INDIRECT("G56"))," ",(INDIRECT("G56")))</f>
        <v xml:space="preserve"> </v>
      </c>
      <c r="CP56" s="226" t="str">
        <f ca="1">IF(ISBLANK(INDIRECT("H56"))," ",(INDIRECT("H56")))</f>
        <v xml:space="preserve"> </v>
      </c>
      <c r="CQ56" s="226" t="str">
        <f ca="1">IF(ISBLANK(INDIRECT("I56"))," ",(INDIRECT("I56")))</f>
        <v xml:space="preserve"> </v>
      </c>
      <c r="CR56" s="226" t="str">
        <f ca="1">IF(ISBLANK(INDIRECT("J56"))," ",(INDIRECT("J56")))</f>
        <v xml:space="preserve"> </v>
      </c>
      <c r="CS56" s="226" t="str">
        <f ca="1">IF(ISBLANK(INDIRECT("K56"))," ",(INDIRECT("K56")))</f>
        <v xml:space="preserve"> </v>
      </c>
      <c r="CT56" s="226" t="str">
        <f ca="1">IF(ISBLANK(INDIRECT("L56"))," ",(INDIRECT("L56")))</f>
        <v xml:space="preserve"> </v>
      </c>
      <c r="CU56" s="226" t="str">
        <f ca="1">IF(ISBLANK(INDIRECT("M56"))," ",(INDIRECT("M56")))</f>
        <v xml:space="preserve"> </v>
      </c>
      <c r="CV56" s="226" t="str">
        <f ca="1">IF(ISBLANK(INDIRECT("N56"))," ",(INDIRECT("N56")))</f>
        <v xml:space="preserve"> </v>
      </c>
      <c r="CW56" s="226" t="str">
        <f ca="1">IF(ISBLANK(INDIRECT("O56"))," ",(INDIRECT("O56")))</f>
        <v xml:space="preserve"> </v>
      </c>
      <c r="CX56" s="226" t="str">
        <f ca="1">IF(ISBLANK(INDIRECT("P56"))," ",(INDIRECT("P56")))</f>
        <v xml:space="preserve"> </v>
      </c>
      <c r="CY56" s="226" t="str">
        <f ca="1">IF(ISBLANK(INDIRECT("Q56"))," ",(INDIRECT("Q56")))</f>
        <v xml:space="preserve"> </v>
      </c>
      <c r="CZ56" s="226" t="str">
        <f ca="1">IF(ISBLANK(INDIRECT("R56"))," ",(INDIRECT("R56")))</f>
        <v xml:space="preserve"> </v>
      </c>
      <c r="DA56" s="226" t="str">
        <f ca="1">IF(ISBLANK(INDIRECT("S56"))," ",(INDIRECT("S56")))</f>
        <v xml:space="preserve"> </v>
      </c>
      <c r="DB56" s="226" t="str">
        <f ca="1">IF(ISBLANK(INDIRECT("T56"))," ",(INDIRECT("T56")))</f>
        <v xml:space="preserve"> </v>
      </c>
      <c r="DC56" s="226" t="str">
        <f ca="1">IF(ISBLANK(INDIRECT("U56"))," ",(INDIRECT("U56")))</f>
        <v xml:space="preserve"> </v>
      </c>
      <c r="DD56" s="226" t="str">
        <f ca="1">IF(ISBLANK(INDIRECT("V56"))," ",(INDIRECT("V56")))</f>
        <v xml:space="preserve"> </v>
      </c>
      <c r="DE56" s="226" t="str">
        <f ca="1">IF(ISBLANK(INDIRECT("W56"))," ",(INDIRECT("W56")))</f>
        <v xml:space="preserve"> </v>
      </c>
      <c r="DF56" s="226" t="str">
        <f ca="1">IF(ISBLANK(INDIRECT("X56"))," ",(INDIRECT("X56")))</f>
        <v xml:space="preserve"> </v>
      </c>
      <c r="DG56" s="226" t="str">
        <f ca="1">IF(ISBLANK(INDIRECT("Y56"))," ",(INDIRECT("Y56")))</f>
        <v xml:space="preserve"> </v>
      </c>
      <c r="DH56" s="226" t="str">
        <f ca="1">IF(ISBLANK(INDIRECT("Z56"))," ",(INDIRECT("Z56")))</f>
        <v xml:space="preserve"> </v>
      </c>
      <c r="DI56" s="226" t="str">
        <f ca="1">IF(ISBLANK(INDIRECT("AA56"))," ",(INDIRECT("AA56")))</f>
        <v xml:space="preserve"> </v>
      </c>
      <c r="DJ56" s="226" t="str">
        <f ca="1">IF(ISBLANK(INDIRECT("AB56"))," ",(INDIRECT("AB56")))</f>
        <v xml:space="preserve"> </v>
      </c>
      <c r="DK56" s="226" t="str">
        <f ca="1">IF(ISBLANK(INDIRECT("AC56"))," ",(INDIRECT("AC56")))</f>
        <v xml:space="preserve"> </v>
      </c>
      <c r="DL56" s="226" t="str">
        <f ca="1">IF(ISBLANK(INDIRECT("AD56"))," ",(INDIRECT("AD56")))</f>
        <v xml:space="preserve"> </v>
      </c>
      <c r="DM56" s="226" t="str">
        <f ca="1">IF(ISBLANK(INDIRECT("AE56"))," ",(INDIRECT("AE56")))</f>
        <v xml:space="preserve"> </v>
      </c>
      <c r="DN56" s="226" t="str">
        <f ca="1">IF(ISBLANK(INDIRECT("AF56"))," ",(INDIRECT("AF56")))</f>
        <v xml:space="preserve"> </v>
      </c>
      <c r="DO56" s="226" t="str">
        <f ca="1">IF(ISBLANK(INDIRECT("AG56"))," ",(INDIRECT("AG56")))</f>
        <v xml:space="preserve"> </v>
      </c>
      <c r="DP56" s="226" t="str">
        <f ca="1">IF(ISBLANK(INDIRECT("AH56"))," ",(INDIRECT("AH56")))</f>
        <v xml:space="preserve"> </v>
      </c>
      <c r="DQ56" s="226" t="str">
        <f ca="1">IF(ISBLANK(INDIRECT("AI56"))," ",(INDIRECT("AI56")))</f>
        <v xml:space="preserve"> </v>
      </c>
      <c r="DR56" s="226" t="str">
        <f ca="1">IF(ISBLANK(INDIRECT("AJ56"))," ",(INDIRECT("AJ56")))</f>
        <v xml:space="preserve"> </v>
      </c>
      <c r="DS56" s="226" t="str">
        <f ca="1">IF(ISBLANK(INDIRECT("AK56"))," ",(INDIRECT("AK56")))</f>
        <v xml:space="preserve"> </v>
      </c>
      <c r="DT56" s="226" t="str">
        <f ca="1">IF(ISBLANK(INDIRECT("AL56"))," ",(INDIRECT("AL56")))</f>
        <v xml:space="preserve"> </v>
      </c>
      <c r="DU56" s="226" t="str">
        <f ca="1">IF(ISBLANK(INDIRECT("AM56"))," ",(INDIRECT("AM56")))</f>
        <v xml:space="preserve"> </v>
      </c>
      <c r="DV56" s="226" t="str">
        <f ca="1">IF(ISBLANK(INDIRECT("AN56"))," ",(INDIRECT("AN56")))</f>
        <v xml:space="preserve"> </v>
      </c>
      <c r="DW56" s="226" t="str">
        <f ca="1">IF(ISBLANK(INDIRECT("AO56"))," ",(INDIRECT("AO56")))</f>
        <v xml:space="preserve"> </v>
      </c>
      <c r="DX56" s="226" t="str">
        <f ca="1">IF(ISBLANK(INDIRECT("AP56"))," ",(INDIRECT("AP56")))</f>
        <v xml:space="preserve"> </v>
      </c>
      <c r="DY56" s="226" t="str">
        <f ca="1">IF(ISBLANK(INDIRECT("AQ56"))," ",(INDIRECT("AQ56")))</f>
        <v xml:space="preserve"> </v>
      </c>
      <c r="DZ56" s="226" t="str">
        <f ca="1">IF(ISBLANK(INDIRECT("AR56"))," ",(INDIRECT("AR56")))</f>
        <v xml:space="preserve"> </v>
      </c>
      <c r="EA56" s="226" t="str">
        <f ca="1">IF(ISBLANK(INDIRECT("AS56"))," ",(INDIRECT("AS56")))</f>
        <v xml:space="preserve"> </v>
      </c>
      <c r="EB56" s="226" t="str">
        <f ca="1">IF(ISBLANK(INDIRECT("AT56"))," ",(INDIRECT("AT56")))</f>
        <v xml:space="preserve"> </v>
      </c>
      <c r="EC56" s="226" t="str">
        <f ca="1">IF(ISBLANK(INDIRECT("AU56"))," ",(INDIRECT("AU56")))</f>
        <v xml:space="preserve"> </v>
      </c>
      <c r="ED56" s="226" t="str">
        <f ca="1">IF(ISBLANK(INDIRECT("AV56"))," ",(INDIRECT("AV56")))</f>
        <v xml:space="preserve"> </v>
      </c>
      <c r="EE56" s="226" t="str">
        <f ca="1">IF(ISBLANK(INDIRECT("AW56"))," ",(INDIRECT("AW56")))</f>
        <v xml:space="preserve"> </v>
      </c>
      <c r="EF56" s="226" t="str">
        <f ca="1">IF(ISBLANK(INDIRECT("AX56"))," ",(INDIRECT("AX56")))</f>
        <v xml:space="preserve"> </v>
      </c>
      <c r="EG56" s="226" t="str">
        <f ca="1">IF(ISBLANK(INDIRECT("AY56"))," ",(INDIRECT("AY56")))</f>
        <v xml:space="preserve"> </v>
      </c>
      <c r="EH56" s="226" t="str">
        <f ca="1">IF(ISBLANK(INDIRECT("AZ56"))," ",(INDIRECT("AZ56")))</f>
        <v xml:space="preserve"> </v>
      </c>
      <c r="EI56" s="226" t="str">
        <f ca="1">IF(ISBLANK(INDIRECT("BA56"))," ",(INDIRECT("BA56")))</f>
        <v xml:space="preserve"> </v>
      </c>
      <c r="EJ56" s="226" t="str">
        <f ca="1">IF(ISBLANK(INDIRECT("BB56"))," ",(INDIRECT("BB56")))</f>
        <v xml:space="preserve"> </v>
      </c>
      <c r="EK56" s="226" t="str">
        <f ca="1">IF(ISBLANK(INDIRECT("BC56"))," ",(INDIRECT("BC56")))</f>
        <v xml:space="preserve"> </v>
      </c>
      <c r="EL56" s="226" t="str">
        <f ca="1">IF(ISBLANK(INDIRECT("BD56"))," ",(INDIRECT("BD56")))</f>
        <v xml:space="preserve"> </v>
      </c>
      <c r="EM56" s="226" t="str">
        <f ca="1">IF(ISBLANK(INDIRECT("BE56"))," ",(INDIRECT("BE56")))</f>
        <v xml:space="preserve"> </v>
      </c>
      <c r="EN56" s="226" t="str">
        <f ca="1">IF(ISBLANK(INDIRECT("BF56"))," ",(INDIRECT("BF56")))</f>
        <v xml:space="preserve"> </v>
      </c>
      <c r="EO56" s="226" t="str">
        <f ca="1">IF(ISBLANK(INDIRECT("BG56"))," ",(INDIRECT("BG56")))</f>
        <v xml:space="preserve"> </v>
      </c>
      <c r="EP56" s="226" t="str">
        <f ca="1">IF(ISBLANK(INDIRECT("BH56"))," ",(INDIRECT("BH56")))</f>
        <v xml:space="preserve"> </v>
      </c>
      <c r="EQ56" s="226" t="str">
        <f ca="1">IF(ISBLANK(INDIRECT("BI56"))," ",(INDIRECT("BI56")))</f>
        <v xml:space="preserve"> </v>
      </c>
      <c r="ER56" s="226" t="str">
        <f ca="1">IF(ISBLANK(INDIRECT("BJ56"))," ",(INDIRECT("BJ56")))</f>
        <v xml:space="preserve"> </v>
      </c>
      <c r="ES56" s="226" t="str">
        <f ca="1">IF(ISBLANK(INDIRECT("BK56"))," ",(INDIRECT("BK56")))</f>
        <v xml:space="preserve"> </v>
      </c>
      <c r="ET56" s="226" t="str">
        <f ca="1">IF(ISBLANK(INDIRECT("BL56"))," ",(INDIRECT("BL56")))</f>
        <v xml:space="preserve"> </v>
      </c>
    </row>
  </sheetData>
  <sheetProtection password="CE38" sheet="1" formatColumns="0" formatRows="0" autoFilter="0"/>
  <autoFilter ref="B6:AN6"/>
  <mergeCells count="31">
    <mergeCell ref="AW4:AX4"/>
    <mergeCell ref="AY4:AZ4"/>
    <mergeCell ref="AU4:AV4"/>
    <mergeCell ref="BI4:BJ4"/>
    <mergeCell ref="BK4:BL4"/>
    <mergeCell ref="BE4:BF4"/>
    <mergeCell ref="BG4:BH4"/>
    <mergeCell ref="BA4:BB4"/>
    <mergeCell ref="BC4:BD4"/>
    <mergeCell ref="AS4:AT4"/>
    <mergeCell ref="AI4:AJ4"/>
    <mergeCell ref="AK4:AL4"/>
    <mergeCell ref="AM4:AN4"/>
    <mergeCell ref="AO4:AP4"/>
    <mergeCell ref="AQ4:AR4"/>
    <mergeCell ref="AC4:AD4"/>
    <mergeCell ref="AE4:AF4"/>
    <mergeCell ref="AG4:AH4"/>
    <mergeCell ref="K4:L4"/>
    <mergeCell ref="M4:N4"/>
    <mergeCell ref="O4:P4"/>
    <mergeCell ref="Q4:R4"/>
    <mergeCell ref="S4:T4"/>
    <mergeCell ref="U4:V4"/>
    <mergeCell ref="W4:X4"/>
    <mergeCell ref="Y4:Z4"/>
    <mergeCell ref="C4:D4"/>
    <mergeCell ref="E4:F4"/>
    <mergeCell ref="G4:H4"/>
    <mergeCell ref="I4:J4"/>
    <mergeCell ref="AA4:AB4"/>
  </mergeCells>
  <dataValidations disablePrompts="1" count="1">
    <dataValidation type="list" allowBlank="1" showInputMessage="1" showErrorMessage="1" sqref="C7:C56 BI7:BI56 E7:E56 G7:G56 I7:I56 K7:K56 M7:M56 O7:O56 Q7:Q56 S7:S56 U7:U56 W7:W56 AI7:AI56 AA7:AA56 AC7:AC56 AE7:AE56 AG7:AG56 AQ7:AQ56 Y7:Y56 AO7:AO56 AK7:AK56 AM7:AM56 BG7:BG56 BE7:BE56 BC7:BC56 BA7:BA56 AY7:AY56 AW7:AW56 AU7:AU56 AS7:AS56 BK7:BK56">
      <formula1>"Так,Ні"</formula1>
    </dataValidation>
  </dataValidations>
  <pageMargins left="0.70866141732283472" right="0.70866141732283472" top="0.74803149606299213" bottom="0.74803149606299213" header="0.31496062992125984" footer="0.31496062992125984"/>
  <pageSetup paperSize="9"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13</vt:i4>
      </vt:variant>
      <vt:variant>
        <vt:lpstr>Именованные диапазоны</vt:lpstr>
      </vt:variant>
      <vt:variant>
        <vt:i4>5</vt:i4>
      </vt:variant>
    </vt:vector>
  </HeadingPairs>
  <TitlesOfParts>
    <vt:vector size="18" baseType="lpstr">
      <vt:lpstr>Загальні пояснення</vt:lpstr>
      <vt:lpstr>Т 1</vt:lpstr>
      <vt:lpstr>Т 2</vt:lpstr>
      <vt:lpstr>Т 3</vt:lpstr>
      <vt:lpstr>Т 4.1</vt:lpstr>
      <vt:lpstr>Т 4.2</vt:lpstr>
      <vt:lpstr>Т 5</vt:lpstr>
      <vt:lpstr>Т 6</vt:lpstr>
      <vt:lpstr>Т 7</vt:lpstr>
      <vt:lpstr>Т 8</vt:lpstr>
      <vt:lpstr>Т 9</vt:lpstr>
      <vt:lpstr>Для друку</vt:lpstr>
      <vt:lpstr>Довідники</vt:lpstr>
      <vt:lpstr>'Для друку'!Область_печати</vt:lpstr>
      <vt:lpstr>'Т 1'!Область_печати</vt:lpstr>
      <vt:lpstr>'Т 2'!Область_печати</vt:lpstr>
      <vt:lpstr>'Т 3'!Область_печати</vt:lpstr>
      <vt:lpstr>'Т 4.1'!Область_печати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keywords>date</cp:keywords>
  <dc:description>верс2. 19/08/2021 (т.5-печать)</dc:description>
  <cp:lastModifiedBy/>
  <dcterms:created xsi:type="dcterms:W3CDTF">2019-07-16T07:30:24Z</dcterms:created>
  <dcterms:modified xsi:type="dcterms:W3CDTF">2025-12-03T15:22:29Z</dcterms:modified>
  <cp:contentStatus>963</cp:contentStatus>
</cp:coreProperties>
</file>